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vniro\новости\услуги\"/>
    </mc:Choice>
  </mc:AlternateContent>
  <bookViews>
    <workbookView xWindow="0" yWindow="0" windowWidth="19200" windowHeight="7050"/>
  </bookViews>
  <sheets>
    <sheet name="Услуги, работы" sheetId="2" r:id="rId1"/>
    <sheet name="ВНИИПРХ р" sheetId="17" state="hidden" r:id="rId2"/>
    <sheet name="Госрыбцентр р" sheetId="18" state="hidden" r:id="rId3"/>
    <sheet name="КаспНИРХ р" sheetId="19" state="hidden" r:id="rId4"/>
    <sheet name="СаратовНИРО р" sheetId="11" state="hidden" r:id="rId5"/>
    <sheet name="ТИНРО р" sheetId="12" state="hidden" r:id="rId6"/>
    <sheet name="ВНИИПРХ п" sheetId="14" state="hidden" r:id="rId7"/>
    <sheet name="ТИНРО п" sheetId="15" state="hidden" r:id="rId8"/>
    <sheet name="СахНИРО п" sheetId="16" state="hidden" r:id="rId9"/>
    <sheet name="ТИНРО Инф. услуги" sheetId="21" state="hidden" r:id="rId10"/>
    <sheet name="АтлантНИРО услуги лаб" sheetId="22" state="hidden" r:id="rId11"/>
    <sheet name="ВНИИПРХ рыбалка" sheetId="23" state="hidden" r:id="rId12"/>
    <sheet name="ХабаровскНИРО п" sheetId="24" state="hidden" r:id="rId13"/>
    <sheet name="НИИЭРВ р" sheetId="25" state="hidden" r:id="rId14"/>
    <sheet name="ПИНРО п" sheetId="27" state="hidden" r:id="rId15"/>
  </sheets>
  <definedNames>
    <definedName name="_xlnm.Print_Area" localSheetId="10">'АтлантНИРО услуги лаб'!$A$1:$F$186</definedName>
    <definedName name="_xlnm.Print_Area" localSheetId="6">'ВНИИПРХ п'!$A$1:$F$54</definedName>
    <definedName name="_xlnm.Print_Area" localSheetId="1">'ВНИИПРХ р'!$A$1:$G$101</definedName>
    <definedName name="_xlnm.Print_Area" localSheetId="11">'ВНИИПРХ рыбалка'!$A$1:$F$87</definedName>
    <definedName name="_xlnm.Print_Area" localSheetId="2">'Госрыбцентр р'!$A$1:$F$50</definedName>
    <definedName name="_xlnm.Print_Area" localSheetId="3">'КаспНИРХ р'!$A$1:$F$140</definedName>
    <definedName name="_xlnm.Print_Area" localSheetId="13">'НИИЭРВ р'!$A$1:$F$34</definedName>
    <definedName name="_xlnm.Print_Area" localSheetId="14">'ПИНРО п'!$A$1:$F$16</definedName>
    <definedName name="_xlnm.Print_Area" localSheetId="4">'СаратовНИРО р'!$A$1:$F$37</definedName>
    <definedName name="_xlnm.Print_Area" localSheetId="8">'СахНИРО п'!$A$1:$F$68</definedName>
    <definedName name="_xlnm.Print_Area" localSheetId="9">'ТИНРО Инф. услуги'!$A$1:$F$74</definedName>
    <definedName name="_xlnm.Print_Area" localSheetId="7">'ТИНРО п'!$A$1:$F$92</definedName>
    <definedName name="_xlnm.Print_Area" localSheetId="5">'ТИНРО р'!$A$1:$F$155</definedName>
    <definedName name="_xlnm.Print_Area" localSheetId="0">'Услуги, работы'!$A$1:$J$299</definedName>
    <definedName name="_xlnm.Print_Area" localSheetId="12">'ХабаровскНИРО п'!$A$1:$F$28</definedName>
  </definedNames>
  <calcPr calcId="152511"/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D55" i="2"/>
  <c r="E55" i="2" s="1"/>
  <c r="D56" i="2"/>
  <c r="E56" i="2" s="1"/>
  <c r="E57" i="2"/>
  <c r="D58" i="2"/>
  <c r="E58" i="2" s="1"/>
  <c r="E59" i="2"/>
  <c r="E60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D181" i="2"/>
  <c r="E181" i="2" s="1"/>
  <c r="D182" i="2"/>
  <c r="E182" i="2" s="1"/>
  <c r="D183" i="2"/>
  <c r="E183" i="2" s="1"/>
  <c r="D184" i="2"/>
  <c r="E184" i="2" s="1"/>
  <c r="D185" i="2"/>
  <c r="E185" i="2" s="1"/>
  <c r="D186" i="2"/>
  <c r="E186" i="2"/>
  <c r="D187" i="2"/>
  <c r="E187" i="2" s="1"/>
  <c r="D188" i="2"/>
  <c r="E188" i="2" s="1"/>
  <c r="D189" i="2"/>
  <c r="E189" i="2" s="1"/>
  <c r="D190" i="2"/>
  <c r="E190" i="2" s="1"/>
  <c r="D191" i="2"/>
  <c r="E191" i="2" s="1"/>
  <c r="D192" i="2"/>
  <c r="E192" i="2" s="1"/>
  <c r="D193" i="2"/>
  <c r="E193" i="2" s="1"/>
  <c r="D194" i="2"/>
  <c r="E194" i="2" s="1"/>
  <c r="D195" i="2"/>
  <c r="E195" i="2" s="1"/>
  <c r="D196" i="2"/>
  <c r="E196" i="2"/>
  <c r="D197" i="2"/>
  <c r="E197" i="2" s="1"/>
  <c r="D198" i="2"/>
  <c r="E198" i="2"/>
  <c r="D199" i="2"/>
  <c r="E199" i="2" s="1"/>
  <c r="D200" i="2"/>
  <c r="E200" i="2" s="1"/>
  <c r="D201" i="2"/>
  <c r="E201" i="2" s="1"/>
  <c r="D202" i="2"/>
  <c r="E202" i="2"/>
  <c r="D203" i="2"/>
  <c r="E203" i="2" s="1"/>
  <c r="D204" i="2"/>
  <c r="E204" i="2"/>
  <c r="D205" i="2"/>
  <c r="E205" i="2" s="1"/>
  <c r="D206" i="2"/>
  <c r="E206" i="2"/>
  <c r="D207" i="2"/>
  <c r="E207" i="2" s="1"/>
  <c r="E208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E255" i="2"/>
  <c r="E256" i="2"/>
  <c r="E257" i="2"/>
  <c r="E258" i="2"/>
  <c r="E259" i="2"/>
  <c r="E260" i="2"/>
  <c r="E261" i="2"/>
  <c r="E263" i="2"/>
  <c r="E264" i="2"/>
  <c r="E265" i="2"/>
  <c r="E266" i="2"/>
  <c r="E267" i="2"/>
  <c r="E268" i="2"/>
  <c r="E269" i="2"/>
  <c r="E270" i="2"/>
  <c r="E271" i="2"/>
  <c r="E272" i="2"/>
  <c r="E283" i="2"/>
  <c r="E285" i="2"/>
  <c r="E45" i="23" l="1"/>
  <c r="E44" i="23"/>
  <c r="E43" i="23"/>
  <c r="E42" i="23"/>
  <c r="E40" i="23"/>
  <c r="E39" i="23"/>
  <c r="E38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1" i="23"/>
  <c r="E20" i="23"/>
  <c r="E19" i="23"/>
  <c r="E18" i="23"/>
  <c r="E17" i="23"/>
  <c r="E16" i="23"/>
  <c r="E186" i="22" l="1"/>
  <c r="E185" i="22"/>
  <c r="E183" i="22"/>
  <c r="E182" i="22"/>
  <c r="E181" i="22"/>
  <c r="E180" i="22"/>
  <c r="E179" i="22"/>
  <c r="E178" i="22"/>
  <c r="E177" i="22"/>
  <c r="E174" i="22"/>
  <c r="E172" i="22"/>
  <c r="E163" i="22"/>
  <c r="E162" i="22"/>
  <c r="E161" i="22"/>
  <c r="E160" i="22"/>
  <c r="E159" i="22"/>
  <c r="E158" i="22"/>
  <c r="E157" i="22"/>
  <c r="E156" i="22"/>
  <c r="E155" i="22"/>
  <c r="E153" i="22"/>
  <c r="E151" i="22"/>
  <c r="E150" i="22"/>
  <c r="E149" i="22"/>
  <c r="E148" i="22"/>
  <c r="E143" i="22"/>
  <c r="E142" i="22"/>
  <c r="E141" i="22"/>
  <c r="E140" i="22"/>
  <c r="E139" i="22"/>
  <c r="E138" i="22"/>
  <c r="E137" i="22"/>
  <c r="E31" i="25" l="1"/>
  <c r="E30" i="25"/>
  <c r="E29" i="25"/>
  <c r="E28" i="25"/>
  <c r="E27" i="25"/>
  <c r="E26" i="25"/>
  <c r="E25" i="25"/>
  <c r="E24" i="25"/>
  <c r="E23" i="25"/>
  <c r="E21" i="25"/>
  <c r="E20" i="25"/>
  <c r="E19" i="25"/>
  <c r="E17" i="25"/>
  <c r="E16" i="25"/>
  <c r="E15" i="25"/>
  <c r="E24" i="24" l="1"/>
  <c r="E23" i="24"/>
  <c r="E22" i="24"/>
  <c r="E21" i="24"/>
  <c r="E19" i="24"/>
  <c r="E18" i="24"/>
  <c r="E16" i="24"/>
  <c r="E15" i="24"/>
  <c r="E14" i="24"/>
  <c r="E13" i="24"/>
  <c r="E74" i="21" l="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21" i="12" l="1"/>
  <c r="E45" i="17" l="1"/>
  <c r="E21" i="19" l="1"/>
  <c r="E20" i="19"/>
  <c r="E19" i="19"/>
  <c r="E18" i="19"/>
  <c r="E17" i="19"/>
  <c r="E16" i="19"/>
  <c r="E15" i="19"/>
  <c r="E100" i="17" l="1"/>
  <c r="E99" i="17"/>
  <c r="E98" i="17"/>
  <c r="E97" i="17"/>
  <c r="E96" i="17"/>
  <c r="E95" i="17"/>
  <c r="E94" i="17"/>
  <c r="E93" i="17"/>
  <c r="E91" i="17"/>
  <c r="E90" i="17"/>
  <c r="E89" i="17"/>
  <c r="E87" i="17"/>
  <c r="E86" i="17"/>
  <c r="E85" i="17"/>
  <c r="E84" i="17"/>
  <c r="E82" i="17"/>
  <c r="E81" i="17"/>
  <c r="E80" i="17"/>
  <c r="E79" i="17"/>
  <c r="E78" i="17"/>
  <c r="E77" i="17"/>
  <c r="E76" i="17"/>
  <c r="E75" i="17"/>
  <c r="E73" i="17"/>
  <c r="E72" i="17"/>
  <c r="E71" i="17"/>
  <c r="E70" i="17"/>
  <c r="E69" i="17"/>
  <c r="E68" i="17"/>
  <c r="E67" i="17"/>
  <c r="E65" i="17"/>
  <c r="E64" i="17"/>
  <c r="E63" i="17"/>
  <c r="E62" i="17"/>
  <c r="E61" i="17"/>
  <c r="E60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4" i="17"/>
  <c r="E43" i="17"/>
  <c r="E41" i="17"/>
  <c r="E40" i="17"/>
  <c r="E39" i="17"/>
  <c r="E37" i="17"/>
  <c r="E36" i="17"/>
  <c r="E35" i="17"/>
  <c r="E34" i="17"/>
  <c r="E29" i="17"/>
  <c r="E28" i="17"/>
  <c r="E26" i="17"/>
  <c r="E25" i="17"/>
  <c r="E24" i="17"/>
  <c r="E23" i="17"/>
  <c r="E22" i="17"/>
  <c r="E21" i="17"/>
  <c r="E19" i="17"/>
  <c r="E18" i="17"/>
  <c r="E17" i="17"/>
  <c r="E16" i="17"/>
  <c r="E14" i="17"/>
  <c r="E49" i="18"/>
  <c r="E48" i="18"/>
  <c r="E47" i="18"/>
  <c r="E46" i="18"/>
  <c r="D29" i="18"/>
  <c r="E29" i="18" s="1"/>
  <c r="D28" i="18"/>
  <c r="E28" i="18" s="1"/>
  <c r="D27" i="18"/>
  <c r="E27" i="18" s="1"/>
  <c r="E26" i="18"/>
  <c r="E25" i="18"/>
  <c r="E23" i="18"/>
  <c r="E22" i="18"/>
  <c r="E21" i="18"/>
  <c r="E20" i="18"/>
  <c r="E18" i="18"/>
  <c r="E17" i="18"/>
  <c r="D16" i="18"/>
  <c r="E16" i="18" s="1"/>
  <c r="D15" i="18"/>
  <c r="E15" i="18" s="1"/>
  <c r="E139" i="19"/>
  <c r="E137" i="19"/>
  <c r="E136" i="19"/>
  <c r="E134" i="19"/>
  <c r="E133" i="19"/>
  <c r="E131" i="19"/>
  <c r="E129" i="19"/>
  <c r="E128" i="19"/>
  <c r="E127" i="19"/>
  <c r="E126" i="19"/>
  <c r="E125" i="19"/>
  <c r="E123" i="19"/>
  <c r="E122" i="19"/>
  <c r="E121" i="19"/>
  <c r="E120" i="19"/>
  <c r="E119" i="19"/>
  <c r="E115" i="19"/>
  <c r="E114" i="19"/>
  <c r="E113" i="19"/>
  <c r="E112" i="19"/>
  <c r="E111" i="19"/>
  <c r="E110" i="19"/>
  <c r="E109" i="19"/>
  <c r="E108" i="19"/>
  <c r="E107" i="19"/>
  <c r="E106" i="19"/>
  <c r="E95" i="19"/>
  <c r="E94" i="19"/>
  <c r="E93" i="19"/>
  <c r="E92" i="19"/>
  <c r="E91" i="19"/>
  <c r="E90" i="19"/>
  <c r="E88" i="19"/>
  <c r="E87" i="19"/>
  <c r="E86" i="19"/>
  <c r="E85" i="19"/>
  <c r="E84" i="19"/>
  <c r="E83" i="19"/>
  <c r="E82" i="19"/>
  <c r="E81" i="19"/>
  <c r="E79" i="19"/>
  <c r="E78" i="19"/>
  <c r="E77" i="19"/>
  <c r="E76" i="19"/>
  <c r="E75" i="19"/>
  <c r="E74" i="19"/>
  <c r="E73" i="19"/>
  <c r="E72" i="19"/>
  <c r="E70" i="19"/>
  <c r="E69" i="19"/>
  <c r="E68" i="19"/>
  <c r="E67" i="19"/>
  <c r="E66" i="19"/>
  <c r="E65" i="19"/>
  <c r="E64" i="19"/>
  <c r="E63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3" i="19"/>
  <c r="E42" i="19"/>
  <c r="E41" i="19"/>
  <c r="E40" i="19"/>
  <c r="E39" i="19"/>
  <c r="E38" i="19"/>
  <c r="E37" i="19"/>
  <c r="E36" i="19"/>
  <c r="E35" i="19"/>
  <c r="E33" i="19"/>
  <c r="E32" i="19"/>
  <c r="E31" i="19"/>
  <c r="E30" i="19"/>
  <c r="E29" i="19"/>
  <c r="E28" i="19"/>
  <c r="E27" i="19"/>
  <c r="E26" i="19"/>
  <c r="E25" i="19"/>
  <c r="E24" i="19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2" i="12"/>
  <c r="E121" i="12"/>
  <c r="E120" i="12"/>
  <c r="E119" i="12"/>
  <c r="E118" i="12"/>
  <c r="E117" i="12"/>
  <c r="E116" i="12"/>
  <c r="E115" i="12"/>
  <c r="E114" i="12"/>
  <c r="E113" i="12"/>
  <c r="E112" i="12"/>
  <c r="E110" i="12"/>
  <c r="E109" i="12"/>
  <c r="E107" i="12"/>
  <c r="E106" i="12"/>
  <c r="E104" i="12"/>
  <c r="E103" i="12"/>
  <c r="E102" i="12"/>
  <c r="E101" i="12"/>
  <c r="E100" i="12"/>
  <c r="E99" i="12"/>
  <c r="E98" i="12"/>
  <c r="E96" i="12"/>
  <c r="E95" i="12"/>
  <c r="E94" i="12"/>
  <c r="E93" i="12"/>
  <c r="E92" i="12"/>
  <c r="E91" i="12"/>
  <c r="E90" i="12"/>
  <c r="E88" i="12"/>
  <c r="E87" i="12"/>
  <c r="E86" i="12"/>
  <c r="E85" i="12"/>
  <c r="E84" i="12"/>
  <c r="E83" i="12"/>
  <c r="E82" i="12"/>
  <c r="E81" i="12"/>
  <c r="E80" i="12"/>
  <c r="E78" i="12"/>
  <c r="E77" i="12"/>
  <c r="E76" i="12"/>
  <c r="E75" i="12"/>
  <c r="E74" i="12"/>
  <c r="E73" i="12"/>
  <c r="E72" i="12"/>
  <c r="E71" i="12"/>
  <c r="E70" i="12"/>
  <c r="E69" i="12"/>
  <c r="E67" i="12"/>
  <c r="E66" i="12"/>
  <c r="E65" i="12"/>
  <c r="E64" i="12"/>
  <c r="E63" i="12"/>
  <c r="E62" i="12"/>
  <c r="E61" i="12"/>
  <c r="E60" i="12"/>
  <c r="E59" i="12"/>
  <c r="E57" i="12"/>
  <c r="E56" i="12"/>
  <c r="E55" i="12"/>
  <c r="E54" i="12"/>
  <c r="E53" i="12"/>
  <c r="E52" i="12"/>
  <c r="E51" i="12"/>
  <c r="E49" i="12"/>
  <c r="E48" i="12"/>
  <c r="E47" i="12"/>
  <c r="E46" i="12"/>
  <c r="E45" i="12"/>
  <c r="E44" i="12"/>
  <c r="E43" i="12"/>
  <c r="E42" i="12"/>
  <c r="E41" i="12"/>
  <c r="E40" i="12"/>
  <c r="E38" i="12"/>
  <c r="E37" i="12"/>
  <c r="E36" i="12"/>
  <c r="E35" i="12"/>
  <c r="E34" i="12"/>
  <c r="E33" i="12"/>
  <c r="E32" i="12"/>
  <c r="E31" i="12"/>
  <c r="E30" i="12"/>
  <c r="E29" i="12"/>
  <c r="E27" i="12"/>
  <c r="E26" i="12"/>
  <c r="E25" i="12"/>
  <c r="E24" i="12"/>
  <c r="E23" i="12"/>
  <c r="E22" i="12"/>
  <c r="E20" i="12"/>
  <c r="E19" i="12"/>
  <c r="E18" i="12"/>
  <c r="E17" i="12"/>
  <c r="E16" i="12"/>
  <c r="E15" i="12"/>
  <c r="E14" i="12"/>
  <c r="E13" i="12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92" i="15"/>
  <c r="E91" i="15"/>
  <c r="E90" i="15"/>
  <c r="E89" i="15"/>
  <c r="E88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5" i="15"/>
  <c r="E54" i="15"/>
  <c r="E53" i="15"/>
  <c r="E52" i="15"/>
  <c r="E51" i="15"/>
  <c r="E50" i="15"/>
  <c r="E49" i="15"/>
  <c r="E48" i="15"/>
  <c r="E47" i="15"/>
  <c r="E46" i="15"/>
  <c r="E45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68" i="16"/>
  <c r="E67" i="16"/>
  <c r="E66" i="16"/>
  <c r="E65" i="16"/>
  <c r="E64" i="16"/>
  <c r="E63" i="16"/>
  <c r="E62" i="16"/>
  <c r="E61" i="16"/>
  <c r="E60" i="16"/>
  <c r="E57" i="16"/>
  <c r="E56" i="16"/>
  <c r="E55" i="16"/>
  <c r="E54" i="16"/>
  <c r="E53" i="16"/>
  <c r="E52" i="16"/>
  <c r="E51" i="16"/>
  <c r="E50" i="16"/>
  <c r="E48" i="16"/>
  <c r="E47" i="16"/>
  <c r="E46" i="16"/>
  <c r="E45" i="16"/>
  <c r="E44" i="16"/>
  <c r="E43" i="16"/>
  <c r="E42" i="16"/>
  <c r="E41" i="16"/>
  <c r="E39" i="16"/>
  <c r="E38" i="16"/>
  <c r="E37" i="16"/>
  <c r="E36" i="16"/>
  <c r="E34" i="16"/>
  <c r="E33" i="16"/>
  <c r="E31" i="16"/>
  <c r="E30" i="16"/>
  <c r="E29" i="16"/>
  <c r="E27" i="16"/>
  <c r="E26" i="16"/>
  <c r="E25" i="16"/>
  <c r="E24" i="16"/>
  <c r="E23" i="16"/>
  <c r="E22" i="16"/>
  <c r="E21" i="16"/>
  <c r="E20" i="16"/>
  <c r="E19" i="16"/>
  <c r="E17" i="16"/>
  <c r="E16" i="16"/>
  <c r="E15" i="16"/>
  <c r="E14" i="16"/>
</calcChain>
</file>

<file path=xl/sharedStrings.xml><?xml version="1.0" encoding="utf-8"?>
<sst xmlns="http://schemas.openxmlformats.org/spreadsheetml/2006/main" count="3876" uniqueCount="1946">
  <si>
    <t>№№</t>
  </si>
  <si>
    <t>Стоимость (руб.)</t>
  </si>
  <si>
    <t>Наименование услуги (работы, товара)</t>
  </si>
  <si>
    <t>договорная</t>
  </si>
  <si>
    <t>Фосфор фосфатов</t>
  </si>
  <si>
    <t>ХПК</t>
  </si>
  <si>
    <t>Железо общее</t>
  </si>
  <si>
    <t>Кадмий</t>
  </si>
  <si>
    <t>Свинец</t>
  </si>
  <si>
    <t>Медь</t>
  </si>
  <si>
    <t>кг</t>
  </si>
  <si>
    <t>час</t>
  </si>
  <si>
    <t>шт.</t>
  </si>
  <si>
    <t>Ед. измерения</t>
  </si>
  <si>
    <t>Сперма карповых видов рыб (сазан, карп)</t>
  </si>
  <si>
    <t>доза</t>
  </si>
  <si>
    <t>Эмбрионы</t>
  </si>
  <si>
    <t>Карп</t>
  </si>
  <si>
    <t>млн. шт.</t>
  </si>
  <si>
    <t>Сазан</t>
  </si>
  <si>
    <t>Карасекарп</t>
  </si>
  <si>
    <t>Щука</t>
  </si>
  <si>
    <t>Личинки (неподрощенные)</t>
  </si>
  <si>
    <t>Африканский сом</t>
  </si>
  <si>
    <t>Карп (чешуйчатый)</t>
  </si>
  <si>
    <t>Карп (зеркальный)</t>
  </si>
  <si>
    <t>Личинки (подрощенные)</t>
  </si>
  <si>
    <t>Карп до 200 мг</t>
  </si>
  <si>
    <t>Карп до 100 г</t>
  </si>
  <si>
    <t>Толстолобик до 100 г</t>
  </si>
  <si>
    <t>Белый амур до 100 г</t>
  </si>
  <si>
    <t>Сазан от 20 г до 80 г</t>
  </si>
  <si>
    <t>Щука от 50 г до 300 г</t>
  </si>
  <si>
    <t>Тиляпия</t>
  </si>
  <si>
    <t>до 3 г</t>
  </si>
  <si>
    <t>до 50 г</t>
  </si>
  <si>
    <t>до 200 г</t>
  </si>
  <si>
    <t>до 40 г</t>
  </si>
  <si>
    <t>до 500 г</t>
  </si>
  <si>
    <t>Толстолобик</t>
  </si>
  <si>
    <t>Белый амур</t>
  </si>
  <si>
    <t>Карась</t>
  </si>
  <si>
    <t xml:space="preserve">Живец от 10 г до 50 г </t>
  </si>
  <si>
    <t>Осетр</t>
  </si>
  <si>
    <t>Форель</t>
  </si>
  <si>
    <t>Золотая рыбка</t>
  </si>
  <si>
    <t>Маточная культура живых кормов (Daphnia magna)</t>
  </si>
  <si>
    <t>л</t>
  </si>
  <si>
    <t xml:space="preserve">Пакет полиэтиленовый 30 см </t>
  </si>
  <si>
    <t xml:space="preserve">Пакет полиэтиленовый 40 см </t>
  </si>
  <si>
    <t xml:space="preserve">Пакет 450*1000 мм с кислородом </t>
  </si>
  <si>
    <t xml:space="preserve">Пакет 700*1400*100 мм с кислородом </t>
  </si>
  <si>
    <t>Упаковка рыбной продукции (пакет)</t>
  </si>
  <si>
    <t>Упаковка рыбной продукции (коробка картонная)</t>
  </si>
  <si>
    <t xml:space="preserve">Термоконтейнер с кислородом </t>
  </si>
  <si>
    <t>км</t>
  </si>
  <si>
    <t>Икра-сырец осетровых видов рыб (осетр) I сорта</t>
  </si>
  <si>
    <t>Икра-сырец осетровых видов рыб (осетр) II сорта</t>
  </si>
  <si>
    <t>Эмбрион осетровых видов рыб 3-х – 5-ти дневный</t>
  </si>
  <si>
    <t>Эмбрион осетровых видов рыб (белуга) 3-х – 5-ти дневный</t>
  </si>
  <si>
    <t>Личинка осетровых видов рыб 2-х – 3-х дневная</t>
  </si>
  <si>
    <t>Личинка осетровых видов рыб (белуга) 2-х – 3-х дневная</t>
  </si>
  <si>
    <t>Личинка осетровых видов рыб, перешедшая на активное питание</t>
  </si>
  <si>
    <t>Массой  до  1 г</t>
  </si>
  <si>
    <t>Массой  до  3 г</t>
  </si>
  <si>
    <t>Массой  до 15 г</t>
  </si>
  <si>
    <t>Массой  до  50 г</t>
  </si>
  <si>
    <t>Массой до 2,5 г</t>
  </si>
  <si>
    <t>Массой  от 2,5 г до  10 г</t>
  </si>
  <si>
    <t>Массой  от 11 г до  50 г</t>
  </si>
  <si>
    <t>Стерлядь  от 50 г до 200 г</t>
  </si>
  <si>
    <t>Осетр от  50 г до 200 г</t>
  </si>
  <si>
    <t>Стерлядь  от 200 г до 300 г</t>
  </si>
  <si>
    <t>Осетр от  200 г до 300 г</t>
  </si>
  <si>
    <t>Осетр, стерлядь от 300 г до 1500 г</t>
  </si>
  <si>
    <t>Осетр, стерлядь от 1500 г до 2000 г</t>
  </si>
  <si>
    <t>Осетр, стерлядь  свыше 2000 г</t>
  </si>
  <si>
    <t>Молодь</t>
  </si>
  <si>
    <t>Товарная живая рыба</t>
  </si>
  <si>
    <t>Декоративная рыба, живые корма</t>
  </si>
  <si>
    <t>Услуги любительского и спортивного рыболовства на прудах ВНИИПРХ</t>
  </si>
  <si>
    <t>в т.ч. НДС</t>
  </si>
  <si>
    <t>Путевка "Карповая" "Световой день"</t>
  </si>
  <si>
    <t>Вырезуб</t>
  </si>
  <si>
    <t>Форель янтарная (золотая)</t>
  </si>
  <si>
    <t>Сиг</t>
  </si>
  <si>
    <t>Дополнительные услуги</t>
  </si>
  <si>
    <t>Услуга по вылову рыбы</t>
  </si>
  <si>
    <t>Использование дополнительной снасти</t>
  </si>
  <si>
    <t>Оплата улова сверх нормы путевки, включающей норму вылова</t>
  </si>
  <si>
    <t>"Избранные труды лаборатории физиологии и кормления рыб ВНИИПРХ (к 85-летию института)" 2017 – в двух томах</t>
  </si>
  <si>
    <t>"Методические указания по адаптации молоди осетровых рыб к низким температурам воды в условиях индустриальных рыбоводных хозяйств" 2018 – 16 стр.</t>
  </si>
  <si>
    <t>Книга "Материалы к биобиблиографии. Вера Александровна Мусселиус-Богоявленская. К 100-летию со дня рождения" 2018 – 108 стр.</t>
  </si>
  <si>
    <t>Сборник научных трудов ВНИИПРХ, "Актуальные вопросы пресноводной аквакультуры" выпуск 89. 2018 - 142 стр.</t>
  </si>
  <si>
    <t>"Сборник научных трудов. Актуальные вопросы пресноводной аквакультуры" выпуск 88.   2015 - 153 стр.</t>
  </si>
  <si>
    <t>"Методические рекомендации по выращиванию двухлетков белого амура  как посадочного материала в поликультуре с пёстрым толстолобиком  (гибридом толстолобиков), чёрным амуром и карпом в I зоне рыбоводства"  2015 - 14 стр.</t>
  </si>
  <si>
    <t>"Рекомендации по повышению кормовой базы  и контролю гидробиологического режима водоёмов фермерских хозяйств" 2015 - 16 стр.</t>
  </si>
  <si>
    <t>"Основные заболевания рыб и меры борьбы с ними в условиях фермерских хозяйств" Рекомендации для фермеров. 2015 - 33 стр.</t>
  </si>
  <si>
    <t>"Породы и кроссы карпа селекции ВНИИПРХ"   2015 - 39 стр.</t>
  </si>
  <si>
    <t>"Методические указания по разведению и выращиванию клариевого (африканского) сома Clarias gariepinus"   2017 - 42 стр.</t>
  </si>
  <si>
    <t>"Кормление карповых рыб, выращиваемых в прудах" Памятка для фермеров.  2013 -  26 стр.</t>
  </si>
  <si>
    <t>"Рекомендации по выращиванию рыб в поликультуре на приусадебных участках и в фермерских водоёмах в условиях I-II зон рыбоводства Российской Федерации".   2013 - 24 стр.</t>
  </si>
  <si>
    <t>"Сборник научных трудов. Актуальные вопросы пресноводной аквакультуры" выпуск 87. 2013 - 152 стр.</t>
  </si>
  <si>
    <t>"Пути развития рекреационного рыболовства и рыбоводства в водоёмах Московского региона". 2012 - 132 стр.</t>
  </si>
  <si>
    <t>Журнал "Рыбное хозяйство" № 4  2012 - 120 стр.</t>
  </si>
  <si>
    <t>"Сборник научных трудов. Актуальные вопросы пресноводной аквакультуры" выпуск 86. 2011 - 152 стр.</t>
  </si>
  <si>
    <t>"Люди рыбоводной науки: Владимир Матвеевич Ильин"  2010 - 56 стр.</t>
  </si>
  <si>
    <t>"Сборник научных трудов. Актуальные вопросы пресноводной аквакультуры" выпуск 85. 2010 - 149 стр.</t>
  </si>
  <si>
    <t>"Сборник научных трудов. Актуальные вопросы пресноводной аквакультуры" выпуск 84. 2007 -  172 стр.</t>
  </si>
  <si>
    <t>"Сборник научных трудов. Актуальные вопросы пресноводной аквакультуры" выпуск 83. 2007 - 200 стр.</t>
  </si>
  <si>
    <t>"Сборник научных трудов. Актуальные вопросы пресноводной аквакультуры" выпуск 82. 2006 - 170 стр.</t>
  </si>
  <si>
    <t>"Сборник научных трудов. Актуальные вопросы пресноводной аквакультуры" выпуск 81. 2006 - 153 стр.</t>
  </si>
  <si>
    <t>"Сборник научных трудов. Актуальные вопросы пресноводной аквакультуры" выпуск 80. 2005 -  275 стр.</t>
  </si>
  <si>
    <t xml:space="preserve">"Освоение тёплых вод энергетических объектов для рыборазведения  (40 лет индустриальному рыбоводству): Библиографический указатель  научно-технической и методической литературы"  2005 - 314 стр. </t>
  </si>
  <si>
    <t>"Биологические основы акклиматизации и технологии разведения и выращивания дальневосточных растительноядных рыб: Библиографический указатель отечественной литературы за 1877-2002 гг."  2005 -  719 стр.</t>
  </si>
  <si>
    <t>"Сборник научных трудов ВНИИПРХ. Болезни рыб" выпуск 79. 2004 -  248 стр.</t>
  </si>
  <si>
    <t>"Биологические основы разведения и выращивания веслоноса  (Polyodon spathula (Walbaum)"   2003 - 344 стр.</t>
  </si>
  <si>
    <t xml:space="preserve">"Аквакультура начала ХХI века: истоки, состояние, стратегия развития: Материалы Международной научно-практической конференции  (п.Рыбное, 3-6 сентября 2002г.)"   2002 - 308 стр. </t>
  </si>
  <si>
    <t xml:space="preserve">"Сборник научных трудов ВНИИПРХ. Актуальные вопросы пресноводной аквакультуры" выпуск 78.  2002 -  219 стр. </t>
  </si>
  <si>
    <t>"Рыбоводно-биологическая оценка продукционных качеств племенных рыб"   2002 – 188 стр.</t>
  </si>
  <si>
    <t>"Разведение и выращивание осетровых рыб" Библиографический указатель   2001 – 102 стр.</t>
  </si>
  <si>
    <t>"Каталог пород, кроссов и одомашненных пород рыб России и СНГ"   2001 – 206 стр.</t>
  </si>
  <si>
    <t>"Сборник научных трудов ВНИИПРХ. Вопросы генетики,  селекции  и  племенного дела в рыбоводстве"  выпуск 76.  2001 - 98 стр.</t>
  </si>
  <si>
    <t>"Сборник научно-технологической и методической документации по аквакультуре". 2001 - 242 стр.</t>
  </si>
  <si>
    <t>"Сборник научных трудов. Актуальные вопросы пресноводной аквакультуры" выпуск 75. 2000 - 274 стр.</t>
  </si>
  <si>
    <t>"Сборник научных трудов ВНИИПРХ: Вопросы физиологии и кормления рыб" выпуск 74. 1999 - 203 стр.</t>
  </si>
  <si>
    <t>"Сборник научных трудов. Современные проблемы аквакультуры" 1997 - 182 стр.</t>
  </si>
  <si>
    <t>"Избранные труды ВНИИПРХ" (в четырех томах). Книга 1. Том   I-II   2002г.</t>
  </si>
  <si>
    <t>"Избранные труды ВНИИПРХ" (в четырех томах). Книга 2. Том  III-IV   2002г.</t>
  </si>
  <si>
    <t>"Методические рекомендации по разведению и выращиванию посадочного материала рыб-биомелиораторов в условиях индустриального хозяйства" 2009  - 123 стр.</t>
  </si>
  <si>
    <t>Карась "Комета" до 100 г</t>
  </si>
  <si>
    <t>Карась "Комета" от 100 г</t>
  </si>
  <si>
    <t>Карп КОИ до 200 г</t>
  </si>
  <si>
    <t>Карп КОИ от 200 г</t>
  </si>
  <si>
    <t>1</t>
  </si>
  <si>
    <t>2</t>
  </si>
  <si>
    <t>3</t>
  </si>
  <si>
    <t>1.1</t>
  </si>
  <si>
    <t>1.2</t>
  </si>
  <si>
    <t>1.3</t>
  </si>
  <si>
    <t>2.1</t>
  </si>
  <si>
    <t>2.2</t>
  </si>
  <si>
    <t>2.3</t>
  </si>
  <si>
    <t>2.4</t>
  </si>
  <si>
    <t xml:space="preserve">Стоимость (руб.) </t>
  </si>
  <si>
    <t xml:space="preserve">Приложение №1 </t>
  </si>
  <si>
    <t>1.2.1</t>
  </si>
  <si>
    <t>1.1.1</t>
  </si>
  <si>
    <t>1.2.2</t>
  </si>
  <si>
    <t>1.2.3</t>
  </si>
  <si>
    <t>1.3.1</t>
  </si>
  <si>
    <t>1.3.2</t>
  </si>
  <si>
    <t>1.3.3</t>
  </si>
  <si>
    <t>1.3.5</t>
  </si>
  <si>
    <t>1.6.1</t>
  </si>
  <si>
    <t>1.6.2</t>
  </si>
  <si>
    <t>1.6.3</t>
  </si>
  <si>
    <t>3.1</t>
  </si>
  <si>
    <t>2.1.1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</si>
  <si>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</si>
  <si>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</si>
  <si>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</si>
  <si>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</si>
  <si>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</si>
  <si>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</si>
  <si>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</si>
  <si>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</si>
  <si>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</si>
  <si>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</si>
  <si>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</si>
  <si>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</si>
  <si>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</si>
  <si>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</si>
  <si>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</si>
  <si>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</si>
  <si>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</si>
  <si>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</si>
  <si>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</si>
  <si>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</si>
  <si>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</si>
  <si>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</si>
  <si>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</si>
  <si>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</si>
  <si>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</si>
  <si>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</si>
  <si>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</si>
  <si>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</si>
  <si>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2.7</t>
  </si>
  <si>
    <t>2.7.1</t>
  </si>
  <si>
    <t>2.7.2</t>
  </si>
  <si>
    <t>2.7.3</t>
  </si>
  <si>
    <t>2.7.4</t>
  </si>
  <si>
    <t>2.7.5</t>
  </si>
  <si>
    <t>2.7.6</t>
  </si>
  <si>
    <t>2.8</t>
  </si>
  <si>
    <t>2.8.1</t>
  </si>
  <si>
    <t>2.8.2</t>
  </si>
  <si>
    <t>2.8.3</t>
  </si>
  <si>
    <t>2.8.4</t>
  </si>
  <si>
    <t>2.9</t>
  </si>
  <si>
    <t>2.9.1</t>
  </si>
  <si>
    <t>2.9.3</t>
  </si>
  <si>
    <t>2.10</t>
  </si>
  <si>
    <t>2.10.1</t>
  </si>
  <si>
    <t>2.10.2</t>
  </si>
  <si>
    <t>2.10.3</t>
  </si>
  <si>
    <t>2.11</t>
  </si>
  <si>
    <t>2.12</t>
  </si>
  <si>
    <t>Молодь осетровых видов рыб (стерлядь)</t>
  </si>
  <si>
    <t>Осетровые виды рыб</t>
  </si>
  <si>
    <t>Наименование товара</t>
  </si>
  <si>
    <t>Тара и сопутствующие услуги</t>
  </si>
  <si>
    <t>1.6.4</t>
  </si>
  <si>
    <t>1.6.5</t>
  </si>
  <si>
    <t>1.6.6</t>
  </si>
  <si>
    <t>1.6.7</t>
  </si>
  <si>
    <t>1.6.8</t>
  </si>
  <si>
    <t>2.8.5</t>
  </si>
  <si>
    <t>2.8.6</t>
  </si>
  <si>
    <t>2.9.4</t>
  </si>
  <si>
    <t>2.13</t>
  </si>
  <si>
    <t>услуга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</si>
  <si>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</si>
  <si>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</si>
  <si>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</si>
  <si>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</si>
  <si>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</si>
  <si>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</si>
  <si>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</si>
  <si>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</si>
  <si>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</si>
  <si>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</si>
  <si>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</si>
  <si>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</si>
  <si>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4.5</t>
  </si>
  <si>
    <t>4.4</t>
  </si>
  <si>
    <t>4.3</t>
  </si>
  <si>
    <t>4.2</t>
  </si>
  <si>
    <t>4.1</t>
  </si>
  <si>
    <t>4</t>
  </si>
  <si>
    <t>Плесени</t>
  </si>
  <si>
    <t>Дрожжи</t>
  </si>
  <si>
    <t>Сульфитредуцирующие клостридии</t>
  </si>
  <si>
    <t>КМАФАнМ</t>
  </si>
  <si>
    <t>21</t>
  </si>
  <si>
    <t>20</t>
  </si>
  <si>
    <t>19</t>
  </si>
  <si>
    <t>18</t>
  </si>
  <si>
    <t>24</t>
  </si>
  <si>
    <t>Поверхностные воды</t>
  </si>
  <si>
    <t>проба</t>
  </si>
  <si>
    <t>Цинк</t>
  </si>
  <si>
    <t>Марганец</t>
  </si>
  <si>
    <t>Хром общий</t>
  </si>
  <si>
    <t>Никель</t>
  </si>
  <si>
    <t>Подготовка пробы</t>
  </si>
  <si>
    <t>Водородный показатель (pH)</t>
  </si>
  <si>
    <t>Запах</t>
  </si>
  <si>
    <t>Количество взвешенного вещества</t>
  </si>
  <si>
    <t>Нефтепродукты (общее содержание)</t>
  </si>
  <si>
    <t>Фенолы</t>
  </si>
  <si>
    <t>Анионные поверхностно-активные вещества (АПАВ)</t>
  </si>
  <si>
    <t>Морские воды</t>
  </si>
  <si>
    <t>Сточные воды (очищенные)</t>
  </si>
  <si>
    <t>Биотестирование (острый)  на 1 тест-объекте</t>
  </si>
  <si>
    <t>поверхностных вод 5 суток</t>
  </si>
  <si>
    <t>морских вод 5 суток</t>
  </si>
  <si>
    <t>сточных вод 5 суток</t>
  </si>
  <si>
    <t>подземных вод 5 суток</t>
  </si>
  <si>
    <t>питьевых вод 5 суток</t>
  </si>
  <si>
    <t>почв 7 суток</t>
  </si>
  <si>
    <t>грунтов 7 суток</t>
  </si>
  <si>
    <t>донных отложений 7 суток</t>
  </si>
  <si>
    <t>буровых растворов 7 суток</t>
  </si>
  <si>
    <t>загрязняющих веществ 7 суток</t>
  </si>
  <si>
    <t>Установление класса опасности отхода (биотестирование на 2-х тест объектах)</t>
  </si>
  <si>
    <t>Установление промышленной безопасности веществ на 3-х тест-объектах (ФЗ-116)</t>
  </si>
  <si>
    <t>Разработка рыбохозяйственного норматива (ОБУВ) на одно вещество для воды водных объектов рыбохозяйственного значения</t>
  </si>
  <si>
    <t>Разработка рыбохозяйственного норматива (ПДК) на одно вещество для воды пресноводных объектов рыбохозяйственного значения</t>
  </si>
  <si>
    <t>Разработка рыбохозяйственного норматива (ПДК) на одно вещество для воды морских объектов рыбохозяйственного значения</t>
  </si>
  <si>
    <t>25</t>
  </si>
  <si>
    <t>Биохимическое потребление кислорода (БПК5)</t>
  </si>
  <si>
    <t>Кислород растворенный</t>
  </si>
  <si>
    <t>Жесткость общая</t>
  </si>
  <si>
    <t>Азот нитратов</t>
  </si>
  <si>
    <t>Азот нитритов</t>
  </si>
  <si>
    <t>Азот аммония</t>
  </si>
  <si>
    <t xml:space="preserve">Кремний </t>
  </si>
  <si>
    <t xml:space="preserve"> Железо общее</t>
  </si>
  <si>
    <t xml:space="preserve"> Общий азот </t>
  </si>
  <si>
    <t xml:space="preserve"> Общий фосфор</t>
  </si>
  <si>
    <t>Сероводород</t>
  </si>
  <si>
    <t>Мочевина</t>
  </si>
  <si>
    <t>Температура</t>
  </si>
  <si>
    <t>Общий углерод</t>
  </si>
  <si>
    <t>Цветность</t>
  </si>
  <si>
    <t>Фотосинтетические пигменты фитопланктона:
хлорофилл «а», феофитин «а»,
хлорофилл «b», хлорофилл «c1+c2», суммарная концентрация каротиноидов»</t>
  </si>
  <si>
    <t>Подготовка пробы (отбор проб и первичная подготовка) за чел/сутки</t>
  </si>
  <si>
    <t>Кислород растворенный в присутствии сероводорода</t>
  </si>
  <si>
    <t>Соленость</t>
  </si>
  <si>
    <t>26</t>
  </si>
  <si>
    <t>26.8</t>
  </si>
  <si>
    <t>26.9</t>
  </si>
  <si>
    <t>26.10</t>
  </si>
  <si>
    <t>17.10</t>
  </si>
  <si>
    <t>17.9</t>
  </si>
  <si>
    <t>17.8</t>
  </si>
  <si>
    <t>17.7</t>
  </si>
  <si>
    <t>17.6</t>
  </si>
  <si>
    <t>17.5</t>
  </si>
  <si>
    <t>17.4</t>
  </si>
  <si>
    <t>17.3</t>
  </si>
  <si>
    <t>17.2</t>
  </si>
  <si>
    <t>17.1</t>
  </si>
  <si>
    <t>17</t>
  </si>
  <si>
    <t>шт</t>
  </si>
  <si>
    <t>22.7</t>
  </si>
  <si>
    <t>22.6</t>
  </si>
  <si>
    <t>22.5</t>
  </si>
  <si>
    <t>22.4</t>
  </si>
  <si>
    <t>22.3</t>
  </si>
  <si>
    <t>22.2</t>
  </si>
  <si>
    <t>22.1</t>
  </si>
  <si>
    <t>22</t>
  </si>
  <si>
    <t>23.6</t>
  </si>
  <si>
    <t>23.5</t>
  </si>
  <si>
    <t>23.4</t>
  </si>
  <si>
    <t>23.3</t>
  </si>
  <si>
    <t>23.2</t>
  </si>
  <si>
    <t>23.1</t>
  </si>
  <si>
    <t>23</t>
  </si>
  <si>
    <t>Договорная</t>
  </si>
  <si>
    <t>Проба</t>
  </si>
  <si>
    <t>3.3</t>
  </si>
  <si>
    <t>3.2</t>
  </si>
  <si>
    <t>подготовка протокола</t>
  </si>
  <si>
    <t>подготовка проб для металлов</t>
  </si>
  <si>
    <t>подготовка проб</t>
  </si>
  <si>
    <t>отбор проб</t>
  </si>
  <si>
    <t>биотестирование на 2-х тест-объектах</t>
  </si>
  <si>
    <t>кобальт (валовые формы)</t>
  </si>
  <si>
    <t>никель (валовые формы)</t>
  </si>
  <si>
    <t>мышьяк (валовые формы)</t>
  </si>
  <si>
    <t>марганец (валовые формы)</t>
  </si>
  <si>
    <t>медь (валовые формы)</t>
  </si>
  <si>
    <t>свинец (валовые формы)</t>
  </si>
  <si>
    <t>кадмий (валовые формы)</t>
  </si>
  <si>
    <t>цинк (валовые формы)</t>
  </si>
  <si>
    <t>ртуть</t>
  </si>
  <si>
    <t>сульфат-ионы</t>
  </si>
  <si>
    <t>хлорид-ионов</t>
  </si>
  <si>
    <t>азот нитратов</t>
  </si>
  <si>
    <t>азот аммонийный</t>
  </si>
  <si>
    <t>азот общий</t>
  </si>
  <si>
    <t>фосфор подвижный</t>
  </si>
  <si>
    <t>зольность</t>
  </si>
  <si>
    <t>органическое вещество</t>
  </si>
  <si>
    <t>нефтепродукты</t>
  </si>
  <si>
    <t>водородный показатель, рН, солевая вытяжка</t>
  </si>
  <si>
    <t>водородный показатель, рН, водная вытяжка</t>
  </si>
  <si>
    <t>Почва, донные отложения:</t>
  </si>
  <si>
    <t>5.2</t>
  </si>
  <si>
    <t>6.3</t>
  </si>
  <si>
    <t>Муксун после взятия половых продуктов</t>
  </si>
  <si>
    <t>Чир после взятия половых продуктов</t>
  </si>
  <si>
    <t>Сиг-пыжьян после взятия половых продуктов</t>
  </si>
  <si>
    <t>Пелядь озёрная после взятия половых продуктов</t>
  </si>
  <si>
    <t>Пелядь речная после взятия половых продуктов</t>
  </si>
  <si>
    <t>Рыба после взятия половых продуктов</t>
  </si>
  <si>
    <t>Стерлядь живая (выбраковка из РМС)</t>
  </si>
  <si>
    <t>Форель живая (выбраковка из РМС)</t>
  </si>
  <si>
    <t>Нельма живая (выбраковка из РМС)</t>
  </si>
  <si>
    <t>Муксун живой (выбраковка из РМС)</t>
  </si>
  <si>
    <t>Чир живой (выбраковка из РМС)</t>
  </si>
  <si>
    <t>Пелядь живая (выбраковка из РМС)</t>
  </si>
  <si>
    <t>Выбраковка из ремонтно-маточного стада</t>
  </si>
  <si>
    <t>Реализация рыбы живой:</t>
  </si>
  <si>
    <t>6.2</t>
  </si>
  <si>
    <t>Молодь муксуна, навеской свыше 50 г</t>
  </si>
  <si>
    <t>Молодь чира, навеской свыше 50 г</t>
  </si>
  <si>
    <t>Молодь пеляди, навеской свыше 50 г</t>
  </si>
  <si>
    <t>Молодь форели от 11 до 50 г</t>
  </si>
  <si>
    <t>Молодь форели от 1 до 10 г</t>
  </si>
  <si>
    <t>млн шт.</t>
  </si>
  <si>
    <t xml:space="preserve">Личинки нельмы (популяция реки Кубена) </t>
  </si>
  <si>
    <t>Личинки гибрида пелчир</t>
  </si>
  <si>
    <t>Личинки речной пеляди</t>
  </si>
  <si>
    <t xml:space="preserve">Личинки озёрной пеляди </t>
  </si>
  <si>
    <t>Личинки</t>
  </si>
  <si>
    <t>Икра стерляди иртышской</t>
  </si>
  <si>
    <t>Икра форели</t>
  </si>
  <si>
    <t>Икра речной пеляди</t>
  </si>
  <si>
    <t xml:space="preserve">Икра озёрной пеляди </t>
  </si>
  <si>
    <t>Икра</t>
  </si>
  <si>
    <t>6.1</t>
  </si>
  <si>
    <t>7.1</t>
  </si>
  <si>
    <t>7.2</t>
  </si>
  <si>
    <t>кобальт</t>
  </si>
  <si>
    <t>кальций</t>
  </si>
  <si>
    <t>магний</t>
  </si>
  <si>
    <t>прозрачность</t>
  </si>
  <si>
    <t>Гидрохимический анализ общий</t>
  </si>
  <si>
    <t>Гидрохимический анализ развернутый</t>
  </si>
  <si>
    <t>Полный анализ качества цист (от 1 до 3 проб)</t>
  </si>
  <si>
    <t>Полный анализ качества цист (от 4 до 10 проб)</t>
  </si>
  <si>
    <t>Полный анализ качества цист (более 10 проб)</t>
  </si>
  <si>
    <t>Частичный анализ качества цист артемии (от 1 до 3 проб)</t>
  </si>
  <si>
    <t>Частичный анализ качества цист артемии (от 4 до 10 проб)</t>
  </si>
  <si>
    <t>Частичный анализ качества цист артемии (более 10 проб)</t>
  </si>
  <si>
    <t>Частичный анализ качества цист артемии (более 100 проб)</t>
  </si>
  <si>
    <t>окисляемость перманганатная</t>
  </si>
  <si>
    <t>хлориды</t>
  </si>
  <si>
    <t>сульфаты</t>
  </si>
  <si>
    <t>сухой остаток</t>
  </si>
  <si>
    <t>Консультация по подготовке сопроводительных документов для транспортировки икры, живой рыбы</t>
  </si>
  <si>
    <t>усл. ед.</t>
  </si>
  <si>
    <t>Прочие услуги</t>
  </si>
  <si>
    <t>1 проба</t>
  </si>
  <si>
    <t>в т.ч. НДС (руб.)</t>
  </si>
  <si>
    <t>Ставка НДС</t>
  </si>
  <si>
    <t>1 кг.</t>
  </si>
  <si>
    <t>годовики толстолобика, белого амура, буффало свыше 30 г.</t>
  </si>
  <si>
    <t>годовики толстолобика, белого амура, буффало от 20 до 30 г.</t>
  </si>
  <si>
    <t>1 экз.</t>
  </si>
  <si>
    <t>годовики толстолобика, белого амура, буффало до 20 г.</t>
  </si>
  <si>
    <t>годовики карпа свыше 40 г.</t>
  </si>
  <si>
    <t>годовики карпа от 30 до 40 г.</t>
  </si>
  <si>
    <t>годовики карпа от 25 до 30 г.</t>
  </si>
  <si>
    <t>годовики карпа до 25 г.</t>
  </si>
  <si>
    <t>годовики карпа до 20 г.</t>
  </si>
  <si>
    <t>годовики карпа до 15 г.</t>
  </si>
  <si>
    <t>годовики карпа до 10 г.</t>
  </si>
  <si>
    <t>подрощенная молодь щуки 2 г.</t>
  </si>
  <si>
    <t>подрощенная молодь стерляди 3 г.</t>
  </si>
  <si>
    <t>подрощенная молодь стерляди 2,5 г.</t>
  </si>
  <si>
    <t>подрощенная молодь стерляди 2 г.</t>
  </si>
  <si>
    <t>личинки стерляди однодневные</t>
  </si>
  <si>
    <t>икра стерляди оплодотворённая</t>
  </si>
  <si>
    <t>годовики сома обыкновенного до 20 г.</t>
  </si>
  <si>
    <t>личинки сома обыкновенного 3-х дневные</t>
  </si>
  <si>
    <t>личинки щуки 7-ми дневные</t>
  </si>
  <si>
    <t>1 млн. экз.</t>
  </si>
  <si>
    <t>личинки чёрного амура 3-х дневные</t>
  </si>
  <si>
    <t>личинки белого амура, буффало 3-х дневные</t>
  </si>
  <si>
    <t>личинки толстолобика 3-х дневные</t>
  </si>
  <si>
    <t>личинки карпа 3-х дневные</t>
  </si>
  <si>
    <t>Наименование товара (продукции), услуги (работы)</t>
  </si>
  <si>
    <t>4.6</t>
  </si>
  <si>
    <t>4.7</t>
  </si>
  <si>
    <t>4.8</t>
  </si>
  <si>
    <t>4.9</t>
  </si>
  <si>
    <t>5.1</t>
  </si>
  <si>
    <t>5.3</t>
  </si>
  <si>
    <t>5.4</t>
  </si>
  <si>
    <t>5.5</t>
  </si>
  <si>
    <t>6.5</t>
  </si>
  <si>
    <t>6.8</t>
  </si>
  <si>
    <t>8.1</t>
  </si>
  <si>
    <t>9.1</t>
  </si>
  <si>
    <t>6.9</t>
  </si>
  <si>
    <t>8.2</t>
  </si>
  <si>
    <t>8.3</t>
  </si>
  <si>
    <t>8.4</t>
  </si>
  <si>
    <t>8.5</t>
  </si>
  <si>
    <t>8.6</t>
  </si>
  <si>
    <t>8.7</t>
  </si>
  <si>
    <t>10.1</t>
  </si>
  <si>
    <t>12.1</t>
  </si>
  <si>
    <t>12.2</t>
  </si>
  <si>
    <t>12.3</t>
  </si>
  <si>
    <t>27</t>
  </si>
  <si>
    <t>28</t>
  </si>
  <si>
    <t>16.1</t>
  </si>
  <si>
    <t>Белуга</t>
  </si>
  <si>
    <t>Молодь  3г</t>
  </si>
  <si>
    <t>Молодь 10г</t>
  </si>
  <si>
    <t>Молодь 20г</t>
  </si>
  <si>
    <t>Молодь 50г</t>
  </si>
  <si>
    <t>Сеголетка</t>
  </si>
  <si>
    <t>Русский осетр</t>
  </si>
  <si>
    <t xml:space="preserve">Сеголетка </t>
  </si>
  <si>
    <t>Молодь  15г</t>
  </si>
  <si>
    <t>16.2</t>
  </si>
  <si>
    <t>Упаковка (термоконтейнер)</t>
  </si>
  <si>
    <t>16.3</t>
  </si>
  <si>
    <r>
      <rPr>
        <b/>
        <sz val="12"/>
        <rFont val="Times New Roman"/>
        <family val="1"/>
        <charset val="204"/>
      </rPr>
      <t>Транспортные услуги</t>
    </r>
    <r>
      <rPr>
        <sz val="12"/>
        <rFont val="Times New Roman"/>
        <family val="1"/>
        <charset val="204"/>
      </rPr>
      <t xml:space="preserve"> (перевозка рыбы а/м MAN) </t>
    </r>
    <r>
      <rPr>
        <i/>
        <sz val="12"/>
        <rFont val="Times New Roman"/>
        <family val="1"/>
        <charset val="204"/>
      </rPr>
      <t>10 контейнеров по 2,4 куб. м. каждая, в одну сторону</t>
    </r>
  </si>
  <si>
    <t>16.4</t>
  </si>
  <si>
    <r>
      <rPr>
        <b/>
        <sz val="12"/>
        <rFont val="Times New Roman"/>
        <family val="1"/>
        <charset val="204"/>
      </rPr>
      <t xml:space="preserve">Транспортные услуги </t>
    </r>
    <r>
      <rPr>
        <sz val="12"/>
        <rFont val="Times New Roman"/>
        <family val="1"/>
        <charset val="204"/>
      </rPr>
      <t xml:space="preserve">(перевозка рыбы а/м ГИЛ, ГАЗ)  2 </t>
    </r>
    <r>
      <rPr>
        <i/>
        <sz val="12"/>
        <rFont val="Times New Roman"/>
        <family val="1"/>
        <charset val="204"/>
      </rPr>
      <t>контейнера по 2,4 куб. м. каждая, в одну сторону</t>
    </r>
  </si>
  <si>
    <t>16.5</t>
  </si>
  <si>
    <t>Проведение экскурсии на НЭБ "БИОС"</t>
  </si>
  <si>
    <t>Взрослый посетитель</t>
  </si>
  <si>
    <t>чел</t>
  </si>
  <si>
    <t>Ребенок старше 5 лет</t>
  </si>
  <si>
    <t>Ребенок до 5 лет</t>
  </si>
  <si>
    <t>бесплатно</t>
  </si>
  <si>
    <t>Организованная группа школьников, студентов свыше 10 чел.</t>
  </si>
  <si>
    <t>16.6</t>
  </si>
  <si>
    <t xml:space="preserve">Консультационные услуги </t>
  </si>
  <si>
    <t>Ед.измерения</t>
  </si>
  <si>
    <t>Осетр ломтики холодного копчения</t>
  </si>
  <si>
    <t>упаковка</t>
  </si>
  <si>
    <t>Осетрина морож.н/р (осетр)</t>
  </si>
  <si>
    <t>Осетрина морож.потрошеная (осетр)</t>
  </si>
  <si>
    <t>Осетрина тушка мороженая (осетр)</t>
  </si>
  <si>
    <t>Филе осетрины с/м (осетр)</t>
  </si>
  <si>
    <t>Филе осетрины холодного копчения (осетр)</t>
  </si>
  <si>
    <t>Осетр (кастер) живой</t>
  </si>
  <si>
    <t>амурский сазан Х немецкий карп</t>
  </si>
  <si>
    <t>Трепанг варено-мороженный</t>
  </si>
  <si>
    <t>"Икра осетровых рыб зернистая натуральная" (стерлядь) черная</t>
  </si>
  <si>
    <t>банка</t>
  </si>
  <si>
    <t>"Икра осетровых рыб зернистая натуральная" (стерлядь (альбинос)) белая</t>
  </si>
  <si>
    <t>"Икра осетровых рыб зернистая натуральная" (осетр) черная</t>
  </si>
  <si>
    <t>"Икра осетровых рыб зернистая натуральная" (калуга) черная</t>
  </si>
  <si>
    <t>Осетровый продукционный рыбный корм</t>
  </si>
  <si>
    <t>Лососевый стартовый рыбный корм</t>
  </si>
  <si>
    <t>Диетический продукт «Ламиналь»</t>
  </si>
  <si>
    <t>БАД «Альгилоза калия магния К»</t>
  </si>
  <si>
    <t>флакон</t>
  </si>
  <si>
    <t>БАД «Альгилоза кальция  К»</t>
  </si>
  <si>
    <t>БАД «Артротин К»</t>
  </si>
  <si>
    <t>БАД «Витальгин К»</t>
  </si>
  <si>
    <t>БАД «Маристим К»</t>
  </si>
  <si>
    <t>БАД «Тинростим П»</t>
  </si>
  <si>
    <t>БАД «Тинростим Т»</t>
  </si>
  <si>
    <t>БАД «Трепанг на меду»</t>
  </si>
  <si>
    <t>БАД «Морской Целитель» из голотурии К»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</si>
  <si>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</si>
  <si>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</si>
  <si>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</si>
  <si>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</si>
  <si>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</si>
  <si>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</si>
  <si>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</si>
  <si>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</si>
  <si>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</si>
  <si>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</si>
  <si>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Научно-исследовательская станция </t>
  </si>
  <si>
    <t>39</t>
  </si>
  <si>
    <t>Стерлядь свыше 500 г</t>
  </si>
  <si>
    <t>40</t>
  </si>
  <si>
    <t>Калуга от 500 г до 3000 г</t>
  </si>
  <si>
    <t>41</t>
  </si>
  <si>
    <t>Калуга свыше 3000 г</t>
  </si>
  <si>
    <t>Осетры от 500 г до 2000 г</t>
  </si>
  <si>
    <t>Осетры свыше 2000 г</t>
  </si>
  <si>
    <t>Гибриды калуги со стерлядью и амурским осетром от 500 г до 3000 г</t>
  </si>
  <si>
    <t>Гибриды калуги со стерлядью и амурским осетром свыше 3000 г</t>
  </si>
  <si>
    <t>Сазан, карп, гибриды сазана с карпом, белый амур:</t>
  </si>
  <si>
    <t>Молодь от 1 до 3 г</t>
  </si>
  <si>
    <t>Молодь от 3 до 6 г</t>
  </si>
  <si>
    <t>Молодь от 6 до 10 г</t>
  </si>
  <si>
    <t>Молодь от 10 до 20 г</t>
  </si>
  <si>
    <t>Молодь от 20 до 50 г</t>
  </si>
  <si>
    <t>Молодь от 50 до 100 г</t>
  </si>
  <si>
    <t>Молодь от 100 до 300 г</t>
  </si>
  <si>
    <t>Двухлетки от 300 до 500 г</t>
  </si>
  <si>
    <t>Двухлетки от 500 до 1000 г</t>
  </si>
  <si>
    <t>Белый и пестрый толстолобики, гибриды толстолобиков:</t>
  </si>
  <si>
    <t>Товарная рыба от 1 до 10 кг</t>
  </si>
  <si>
    <t>Цветной японский карп-кои:</t>
  </si>
  <si>
    <t>Сеголетки от 20 до 50 г</t>
  </si>
  <si>
    <t>Годовики от 50 до 100 г</t>
  </si>
  <si>
    <t>Годовики от 100 до 200 г</t>
  </si>
  <si>
    <t>Двухлетки от 200 до 300 г</t>
  </si>
  <si>
    <t>Двухлетки и трехлетки от 300 до 500 г</t>
  </si>
  <si>
    <t>Двухлетки и трехлетки от 500 до 3000 г</t>
  </si>
  <si>
    <t>Черный амурский лещ:</t>
  </si>
  <si>
    <t>Личинка неподрощенная</t>
  </si>
  <si>
    <t>млн.шт.</t>
  </si>
  <si>
    <t>Личинка подрощенная, 15-20 мг</t>
  </si>
  <si>
    <t>Молодь 3-6 г</t>
  </si>
  <si>
    <t>Молодь 6-50 г</t>
  </si>
  <si>
    <t>Сеголетки 50-200 г</t>
  </si>
  <si>
    <t>Двухлетки 200-1000 г</t>
  </si>
  <si>
    <t>Трехлетки 1000-3000 г</t>
  </si>
  <si>
    <t>Окунь-ауха:</t>
  </si>
  <si>
    <t>Сазан, карп, гибриды сазана с карпом:</t>
  </si>
  <si>
    <t>Личинка трехсуточная, 2-3 мг</t>
  </si>
  <si>
    <t>Растительноядные рыбы (белый и пестрый толстолобики, белый амур):</t>
  </si>
  <si>
    <t>Стерлядь:</t>
  </si>
  <si>
    <t>Икра оплодотворенная</t>
  </si>
  <si>
    <t>Личинка однодневная</t>
  </si>
  <si>
    <t>Личинка, перешедшая на активное питание</t>
  </si>
  <si>
    <t>Молодь до 1 г</t>
  </si>
  <si>
    <t>Молодь 1-5 г</t>
  </si>
  <si>
    <t>Молодь 5-10  г</t>
  </si>
  <si>
    <t>Молодь 10-20 г</t>
  </si>
  <si>
    <t>Молодь 20-50 г</t>
  </si>
  <si>
    <t>Молодь 50-100 г</t>
  </si>
  <si>
    <t>Молодь 100-300 г</t>
  </si>
  <si>
    <t>Годовики 100-300 г</t>
  </si>
  <si>
    <t>Осетры амурский, сибирский, байкальский и гибриды осетровых рыб:</t>
  </si>
  <si>
    <t>Двухлетки 300-1000 г</t>
  </si>
  <si>
    <t>Калуга, гибриды калуги со стерлядью и амурским осетром:</t>
  </si>
  <si>
    <t>Самки амурского сазана, немецкого карпа, белого амура, белого и пестрого толстолобиков</t>
  </si>
  <si>
    <t>Самцы амурского сазана, немецкого карпа, белого амура, белого и пестрого толстолобиков</t>
  </si>
  <si>
    <t>Самцы ремонтно-маточного стада осетровых рыб незрелые</t>
  </si>
  <si>
    <t>Самцы ремонтно-маточного стада осетровых рыб зрелые</t>
  </si>
  <si>
    <t>Самцы стерляди-альбиноса</t>
  </si>
  <si>
    <t>Самцы ремонтно-маточного стада осетровых рыб зрелые от 2 до 6 кг</t>
  </si>
  <si>
    <t>Изготовление полиграфической продукции:</t>
  </si>
  <si>
    <t>офсетная печать Формат А2 (1-4 краски)</t>
  </si>
  <si>
    <t>лист</t>
  </si>
  <si>
    <t xml:space="preserve">Формат А3 (1-4 краски) </t>
  </si>
  <si>
    <t xml:space="preserve">цифровая печать </t>
  </si>
  <si>
    <t>послепечатная обработка</t>
  </si>
  <si>
    <t>Атлас брюхоногих моллюсков дальневост. морей России (2006)</t>
  </si>
  <si>
    <t>Атлас головоногих моллюсков дальневост. морей России (2010)</t>
  </si>
  <si>
    <t>Атлас двустворчатых моллюсков дальневост. морей России (2016)</t>
  </si>
  <si>
    <t>Атлас иглокожих и асцидий дальневост. морей (2010)</t>
  </si>
  <si>
    <t>Атлас кишечнополостных дальневост. морей России (2010)</t>
  </si>
  <si>
    <t>Атлас морских звезд дальневост. морей России (2010)</t>
  </si>
  <si>
    <t>Атлас массовых видов водорослей и морских трав российского побережья Дальнего Востока (2008)</t>
  </si>
  <si>
    <t>Атлас-определитель крабов и креветок дв морей России (2010)</t>
  </si>
  <si>
    <t>Атлас промысловых видов рыб дв морей России (2014)</t>
  </si>
  <si>
    <t>Атлас рыб дв морей России (окуни, терпуги, бычки, лисички) (2015)</t>
  </si>
  <si>
    <t>Атлас количественного распределения нектона в Охотском море (2003)</t>
  </si>
  <si>
    <t>Атлас количественного распределения нектона в сев.-зап. части Японского моря (2004)</t>
  </si>
  <si>
    <t>Атлас количественного распределения нектона в СЗТО (2005)</t>
  </si>
  <si>
    <t>Атлас количественного распределения нектона в западной части Берингова моря (2006)</t>
  </si>
  <si>
    <t>Атлас. Нектон Охотского моря. Табл. численности, биомассы и соотношения видов (2003)</t>
  </si>
  <si>
    <t>Атлас. Нектон северо-западной части Японского моря. Табл. численности ... (2004)</t>
  </si>
  <si>
    <t>Атлас. Нектон северо-западной части Тихого океана. Табл. численности ... (2005)</t>
  </si>
  <si>
    <t>Атлас. Нектон западной части Берингова моря. Табл. численности ... (2006)</t>
  </si>
  <si>
    <t>Атлас. Макрофауна бентали северо-западной части Японского моря: таблицы встречаемости, численности и биомассы. 1978–2010 (2014)</t>
  </si>
  <si>
    <t>Атлас. Макрофауна бентали северо-западной части Тихого океана: таблицы встречаемости, численности и биомассы. 1977–2008 (2014)</t>
  </si>
  <si>
    <t>Атлас. Макрофауна бентали Охотского моря: таблицы встречаемости, численности и биомассы. 1977–2010 (2014)</t>
  </si>
  <si>
    <t>Атлас. Макрофауна бентали залива Петра Великого (Японское море): таблицы встречаемости, численности и биомассы. 1978–2009 (2014)</t>
  </si>
  <si>
    <t>Атлас. Макрофауна бентали западной части Берингова моря: таблицы встречаемости, численности и биомассы. 1977–2010 (2014)</t>
  </si>
  <si>
    <t>Атлас. Макрофауна пелагиали западной части Берингова моря: таблицы встречаемости, численности и биомассы. 1984–2009 (2012)</t>
  </si>
  <si>
    <t>Атлас. Макрофауна пелагиали Охотского моря: таблицы встречаемости, численности и биомассы. 1982–2009 (2012)</t>
  </si>
  <si>
    <t>Атлас. Макрофауна пелагиали северо-западной части Тихого океана: таблицы встречаемости, численности и биомассы. 1979–2009 (2012)</t>
  </si>
  <si>
    <t>Известия ТИНРО:</t>
  </si>
  <si>
    <t xml:space="preserve">Изв. ТИНРО, т. 181. </t>
  </si>
  <si>
    <t xml:space="preserve">Изв. ТИНРО, т. 182. </t>
  </si>
  <si>
    <t xml:space="preserve">Изв. ТИНРО, т. 184. </t>
  </si>
  <si>
    <t xml:space="preserve">Изв. ТИНРО, т. 187. </t>
  </si>
  <si>
    <t>Изв. ТИНРО, т. 188.</t>
  </si>
  <si>
    <t xml:space="preserve">Изв. ТИНРО, т. 190. </t>
  </si>
  <si>
    <t>Изв. ТИНРО, т. 191.</t>
  </si>
  <si>
    <t>Изв. ТИНРО, т. 192.</t>
  </si>
  <si>
    <t>Изв. ТИНРО, т. 193.</t>
  </si>
  <si>
    <t>Изв. ТИНРО, т. 194.</t>
  </si>
  <si>
    <t>Изв. ТИНРО, т. 195.</t>
  </si>
  <si>
    <t>Книги, брошюры</t>
  </si>
  <si>
    <t xml:space="preserve">Аминина Н.М. «Ламиналь — биогель из морских водорослей» (2006) </t>
  </si>
  <si>
    <t xml:space="preserve">Беседнова Н.Н., Пивненко Т.Н., Запорожец Т.С. «Биологически активная добавка к пище «Моллюскам»» (2008) </t>
  </si>
  <si>
    <t xml:space="preserve">Беседнова Н.Н., Эпштейн Л.М. «Иммуноактивные пептиды из гидробионтов и наземных животных» (2004) </t>
  </si>
  <si>
    <t xml:space="preserve">Беседнова Н.Н., Эпштейн Л.М. «Тинростим» (2007) </t>
  </si>
  <si>
    <t xml:space="preserve">Гаврилова Г.С., Кучерявенко А.В. «Продуктивность плантаций двустворчатых моллюсков в Приморье» (2011) </t>
  </si>
  <si>
    <t xml:space="preserve">Горяинов А.А., Барабанщиков Е.И., Шаповалов М.Е. «Рыбохозяйственный атлас озера Ханка» (2014) </t>
  </si>
  <si>
    <t xml:space="preserve">Горяинов А.А., Шатилина Т.А., Лысенко В.А., Заволокина Е.А. «Приморская кета» (2007) </t>
  </si>
  <si>
    <t xml:space="preserve">Евдокимов В.В. «Репродуктивная биология морских ежей» (2008) </t>
  </si>
  <si>
    <t>Золотухин С.Ф. «Кета реки Уссури» (2007)</t>
  </si>
  <si>
    <t xml:space="preserve">Зуенко Ю.И. «Промысловая океанология Японского моря» (2008) </t>
  </si>
  <si>
    <t>Известия ТИНРО. 1928–2018 (сб. статей, 2018)</t>
  </si>
  <si>
    <t xml:space="preserve">Кузин А.Е. «Островной  тюлень» (2010) </t>
  </si>
  <si>
    <t xml:space="preserve">Кузин А.Е. «Северный морской котик» (2014) </t>
  </si>
  <si>
    <t xml:space="preserve">Курмазов А.А. «Освоение побережий и развитие рыболовства в Беринговом море» (2006) </t>
  </si>
  <si>
    <t xml:space="preserve">Лукьянова О.Н. и др. «Селен в морских организмах» (2006) </t>
  </si>
  <si>
    <t xml:space="preserve">Планирование, организация и обеспечение исследований рыбных ресурсов дв морей России и северо-западной части Тихого океана (2005) </t>
  </si>
  <si>
    <t>Пржеменецкая В.Ф., Кулепанов В.Н., Суховеева М.В. «Костария ребристая» (2011)</t>
  </si>
  <si>
    <t>Рыбохозяйственной науке России 130 лет (2011)</t>
  </si>
  <si>
    <t xml:space="preserve">Справочник по культивированию беспозвоночных в южном Приморье (2002) </t>
  </si>
  <si>
    <t>Суханов В.В., Иванов О.А. «Сообщества нектона в северо-западной части Японского моря» (2009)</t>
  </si>
  <si>
    <t xml:space="preserve">ТИНРО 80 лет: воспоминания о людях, их судьбах и минувших событиях (2005) </t>
  </si>
  <si>
    <t xml:space="preserve">ТИНРО-Центру 90 (2015) </t>
  </si>
  <si>
    <t>Тупоногов В.Н., Кодолов Л.С. «Полевой определитель промысловых и массовых видов рыб дв морей России» (2014)</t>
  </si>
  <si>
    <t xml:space="preserve">Чтения памяти В.Я. Леванидова (2005), вып. 3 </t>
  </si>
  <si>
    <t>Чтения памяти В.Я. Леванидова (2014), вып. 6</t>
  </si>
  <si>
    <t>Чучукало В.И. «Питание и пищевые отношения нектона и нектобентоса в дальневосточных морях» (2006)</t>
  </si>
  <si>
    <t>Швидкая З.П., Блинов Ю.Г. «Химические и биотехнологические аспекты теплового консервирования гидробионтов дальневосточных морей» (2008)</t>
  </si>
  <si>
    <t>Шунтов В.П., Темных О.С. «Тихоокеанские лососи в морских и океанических экосистемах». Т. 2 (2011)</t>
  </si>
  <si>
    <t>Шунтов В.П. «Биология дальневосточных морей России». Т. 2 (2016)</t>
  </si>
  <si>
    <t>Явнов С.В., Раков В.А. «Корбикула» (2002)</t>
  </si>
  <si>
    <t>Инструкции, методические рекомендации</t>
  </si>
  <si>
    <t>Инструкция по технологии повышения товарных качеств серого морского ежа (2014)</t>
  </si>
  <si>
    <t>Инструкция по технологии формирования маточных стад калуги в условиях полносистемного тепловодного хозяйства (2014)</t>
  </si>
  <si>
    <t>Крупнова Т.Н. «Инструкция по культивированию и восстановлению полей ламинарии» (2008)</t>
  </si>
  <si>
    <t>Методические рекомендации и уточненные бионормативные данные биотехнологии заводского способа получения молоди дальневосточного трепанга для открытых районов прибрежья Приморья на примере бухты Киевка (2008)</t>
  </si>
  <si>
    <t>Руководство по промыслу и поиску скоплений кальмара Бартрама в южно-курильском районе (2007)</t>
  </si>
  <si>
    <t>ТУ 10.20.13-383-00472012-2017  "Сайра тихоокеанская неразделанная мороженая" и ТИ к ним.</t>
  </si>
  <si>
    <t>усл.</t>
  </si>
  <si>
    <t>ТУ 9261-374-00472012-2016  "Рыба мороженая" и ТИ к ним.</t>
  </si>
  <si>
    <t xml:space="preserve">ТИ по изготовлению креветок мороженых к межгосударственному  стандарту ГОСТ 20845-2002   </t>
  </si>
  <si>
    <t xml:space="preserve">ТУ 10.20.25-392-00472012-2018  "Консервы из сайры тихоокеанской натуральные" и Технологическая инструкция </t>
  </si>
  <si>
    <t>ТУ 9271-322-00472012-2010  "Консервы из кеты с нерестовыми изменениями в соусах и заливках".  Технологическая инструкция ТИ № 323-2010</t>
  </si>
  <si>
    <t>ТУ 9267-350-00472012-2013  "Печень морских рыб мороженая".  Технологическая инструкция ТИ № 349-2013</t>
  </si>
  <si>
    <t xml:space="preserve">ТУ 9245-370-00472012-2015    "Скумбрия  сырец". Технические условия.    </t>
  </si>
  <si>
    <t xml:space="preserve">ТУ 9242-371-00472012-2015    "Сардина тихоокеанская (иваси) сырец". Технические условия.    </t>
  </si>
  <si>
    <t xml:space="preserve">И по изготовлению "Филе морского гребешка мороженого" к ГОСТ 30314-2006   </t>
  </si>
  <si>
    <t>ТУ 9261-364-00472012-2015 «Скумбрия мороженная» и ТИ к ним</t>
  </si>
  <si>
    <t>Изменение № 1 к ТУ 9261-364-00472012-2015 «Скумбрия мороженная»</t>
  </si>
  <si>
    <t>ТУ 9261-368-00472012-2015 «Сардина тихоокеанская (Иваси) мороженная» и ТИ к ним</t>
  </si>
  <si>
    <t>ТУ 9265-372-00472012-2016 «Креветки охлажденные» и Изменение №1 к ТУ 9265372-00472012-2016</t>
  </si>
  <si>
    <t>ТУ 9265-373-00472012-2016 «Креветки живые»</t>
  </si>
  <si>
    <t>"Методики определения норм естественной убыли продукции из рыбы и нерыбных объектов при хранении и транспортировании"</t>
  </si>
  <si>
    <t>Изменение № 1 к ТУ 9261-267-00472012-04 «Сайра тихоокеанская мороженная»</t>
  </si>
  <si>
    <t>"Консервы из краба натуральные "Приморские". 
ТУ 9271-168-00472012-08, ТИ N 36-154-08"</t>
  </si>
  <si>
    <t>"Консервы из краба-стригуна натуральные.
ТУ 9271-161-00472012-08, ТИ N 36-243-08"</t>
  </si>
  <si>
    <t>"Инструкция по нормированию расхода сырья при производстве продукции из гидробионтов"</t>
  </si>
  <si>
    <t>"Методики определения норм расхода сырья при производстве продукции из гидробионтов"</t>
  </si>
  <si>
    <t>ТУ 9261-267-00472012-04 «Сайра тихоокеанская мороженная и ТИ»</t>
  </si>
  <si>
    <t>Кукумария - сырец. Технические условия ТУ 9253-196-00472012-2001. Технологическая инструкция по заготовке и транспортированию кукумарии-сырца живой, снулой и охлажденной ТИ № 36-16-2001</t>
  </si>
  <si>
    <t>Кукумария мороженая. Технические условия ТУ 9265-197-00472012-2001. Технологическая инструкция по изготовлению кукумарии мороженой и варено-мороженой ТИ № 36-192-2001</t>
  </si>
  <si>
    <t>Кукумария варено-мороженая. Технические условия ТУ 9265-198-00472012-2001. Технологическая инструкция по изготовлению кукумарии мороженой и варено-мороженой ТИ № 36-192-2001</t>
  </si>
  <si>
    <t>Кукумария пресно-сушеная. Технические условия ТУ 9268-230-00472012-02. Технологическая инструкция по изготовлению кукумарии пресно-сушеной ТИ № 36-227-02</t>
  </si>
  <si>
    <t>Изделие кулинарное "Кукумария тушеная с мясом и овощами". Технические условия ТУ 9266-255-00472012-04. Технологическая инструкция по изготовлению кулинарного изделия "Кукумария тушеная с мясом и овощами" ТИ № 36-253-04</t>
  </si>
  <si>
    <t>Продукция кормовая из внутренностей кукумарии сушеная. Технические условия ТУ 9283-277-00472012-05. Технологическая инструкция по изготовлению кормовой продукции из внутренностей кукумарии сушеной ТИ № 36-277-05</t>
  </si>
  <si>
    <t>Бассейновые нормы выхода ястыков и зернистой икры тихоокеанских лососей Дальнего Востока</t>
  </si>
  <si>
    <t>Бассейновые нормы отходов, потерь, выхода готовой продукции и расхода сырья при производстве мороженой и кормовой продукции из рыб Дальнего Востока</t>
  </si>
  <si>
    <t>Бассейновые нормы выхода продуктов переработки беспозвоночных и водорослей Дальневосточного бассейна</t>
  </si>
  <si>
    <t>ОСТ 15-39-96 Рыба холодного копчения типа «Кипперс»</t>
  </si>
  <si>
    <t>ОСТ 15-52-2004 Рыба солено-сушеная (мелкая)</t>
  </si>
  <si>
    <t>ОСТ 15-62-96 Жиросодержащее сырье морских млекопитающих и рыб</t>
  </si>
  <si>
    <t>ОСТ 15-92-97 Пресервы рыбные. Пасты</t>
  </si>
  <si>
    <t>ОСТ 15-110-96 Фарш кормовой</t>
  </si>
  <si>
    <t>ОСТ 15-117-92 Рыба провесная</t>
  </si>
  <si>
    <t>ОСТ 15-139-97 Рыба мелкая холодного копчения</t>
  </si>
  <si>
    <t>ОСТ 15-139-96 Консервы из морской капусты с овощами диетические</t>
  </si>
  <si>
    <t>ОСТ 15-148-95 Консервы из рыбы, морских беспозвоночных с морской капустой в томатном соусе или масле</t>
  </si>
  <si>
    <t>ОСТ 15-159-2003 Крабы варено-мороженые</t>
  </si>
  <si>
    <t>ОСТ 15-220-94 Пресервы из сельди иваси специального посола</t>
  </si>
  <si>
    <t>ОСТ 15-241-80 Мойва жирная соленая</t>
  </si>
  <si>
    <t>ОСТ 15-243-2002 Мойва жирная пряная (бочковая)</t>
  </si>
  <si>
    <t>15-311-84 Рыба кормовая для сельскохозяйственный животных</t>
  </si>
  <si>
    <t>ОСТ 15-375-88 Консервы из печени, икры и молок рыб</t>
  </si>
  <si>
    <t>ОСТ 15-380-94 Пресервы из кусочков рыбы в различных соусах и заливках</t>
  </si>
  <si>
    <t>ОСТ 15-383-94 Крабовые палочки</t>
  </si>
  <si>
    <t>ОСТ 15-385-96 Мешки –вкладыши пленочные</t>
  </si>
  <si>
    <t>ОСТ 15-389-95 Подложки из картона из комбинированных материалов для рыбной продукции</t>
  </si>
  <si>
    <t>ОСТ 15-390-95 Пакеты из полимерных материалов для рыбной продукции</t>
  </si>
  <si>
    <t>ОСТ 15-391-95 Коробки из картона с полимерным покрытием для рыбной продукции</t>
  </si>
  <si>
    <t>ОСТ 15-393-95 Банки из полимерных материалов для рыбной продукции</t>
  </si>
  <si>
    <t>ОСТ 15-394-95 Бочки полиэтиленовые многооборотные для рыбной продукции</t>
  </si>
  <si>
    <t>ОСТ 15-400-97 Банки металлические для рыбных консервов и пресервов</t>
  </si>
  <si>
    <t>ОСТ 15-405-98 Кулинарные изделия. Пельмени рыбные мороженые</t>
  </si>
  <si>
    <t>ОСТ 15-406-2000 Пресервы рыбные малосоленые</t>
  </si>
  <si>
    <t>ОСТ 15- 408-2001 Мойва жирная холодного копчения</t>
  </si>
  <si>
    <t>ОСТ 15-411-2003 Печень морских рыб охлажденная и мороженая</t>
  </si>
  <si>
    <t>ОСТ 15-414-2004 Субпродукты рыбные мороженые</t>
  </si>
  <si>
    <t>ОСТ 15-403-97 Сельдь мороженая</t>
  </si>
  <si>
    <t>Стерлядь и гибриды на её основе</t>
  </si>
  <si>
    <t>Личинка</t>
  </si>
  <si>
    <t>Молодь до  1г</t>
  </si>
  <si>
    <t>Молодь до   3г</t>
  </si>
  <si>
    <t>Молодь до   5г</t>
  </si>
  <si>
    <t>Молодь до  10г</t>
  </si>
  <si>
    <t>Молодь до  30г</t>
  </si>
  <si>
    <t>Молодь до  50г</t>
  </si>
  <si>
    <t>Сеголетка до 100г</t>
  </si>
  <si>
    <t>Годовик</t>
  </si>
  <si>
    <t xml:space="preserve">Бестер </t>
  </si>
  <si>
    <t>Молодь до  3г</t>
  </si>
  <si>
    <t>Молодь до 10г</t>
  </si>
  <si>
    <t>Молодь до  100г</t>
  </si>
  <si>
    <t>Молодь до  350г</t>
  </si>
  <si>
    <t>Сибирский осётр и гибриды на его основе</t>
  </si>
  <si>
    <t>Севрюга</t>
  </si>
  <si>
    <t>Шип</t>
  </si>
  <si>
    <t>Белуга (аквакультура)</t>
  </si>
  <si>
    <t>Молодь до  20г</t>
  </si>
  <si>
    <t>Русский осетр (аквакультура)</t>
  </si>
  <si>
    <t>Веслонос</t>
  </si>
  <si>
    <t>Ремонтно-маточное стадо осетровых видов рыб.</t>
  </si>
  <si>
    <t>Стерлядь</t>
  </si>
  <si>
    <t xml:space="preserve">Шип  </t>
  </si>
  <si>
    <t>Бестер</t>
  </si>
  <si>
    <t xml:space="preserve">Сибирский осётр </t>
  </si>
  <si>
    <t xml:space="preserve">Севрюга  </t>
  </si>
  <si>
    <t xml:space="preserve">Белуга  </t>
  </si>
  <si>
    <t>Русский  осетр</t>
  </si>
  <si>
    <t>Товарная рыба</t>
  </si>
  <si>
    <t>Икра-сырец осетровых видов рыб.</t>
  </si>
  <si>
    <t>Калуга</t>
  </si>
  <si>
    <t>Амурский осетр</t>
  </si>
  <si>
    <t>Услуги</t>
  </si>
  <si>
    <t>Систематизация и анализ данных, выдача протоколов, написание отчета (в зависимости от количества исследуемых проб)</t>
  </si>
  <si>
    <t>Отбор проб воды с одной точки с учетом стерильной емкости</t>
  </si>
  <si>
    <t>ПАУ полициклические ароматические углеводороды (нафталин, Аценафтен; Флуорен; Фенантрен; Антрацен; Флуорантен; Пирен; Бенз(а)трацен; Хризен; Бенз(а)флуорантен; Бенз(к)флуорантен; Дибенз(a,h)антрацен; Бенз(q,h,i)перилен)</t>
  </si>
  <si>
    <t>пробы</t>
  </si>
  <si>
    <t xml:space="preserve">ХОП хлорорганические пестициды (Альдрин; Альфа-ГХЦГ; Гамма-ГХЦГ (линдан); Гексахлорбензол; Гептахлор; 4,4-ДДД; 4,4-ДДЕ; 2,4ДДТ; 4,4ДДТ; Дильдрин; Кельтан; Метоксихлор, 2,4-Д)  </t>
  </si>
  <si>
    <t>Рыба, нерыбные объекты промысла и продукты их переработки</t>
  </si>
  <si>
    <t>одно исследование</t>
  </si>
  <si>
    <t>Мясо и мясопродукты, птица, яйца и продукты их переработки</t>
  </si>
  <si>
    <t>Копченая рыбо и мясопродукция</t>
  </si>
  <si>
    <t>Молоко и молочные продукты</t>
  </si>
  <si>
    <t>Масла растительные</t>
  </si>
  <si>
    <t>Кондитерские изделия</t>
  </si>
  <si>
    <t>Хлебобулочные изделия с начинками</t>
  </si>
  <si>
    <t>Алкогольные напитки</t>
  </si>
  <si>
    <t>Безалкогольные напитки</t>
  </si>
  <si>
    <t>Кофе, чай</t>
  </si>
  <si>
    <t>Зерновые, зернобобовые, масличные</t>
  </si>
  <si>
    <t>Научные обоснования сроков годности пищевой продукции согласно МУК 4.2.1847-04</t>
  </si>
  <si>
    <t>исследование одной точки  согласно МУК 4.2.1847-04</t>
  </si>
  <si>
    <t xml:space="preserve">Гамма-съёмка территории и измерение мощности дозы гамма-излучения </t>
  </si>
  <si>
    <t>1 га</t>
  </si>
  <si>
    <t xml:space="preserve">Оценка гамма-фона зданий, помещений </t>
  </si>
  <si>
    <t>1 кв. м</t>
  </si>
  <si>
    <t>1.20</t>
  </si>
  <si>
    <t>Измерение мощности дозы гамма излучения зданий, помещений</t>
  </si>
  <si>
    <t>1 точка</t>
  </si>
  <si>
    <t xml:space="preserve">Радиационный контроль металлолома </t>
  </si>
  <si>
    <t>1000 т</t>
  </si>
  <si>
    <t>Измерение удельной активности Sr-90, Cs-134, Cs-137, Rn-222 методом спектрометрии</t>
  </si>
  <si>
    <t>1 исслед.</t>
  </si>
  <si>
    <t xml:space="preserve">Определение К-40, Th-232, Ra-226, удельной эффективной активности </t>
  </si>
  <si>
    <t xml:space="preserve">Определение удельной эффективной активности естественных радионуклидов </t>
  </si>
  <si>
    <t>1 партия</t>
  </si>
  <si>
    <t>Определение Cs-137, Sr-90 радиохимическими методами</t>
  </si>
  <si>
    <t>Определение суммарной объёмной альфа- и бета-активности водных проб</t>
  </si>
  <si>
    <t>Исследование влияния различных факторов на качество и безопасность рыбной и иной продукции</t>
  </si>
  <si>
    <t>1 договор</t>
  </si>
  <si>
    <t xml:space="preserve">Разработка технологий изготовления пищевой, кормовой, технической и иной продукции из водных биоресурсов, продукции аквакультуры и иных видов пищевого сырья </t>
  </si>
  <si>
    <t>1 технология</t>
  </si>
  <si>
    <t>Совершенствование технологий изготовления пищевой, кормовой, технической и иной продукции из водных биоресурсов, продукции аквакультуры и иных видов пищевого сырья</t>
  </si>
  <si>
    <t>1 услуга</t>
  </si>
  <si>
    <t>Разработка документов по стандартизации (технических условий, стандарта организации и др.) и технической документации (технологической инструкции, технологической схемы,  технологической карты, норм закладки, листа утверждения режима и др.)</t>
  </si>
  <si>
    <t>1 документ</t>
  </si>
  <si>
    <t>Передача документов по стандартизации (технических условий, стандарта организации) и технических документов (технологической инструкции, технологической схемы,  технологической карты, норм закладки, листа утверждения режима и др.)</t>
  </si>
  <si>
    <t>Разработка изменений документов по стандартизации (технических условий, стандарта организации) и технической документации (технологической инструкции, технологической схемы,  технологической карты, норм закладки, листа утверждения режима и др.)</t>
  </si>
  <si>
    <t>1 изменение</t>
  </si>
  <si>
    <t>Передача изменений к документам по стандартизации (технических условий, стандарта организации) и технических документов (технологической инструкции, технологической схемы,  технологической карты, норм закладки, листа утверждения режима и др.)</t>
  </si>
  <si>
    <t>Подготовка заключений, предложений, рекомендаций по вопросам изготовления, обращения (условиям и срокам  хранения, перевозки),  испытаний, направлениям переработки, оценки качества и безопасности рыбной и иной продукции</t>
  </si>
  <si>
    <t>1 заключение</t>
  </si>
  <si>
    <t>Оказание информационных и консультационных услуг по технологическому нормированию и стандартизации</t>
  </si>
  <si>
    <t>Подготовка заключений, предложений, рекомендаций по вопросам изготовления, обращения, условиям и срокам  хранения, перевозки,  испытаний, направлениям переработки, оценки качества и безопасности рыбной и иной продукции</t>
  </si>
  <si>
    <t>Научное обоснование сроков годности, условий хранения и перевозки рыбной и иной продукции путем проведения комплексных наблюдений</t>
  </si>
  <si>
    <t>1 срок</t>
  </si>
  <si>
    <t>Установление сроков годности, условий хранения и перевозки рыбной и иной продукции на основе имеющихся результатов исследований, испытаний</t>
  </si>
  <si>
    <t xml:space="preserve">Разработка режимов тепловой обработки рыбной и иной продукции на основе термометрических и других исследований. </t>
  </si>
  <si>
    <t>1 режим</t>
  </si>
  <si>
    <t xml:space="preserve">Разработка режимов тепловой обработки рыбной и иной продукции на основе производственной проверки,  экспертизы обоснующих их материалов </t>
  </si>
  <si>
    <t>Разработка рецептур комбикормов для рыб и объектов аквакультуры</t>
  </si>
  <si>
    <t>1 рецептура</t>
  </si>
  <si>
    <t>Проведение маркетинговых исследований по перспективным направлениям обработки и видам продукции из водных биоресурсов, разработка бизнес-планов организации производства рыбной продукции</t>
  </si>
  <si>
    <t>1 исследование/бизнес план</t>
  </si>
  <si>
    <t>Подбор оборудования и разработка технологических решений для проектной документации на строительство, реконструкцию и модернизацию производственных объектов по переработке рыбной и иной продукции из водных биоресурсов</t>
  </si>
  <si>
    <t>1 проект технологических решений</t>
  </si>
  <si>
    <t>1.4</t>
  </si>
  <si>
    <t>1.5</t>
  </si>
  <si>
    <t>Полиграфические услуги</t>
  </si>
  <si>
    <t>Изготовление визитных карточек</t>
  </si>
  <si>
    <t>черно-белые односторонние</t>
  </si>
  <si>
    <t>100 экз.</t>
  </si>
  <si>
    <t>черно-белые двусторонние</t>
  </si>
  <si>
    <t>цветные односторонние</t>
  </si>
  <si>
    <t>цветные двусторонние</t>
  </si>
  <si>
    <t>Сканирование документов</t>
  </si>
  <si>
    <t>цветное без обработки</t>
  </si>
  <si>
    <t>1 лист</t>
  </si>
  <si>
    <t>цветное с обработкой</t>
  </si>
  <si>
    <t>черно-белое без обработки</t>
  </si>
  <si>
    <t>черно-белое с обработкой</t>
  </si>
  <si>
    <t>текст с распознаванием</t>
  </si>
  <si>
    <t>текст с распознаванием и корректурой</t>
  </si>
  <si>
    <t>Набор текста в формате А4</t>
  </si>
  <si>
    <t>на русском языке</t>
  </si>
  <si>
    <t>на английском языке</t>
  </si>
  <si>
    <t>Брошюрование</t>
  </si>
  <si>
    <t>до 50 листов</t>
  </si>
  <si>
    <t>1 переплет</t>
  </si>
  <si>
    <t>последующие листы (за каждый лист)</t>
  </si>
  <si>
    <t>Термопереплет</t>
  </si>
  <si>
    <t>Переплетные работы</t>
  </si>
  <si>
    <t>Корректура и редакторская правка (А4)</t>
  </si>
  <si>
    <t>Степлерование</t>
  </si>
  <si>
    <t>1 скрепка</t>
  </si>
  <si>
    <t>Печать черно-белая на лазерном принтере</t>
  </si>
  <si>
    <t>А4 односторонняя</t>
  </si>
  <si>
    <t>А4 двусторонняя</t>
  </si>
  <si>
    <t>А3 односторонняя</t>
  </si>
  <si>
    <t>А3 двусторонняя</t>
  </si>
  <si>
    <t>Печать цветная на лазерном принтере</t>
  </si>
  <si>
    <t>А4 односторонняя (20%-ная запечатка)</t>
  </si>
  <si>
    <t>А4 двусторонняя (20%-ная запечатка)</t>
  </si>
  <si>
    <t>А4 односторонняя (полная запечатка)</t>
  </si>
  <si>
    <t>А4 двусторонняя (полная запечатка)</t>
  </si>
  <si>
    <t>А3 односторонняя (20%-ная запечатка)</t>
  </si>
  <si>
    <t>А3 двусторонняя (20%-ная запечатка)</t>
  </si>
  <si>
    <t>А3 односторонняя (полная запечатка)</t>
  </si>
  <si>
    <t>А3 двусторонняя (полная запечатка)</t>
  </si>
  <si>
    <t>Ксерокопирование документов</t>
  </si>
  <si>
    <t>А4 одностороннее</t>
  </si>
  <si>
    <t>А4 двустороннее</t>
  </si>
  <si>
    <t>А3 одностороннее</t>
  </si>
  <si>
    <t>А3 двустороннее</t>
  </si>
  <si>
    <t>Ламинирование формат А4</t>
  </si>
  <si>
    <t>Биговка</t>
  </si>
  <si>
    <t>1 биг</t>
  </si>
  <si>
    <t>Автонумерация</t>
  </si>
  <si>
    <t>1 удар</t>
  </si>
  <si>
    <t>Дизайн грамот, памятных адресов, поздравительных открыток, буклетов и другой мелкой полиграфии</t>
  </si>
  <si>
    <t>Верстка и печать книг, тиражирование книжной продукции</t>
  </si>
  <si>
    <t>цена договорная</t>
  </si>
  <si>
    <t>Изготовление бланковой продукции</t>
  </si>
  <si>
    <t>А5</t>
  </si>
  <si>
    <t>А4</t>
  </si>
  <si>
    <t>А3</t>
  </si>
  <si>
    <t>А5´2</t>
  </si>
  <si>
    <t>А4´2</t>
  </si>
  <si>
    <t>А3´2</t>
  </si>
  <si>
    <t>А5 (двух- или трехцветная печать)</t>
  </si>
  <si>
    <t>А4 (двух- или трехцветная печать)</t>
  </si>
  <si>
    <t>А3 (двух- или трехцветная печать)</t>
  </si>
  <si>
    <t>20%</t>
  </si>
  <si>
    <t>Оформление протокола испытаний</t>
  </si>
  <si>
    <t>1 протокол</t>
  </si>
  <si>
    <t>Составление акта отбора проб</t>
  </si>
  <si>
    <t>1 акт</t>
  </si>
  <si>
    <t xml:space="preserve">Подготовка заключения (справки) по результатам лабораторных исследований </t>
  </si>
  <si>
    <t xml:space="preserve">Подготовка отчета по результатам лабораторных исследований </t>
  </si>
  <si>
    <t>1 отчет</t>
  </si>
  <si>
    <t>Оформление протокола результатов тестирования</t>
  </si>
  <si>
    <t>9.2</t>
  </si>
  <si>
    <t>11.2</t>
  </si>
  <si>
    <t>11.3</t>
  </si>
  <si>
    <t>11.4</t>
  </si>
  <si>
    <t>28.1</t>
  </si>
  <si>
    <t>3.6</t>
  </si>
  <si>
    <t>УТВЕРЖДАЮ</t>
  </si>
  <si>
    <t>Директор ФГБНУ "ВНИРО"</t>
  </si>
  <si>
    <t>___________________________ К.В. Колончин</t>
  </si>
  <si>
    <t>9.3</t>
  </si>
  <si>
    <t>9.4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</si>
  <si>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</si>
  <si>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</si>
  <si>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</si>
  <si>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</si>
  <si>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</si>
  <si>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</si>
  <si>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</si>
  <si>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</si>
  <si>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</si>
  <si>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</si>
  <si>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</si>
  <si>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</si>
  <si>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</si>
  <si>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</si>
  <si>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</si>
  <si>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</si>
  <si>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28.18</t>
  </si>
  <si>
    <t xml:space="preserve"> к приказу ФГБНУ "ВНИРО" от "___"_________2019 г. №</t>
  </si>
  <si>
    <t>1.1.2</t>
  </si>
  <si>
    <t>1.1.3</t>
  </si>
  <si>
    <t>1.1.4</t>
  </si>
  <si>
    <t>1.2.4</t>
  </si>
  <si>
    <t>1.2.5</t>
  </si>
  <si>
    <t>1.2.6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</si>
  <si>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</si>
  <si>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</si>
  <si>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</si>
  <si>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</si>
  <si>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</si>
  <si>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</si>
  <si>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</si>
  <si>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</si>
  <si>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1.5.3</t>
  </si>
  <si>
    <t>1.5.4</t>
  </si>
  <si>
    <t>1.6</t>
  </si>
  <si>
    <t>1.7</t>
  </si>
  <si>
    <t>1.7.1</t>
  </si>
  <si>
    <t>1.7.2</t>
  </si>
  <si>
    <t>1.7.3</t>
  </si>
  <si>
    <t>1.7.4</t>
  </si>
  <si>
    <t>1.8</t>
  </si>
  <si>
    <t>1.9</t>
  </si>
  <si>
    <t>1.10</t>
  </si>
  <si>
    <t>1.11</t>
  </si>
  <si>
    <t>1.12</t>
  </si>
  <si>
    <t>1.13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</si>
  <si>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</si>
  <si>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</si>
  <si>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</si>
  <si>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</si>
  <si>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</si>
  <si>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</si>
  <si>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</si>
  <si>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</si>
  <si>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1.13.9</t>
  </si>
  <si>
    <t>1.14</t>
  </si>
  <si>
    <t>1.15</t>
  </si>
  <si>
    <t>1.16</t>
  </si>
  <si>
    <t>1.17</t>
  </si>
  <si>
    <t>1.18</t>
  </si>
  <si>
    <t>1.19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</si>
  <si>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</si>
  <si>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</si>
  <si>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</si>
  <si>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</si>
  <si>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</si>
  <si>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</si>
  <si>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</si>
  <si>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</si>
  <si>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</si>
  <si>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</si>
  <si>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</si>
  <si>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3.4</t>
  </si>
  <si>
    <t>3.5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</si>
  <si>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</si>
  <si>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</si>
  <si>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</si>
  <si>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</si>
  <si>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</si>
  <si>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</si>
  <si>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</si>
  <si>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</si>
  <si>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</si>
  <si>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</si>
  <si>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</si>
  <si>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</si>
  <si>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</si>
  <si>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</si>
  <si>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</si>
  <si>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</si>
  <si>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</si>
  <si>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</si>
  <si>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</si>
  <si>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</si>
  <si>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</si>
  <si>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</si>
  <si>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</si>
  <si>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</si>
  <si>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2.14</t>
  </si>
  <si>
    <t>2.18</t>
  </si>
  <si>
    <t>2.19</t>
  </si>
  <si>
    <t>16.7</t>
  </si>
  <si>
    <t>16.8</t>
  </si>
  <si>
    <t>16.9</t>
  </si>
  <si>
    <t>16.10</t>
  </si>
  <si>
    <t>Розничная цена</t>
  </si>
  <si>
    <t>Оптовая цена</t>
  </si>
  <si>
    <t>18.1</t>
  </si>
  <si>
    <t>18.2</t>
  </si>
  <si>
    <t>18.3</t>
  </si>
  <si>
    <t>18.4</t>
  </si>
  <si>
    <t>18.5</t>
  </si>
  <si>
    <t>18.6</t>
  </si>
  <si>
    <t>18.7</t>
  </si>
  <si>
    <t>19.1</t>
  </si>
  <si>
    <t>19.2</t>
  </si>
  <si>
    <t>19.3</t>
  </si>
  <si>
    <t>19.4</t>
  </si>
  <si>
    <t>19.5</t>
  </si>
  <si>
    <t>19.6</t>
  </si>
  <si>
    <t>19.7</t>
  </si>
  <si>
    <t>19.8</t>
  </si>
  <si>
    <t>19.9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</si>
  <si>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</si>
  <si>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</si>
  <si>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</si>
  <si>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</si>
  <si>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</si>
  <si>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</si>
  <si>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</si>
  <si>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</si>
  <si>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</si>
  <si>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</si>
  <si>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</si>
  <si>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</si>
  <si>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</si>
  <si>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</si>
  <si>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</si>
  <si>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</si>
  <si>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</si>
  <si>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</si>
  <si>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</si>
  <si>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23.7</t>
  </si>
  <si>
    <t>24.1</t>
  </si>
  <si>
    <t>24.2</t>
  </si>
  <si>
    <t>25.1</t>
  </si>
  <si>
    <t>25.2</t>
  </si>
  <si>
    <t>26.1</t>
  </si>
  <si>
    <t>26.2</t>
  </si>
  <si>
    <t>26.3</t>
  </si>
  <si>
    <t>26.4</t>
  </si>
  <si>
    <t>26.5</t>
  </si>
  <si>
    <t>26.6</t>
  </si>
  <si>
    <t>26.7</t>
  </si>
  <si>
    <t>26.11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</si>
  <si>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</si>
  <si>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</si>
  <si>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</si>
  <si>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</si>
  <si>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</si>
  <si>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</si>
  <si>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</si>
  <si>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</si>
  <si>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</si>
  <si>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</si>
  <si>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</si>
  <si>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</si>
  <si>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Прейскурант базовых цен на рыбоводную продукцию и  искусственное воспроизводство водных биоресурсов по приносящей доход деятельности 
Тихоокеанского филиала ФГБНУ «ВНИРО» («ТИНРО»)</t>
  </si>
  <si>
    <t>Прейскурант базовых цен на рыбоводную продукцию и  искусственное воспроизводство водных биоресурсов по приносящей доход деятельности 
Саратовского филиала ФГБНУ «ВНИРО» («СаратовНИРО»)</t>
  </si>
  <si>
    <t>1.1.5</t>
  </si>
  <si>
    <t>1.1.6</t>
  </si>
  <si>
    <t>1.1.7</t>
  </si>
  <si>
    <t>1.3.4</t>
  </si>
  <si>
    <t>2.1.2</t>
  </si>
  <si>
    <t>2.1.3</t>
  </si>
  <si>
    <t>Прейскурант базовых цен на рыбоводную продукцию и  искусственное воспроизводство водных биоресурсов по приносящей доход деятельности 
Тюменского Филиала ФГБНУ «ВНИРО» («Госрыбцентр»)</t>
  </si>
  <si>
    <t>2.1.4</t>
  </si>
  <si>
    <t>2.1.5</t>
  </si>
  <si>
    <t>2.1.6</t>
  </si>
  <si>
    <t>2.2.5</t>
  </si>
  <si>
    <t>Прейскурант базовых цен на рыбоводную продукцию и  искусственное воспроизводство водных биоресурсов по приносящей доход деятельности 
Филиала по пресноводному рыбному хозяйству ФГБНУ «ВНИРО» («ВНИИПРХ»)</t>
  </si>
  <si>
    <t>Прейскурант базовых цен на книжную и иную продукцию по приносящей доход деятельности 
Филиала по пресноводному рыбному хозяйству ФГБНУ «ВНИРО» («ВНИИПРХ»)</t>
  </si>
  <si>
    <t>Приложение № 2</t>
  </si>
  <si>
    <t>Приложение № 3</t>
  </si>
  <si>
    <t>Приложение № 4</t>
  </si>
  <si>
    <t>Приложение № 6</t>
  </si>
  <si>
    <t>Приложение № 7</t>
  </si>
  <si>
    <t>Приложение № 9</t>
  </si>
  <si>
    <t>Приложение № 10</t>
  </si>
  <si>
    <t>Приложение № 11</t>
  </si>
  <si>
    <t>Приложение № 12</t>
  </si>
  <si>
    <t>14.1</t>
  </si>
  <si>
    <t>14.2</t>
  </si>
  <si>
    <t>Оказание информационных и консультационных услуг по вопросам производства (изготовления, хранения, обращения, испытаний, утилизации, особенностям качества и безопасности и др.) рыбной и иной продукции</t>
  </si>
  <si>
    <t>Комплексные исследования на соответствие требованиям ТР ТС</t>
  </si>
  <si>
    <t>Научные обоснования сроков годности согласно мук  МУК 4.2.1847-04</t>
  </si>
  <si>
    <t>Радиоэкологические исследования</t>
  </si>
  <si>
    <t>Технологические работы и услуги</t>
  </si>
  <si>
    <t>5.1.1</t>
  </si>
  <si>
    <t>5.1.2</t>
  </si>
  <si>
    <t>Прейскурант базовых цен на книжную и иную продукцию по приносящей доход деятельности Тихоокеанского филиала ФГБНУ «ВНИРО» («ТИНРО»)</t>
  </si>
  <si>
    <t>Прейскурант базовых цен на книжную и иную продукцию по приносящей доход деятельности Сахалинский филиал ФГБНУ «ВНИРО» («СахНИРО»)</t>
  </si>
  <si>
    <t>Информационные услуги: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</si>
  <si>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</si>
  <si>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</si>
  <si>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</si>
  <si>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</si>
  <si>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</si>
  <si>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</si>
  <si>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</si>
  <si>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</si>
  <si>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</si>
  <si>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</si>
  <si>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</si>
  <si>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</si>
  <si>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</si>
  <si>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</si>
  <si>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</si>
  <si>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</si>
  <si>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</si>
  <si>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</si>
  <si>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</si>
  <si>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</si>
  <si>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</si>
  <si>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</si>
  <si>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</si>
  <si>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</si>
  <si>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</si>
  <si>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</si>
  <si>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</si>
  <si>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</si>
  <si>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</si>
  <si>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Наименование услуги(работы)</t>
  </si>
  <si>
    <t>13.1</t>
  </si>
  <si>
    <t>13.2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</si>
  <si>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</si>
  <si>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</si>
  <si>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</si>
  <si>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</si>
  <si>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</si>
  <si>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</si>
  <si>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</si>
  <si>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</si>
  <si>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</si>
  <si>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</si>
  <si>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14.2.1</t>
  </si>
  <si>
    <t>Приложение № 13</t>
  </si>
  <si>
    <t>4.10</t>
  </si>
  <si>
    <t>4.11</t>
  </si>
  <si>
    <t>4.12</t>
  </si>
  <si>
    <t xml:space="preserve">Половые продукты </t>
  </si>
  <si>
    <t>Прейскурант базовых цен на услуги любительского и спортивного рыболовства по приносящей доход деятельности 
                 Филиала по пресноводному рыбному хозяйству ФГБНУ «ВНИРО» («ВНИИПРХ»)</t>
  </si>
  <si>
    <t xml:space="preserve"> </t>
  </si>
  <si>
    <t>Икра осетровых видов рыб пищевая:</t>
  </si>
  <si>
    <t>Веслонос 125 г ж/б</t>
  </si>
  <si>
    <t>Веслонос 250 г ж/б</t>
  </si>
  <si>
    <t>Веслонос 112 г с/б</t>
  </si>
  <si>
    <t>Осетр Сибирский 125 г ж/б</t>
  </si>
  <si>
    <t>Шип 125 г ж/б</t>
  </si>
  <si>
    <t>Бестер 125 г ж/б</t>
  </si>
  <si>
    <t>Стерлядь 125 г ж/б</t>
  </si>
  <si>
    <t>Искусственное воспроизводство водных биологических ресурсов в целях компенсации ущерба, наносимого ВБР и среде их обитания</t>
  </si>
  <si>
    <t>Прейскурант базовых цен на рыбоводную продукцию, продукты переработки и искусственное воспроизводство водных биоресурсов и иные услуги по приносящей доход деятельности 
Волжско-Каспийского филиала ФГБНУ «ВНИРО» («КаспНИРХ»)</t>
  </si>
  <si>
    <t>Рыбопосадочный материал</t>
  </si>
  <si>
    <t>2.1.7</t>
  </si>
  <si>
    <t>2.1.8</t>
  </si>
  <si>
    <t>2.1.9</t>
  </si>
  <si>
    <t>2.1.10</t>
  </si>
  <si>
    <t>2.2.6</t>
  </si>
  <si>
    <t>2.2.7</t>
  </si>
  <si>
    <t>2.2.8</t>
  </si>
  <si>
    <t>2.2.9</t>
  </si>
  <si>
    <t>2.3.7</t>
  </si>
  <si>
    <t>2.3.8</t>
  </si>
  <si>
    <t>2.4.3</t>
  </si>
  <si>
    <t>2.4.4</t>
  </si>
  <si>
    <t>2.4.5</t>
  </si>
  <si>
    <t>2.4.6</t>
  </si>
  <si>
    <t>2.4.7</t>
  </si>
  <si>
    <t>2.4.8</t>
  </si>
  <si>
    <t>2.5.8</t>
  </si>
  <si>
    <t>2.7.7</t>
  </si>
  <si>
    <t>2.7.8</t>
  </si>
  <si>
    <t>2.9.5</t>
  </si>
  <si>
    <t>2.9.6</t>
  </si>
  <si>
    <t>2.9.7</t>
  </si>
  <si>
    <t>2.9.8</t>
  </si>
  <si>
    <t>2.10.4</t>
  </si>
  <si>
    <t>2.10.5</t>
  </si>
  <si>
    <t>2.10.6</t>
  </si>
  <si>
    <t>2.10.7</t>
  </si>
  <si>
    <t>2.10.8</t>
  </si>
  <si>
    <t>2.10.9</t>
  </si>
  <si>
    <t>2.10.10</t>
  </si>
  <si>
    <t>3.1.1</t>
  </si>
  <si>
    <t>3.1.1.1</t>
  </si>
  <si>
    <t>3.1.1.2</t>
  </si>
  <si>
    <t>3.1.1.3</t>
  </si>
  <si>
    <t>3.1.1.4</t>
  </si>
  <si>
    <t>3.1.1.5</t>
  </si>
  <si>
    <t>3.1.2</t>
  </si>
  <si>
    <t>3.1.2.1</t>
  </si>
  <si>
    <t>3.1.2.2</t>
  </si>
  <si>
    <t>3.1.2.3</t>
  </si>
  <si>
    <t>3.1.2.4</t>
  </si>
  <si>
    <t>3.1.2.5</t>
  </si>
  <si>
    <t>3.1.3</t>
  </si>
  <si>
    <t>3.1.3.1</t>
  </si>
  <si>
    <t>3.5.1</t>
  </si>
  <si>
    <t>3.5.2</t>
  </si>
  <si>
    <t>3.5.3</t>
  </si>
  <si>
    <t>3.5.4</t>
  </si>
  <si>
    <t>3.6.</t>
  </si>
  <si>
    <t>Продукты переработки</t>
  </si>
  <si>
    <t>Реализация рыбопосадочного материала ( пелядь, форель.нельма,чир, муксун, гибрид пелчир)</t>
  </si>
  <si>
    <t>2.3.1.1</t>
  </si>
  <si>
    <t>1.1.</t>
  </si>
  <si>
    <t>5.6</t>
  </si>
  <si>
    <t>5.6.1</t>
  </si>
  <si>
    <t>5.6.2</t>
  </si>
  <si>
    <t>5.6.3</t>
  </si>
  <si>
    <t>5.7</t>
  </si>
  <si>
    <t>5.7.1</t>
  </si>
  <si>
    <t>5.7.2</t>
  </si>
  <si>
    <t>5.7.3</t>
  </si>
  <si>
    <t>6.4</t>
  </si>
  <si>
    <t>6.6</t>
  </si>
  <si>
    <t>6.7</t>
  </si>
  <si>
    <t>6.10</t>
  </si>
  <si>
    <t>6.11</t>
  </si>
  <si>
    <t>6.12</t>
  </si>
  <si>
    <t>7.3</t>
  </si>
  <si>
    <t>7.4</t>
  </si>
  <si>
    <t>7.5</t>
  </si>
  <si>
    <t>7.6</t>
  </si>
  <si>
    <t>10.2</t>
  </si>
  <si>
    <t>10.3</t>
  </si>
  <si>
    <t>11.1</t>
  </si>
  <si>
    <t>13.3</t>
  </si>
  <si>
    <t>13.4</t>
  </si>
  <si>
    <t>13.5</t>
  </si>
  <si>
    <t>13.6</t>
  </si>
  <si>
    <t>13.7</t>
  </si>
  <si>
    <t>13.8</t>
  </si>
  <si>
    <t>Рыбопосадочный материал осетровых видов рыб (осетр, стерлядь и их гибриды)</t>
  </si>
  <si>
    <t>Товарная рыба (осетр, стерлядь и их гибриды)</t>
  </si>
  <si>
    <t>Молодь осетровых видов рыб (осетр и гибриды)</t>
  </si>
  <si>
    <t>Алюминий</t>
  </si>
  <si>
    <t>Анионные поверхностно-активные вещества (АПАВ) (фотометрический, РД 52.24.368-2006)</t>
  </si>
  <si>
    <t>БПК полное</t>
  </si>
  <si>
    <t xml:space="preserve">БПК5 </t>
  </si>
  <si>
    <t>Взвешенные вещества</t>
  </si>
  <si>
    <t>Гидрокарбонаты</t>
  </si>
  <si>
    <t>Жиры</t>
  </si>
  <si>
    <t xml:space="preserve">Запах </t>
  </si>
  <si>
    <t>Калий</t>
  </si>
  <si>
    <t>Кадмий (инверсионной вольтамперметрии)</t>
  </si>
  <si>
    <t>Кальций</t>
  </si>
  <si>
    <t>Кислород растворенный (титриметрический)</t>
  </si>
  <si>
    <t>Кислород растворенный (амперометрический)</t>
  </si>
  <si>
    <t>Кремний</t>
  </si>
  <si>
    <t>Магний</t>
  </si>
  <si>
    <t>Марганец (фотометрический, ПНД Ф 14.1:2.61-96)</t>
  </si>
  <si>
    <t>Марганец (фотометрический, РД 52.24.467-2008)</t>
  </si>
  <si>
    <t>Медь (фотометрический)</t>
  </si>
  <si>
    <t>Молибден</t>
  </si>
  <si>
    <t>Мутность</t>
  </si>
  <si>
    <t>Мышьяк</t>
  </si>
  <si>
    <t>Натрий</t>
  </si>
  <si>
    <t>Нитрат-ион (фотометрический)</t>
  </si>
  <si>
    <t>Нитрат-ион (потенциометрический)</t>
  </si>
  <si>
    <t>Нитрит-ион</t>
  </si>
  <si>
    <t>Неионогенные поверхностно-активные вещества (НПАВ)</t>
  </si>
  <si>
    <t>Общее содержание примесей</t>
  </si>
  <si>
    <t>Олово</t>
  </si>
  <si>
    <t>Перманганатная окисляемость</t>
  </si>
  <si>
    <t>Прозрачность</t>
  </si>
  <si>
    <t>Ртуть (инверсионной вольтамперметрии)</t>
  </si>
  <si>
    <t>Ртуть (фотометрический)</t>
  </si>
  <si>
    <t>Свинец (инверсионной вольтамперметрии)</t>
  </si>
  <si>
    <t>Сульфид-ион (фотометрический с экстракцией)</t>
  </si>
  <si>
    <t>Сульфид-ион (фотометрический)</t>
  </si>
  <si>
    <t>Сульфат-ион</t>
  </si>
  <si>
    <t>Сухой остаток</t>
  </si>
  <si>
    <t>Удельная электрическая проводимость</t>
  </si>
  <si>
    <t>Формальдегид</t>
  </si>
  <si>
    <t xml:space="preserve">Фосфат-ион </t>
  </si>
  <si>
    <t>Фосфор общий</t>
  </si>
  <si>
    <t>Фториды</t>
  </si>
  <si>
    <t>Хлор активный</t>
  </si>
  <si>
    <t>Хлорид-ион</t>
  </si>
  <si>
    <t>Цинк (инверсионной вольтамперметрии)</t>
  </si>
  <si>
    <t>Цинк (фотометрический)</t>
  </si>
  <si>
    <t>Щелочность</t>
  </si>
  <si>
    <t>Азот аммонийный</t>
  </si>
  <si>
    <t>Аммоний обменный</t>
  </si>
  <si>
    <t>Влага</t>
  </si>
  <si>
    <t>Водородный показатель (рН)</t>
  </si>
  <si>
    <t>Диоксид кремния</t>
  </si>
  <si>
    <t>Железо</t>
  </si>
  <si>
    <t>Зола</t>
  </si>
  <si>
    <t>Кобальт</t>
  </si>
  <si>
    <t>Нефтепродукты</t>
  </si>
  <si>
    <t>Органическое вещество (гумус)</t>
  </si>
  <si>
    <t>Прокаленный остаток</t>
  </si>
  <si>
    <t>Ртуть</t>
  </si>
  <si>
    <t xml:space="preserve">Сера </t>
  </si>
  <si>
    <t>Сульфаты</t>
  </si>
  <si>
    <t>Фосфаты</t>
  </si>
  <si>
    <t>Фторид-ион</t>
  </si>
  <si>
    <t>Хлориды</t>
  </si>
  <si>
    <t>Щелочность свободная и общая</t>
  </si>
  <si>
    <t>Токсичность хроническая (ФР.1.39.2007.03221) вода</t>
  </si>
  <si>
    <t>Токсичность хроническая (ФР.1.39.2007.03222) вода</t>
  </si>
  <si>
    <t>Токсичность хроническая (ФР.1.39.2007.03221) почва, грунты, донные отложения</t>
  </si>
  <si>
    <t>Токсичность хроническая (ФР.1.39.2007.03222) почва, грунты, донные отложения</t>
  </si>
  <si>
    <t>Устойчивость к биохимической деградации</t>
  </si>
  <si>
    <t>20 %</t>
  </si>
  <si>
    <t>Отбор пробы природной воды на токсичность</t>
  </si>
  <si>
    <t>Отбор пробы сточной воды на токсичность</t>
  </si>
  <si>
    <t xml:space="preserve">Отбор пробы донных отложений на токсичность </t>
  </si>
  <si>
    <t>Отбор пробы осадков сточных вод на токсичность</t>
  </si>
  <si>
    <t>Отбор пробы почвы на токсичность</t>
  </si>
  <si>
    <t>Отбор пробы отходов производства и потребления на определение класса опасности методом биотестирования на 2-х тест-объектах</t>
  </si>
  <si>
    <t>Отбор пробы сточной воды на химический анализ</t>
  </si>
  <si>
    <t>Отбор пробы донных отложений на химический анализ</t>
  </si>
  <si>
    <t xml:space="preserve">Отбор пробы осадков сточных вод на химический анализ </t>
  </si>
  <si>
    <t>Отбор пробы почвы на химический анализ</t>
  </si>
  <si>
    <t>Отбор пробы отходов производства и потребления на химический анализ</t>
  </si>
  <si>
    <t>Молодь пеляди 0,5-1,5 г</t>
  </si>
  <si>
    <t>Молодь сига-пыжьяна 0,5-1,5 г</t>
  </si>
  <si>
    <t>Молодь чира 0,5-1,5 г</t>
  </si>
  <si>
    <t>Молодь муксуна 0,5-1,5 г</t>
  </si>
  <si>
    <t>Журнал "Вопросы рыболовства"  Том 13 № 3 (51) 2012 г -  209 стр.</t>
  </si>
  <si>
    <t xml:space="preserve">Азот аммония/ион аммония </t>
  </si>
  <si>
    <t xml:space="preserve">Азот нитратов/нитрат-ионы </t>
  </si>
  <si>
    <t xml:space="preserve">Азот нитритов/нитрат – ионы </t>
  </si>
  <si>
    <t>Фосфор фосфатов/фосфат-ионы</t>
  </si>
  <si>
    <t xml:space="preserve"> к приказу ФГБНУ "ВНИРО" от "___"_________2019г. № ____</t>
  </si>
  <si>
    <t>БАКТЕРИОЛОГИЧЕСКИЕ И МИКРОБИОЛОГИЧЕСКИЕ ИССЛЕДОВАНИЯ</t>
  </si>
  <si>
    <t>Общее микробное число</t>
  </si>
  <si>
    <t>180.00</t>
  </si>
  <si>
    <t>Общие колиформенные бактерии</t>
  </si>
  <si>
    <t>Термотолерантные колиформенные бактерии</t>
  </si>
  <si>
    <t xml:space="preserve"> Патогенная микрофлора (сальмонеллы)</t>
  </si>
  <si>
    <t xml:space="preserve">одно исследование </t>
  </si>
  <si>
    <t>Сульфитредуцирующие клостридии (мембранный метод)</t>
  </si>
  <si>
    <t>Сульфитредуцирующие клостридии (классический метод)</t>
  </si>
  <si>
    <t>Колифаги</t>
  </si>
  <si>
    <t>Патогенные энтеробактерии</t>
  </si>
  <si>
    <t>Стафилококк</t>
  </si>
  <si>
    <t>Синегнойная палочка</t>
  </si>
  <si>
    <t>Индекс БГКП</t>
  </si>
  <si>
    <t>Патогенные микроорганизмы, в т.ч. Сальмонеллы</t>
  </si>
  <si>
    <t xml:space="preserve">Индекс энтероккоков </t>
  </si>
  <si>
    <t>БГКП</t>
  </si>
  <si>
    <t>БГКП (экспресс-метод)</t>
  </si>
  <si>
    <t>Патогенные, в том числе сальмонеллы</t>
  </si>
  <si>
    <t>Патогенные, в том числе сальмонеллы (экспресс-метод)</t>
  </si>
  <si>
    <t>Листерия моноцитогенес (L.monocytogenes)</t>
  </si>
  <si>
    <t>Листерия моноцитогенес (экспресс-метод)</t>
  </si>
  <si>
    <t>Золотистый стафилококк (St.aureus)</t>
  </si>
  <si>
    <t>Золотистый стафилококк (St.aureus) (НВЧ)</t>
  </si>
  <si>
    <t>Энтерококки (Enteroccus)</t>
  </si>
  <si>
    <t>Энтерококки (Enteroccus) НВЧ)</t>
  </si>
  <si>
    <t>Эшерихия коли (E.coli)</t>
  </si>
  <si>
    <t xml:space="preserve">Эшерихия коли (E.coli) (НВЧ) </t>
  </si>
  <si>
    <t>Протей (Proteus)</t>
  </si>
  <si>
    <t>Бацилиус цереус (B.cereus)</t>
  </si>
  <si>
    <t>Вибрио парагемолитикус (V. parahaemolyticus)</t>
  </si>
  <si>
    <t>Молочные микроорганизмы</t>
  </si>
  <si>
    <t xml:space="preserve">Промышленная стерильность консервов группы </t>
  </si>
  <si>
    <t>Анаэробы</t>
  </si>
  <si>
    <t>Токсичность</t>
  </si>
  <si>
    <t>Сальмонелла</t>
  </si>
  <si>
    <t>Листерия моноцитогенес (L.monocytogenes</t>
  </si>
  <si>
    <t xml:space="preserve">Плесени и дрожжи </t>
  </si>
  <si>
    <t>ОМЧ</t>
  </si>
  <si>
    <t>САНИТАРНО-ГИГИЕНИЧЕСКИЕ И ФИЗИКО-ХИМИЧЕСКИЕ ПОКАЗАТЕЛИ</t>
  </si>
  <si>
    <t>Соли тяжелых металлов и микроэлементов: свинец,  кадмий, мышьяк, цинк, медь, железо, марганец, никель, кобальт, калий, магний, натрия, олово, хром, серебро, стронций, алюминий, селен, кальций, барий, молибден , ртуть, бор.</t>
  </si>
  <si>
    <t>один элемент</t>
  </si>
  <si>
    <t>Хлорорганические пестициды</t>
  </si>
  <si>
    <t>Полихлорированные бифенилы</t>
  </si>
  <si>
    <t>Нитриты в продуктах и кормах</t>
  </si>
  <si>
    <t xml:space="preserve">Фосфатаза в продуктах </t>
  </si>
  <si>
    <t xml:space="preserve">Гистамин </t>
  </si>
  <si>
    <t>Микотоксины</t>
  </si>
  <si>
    <t>Микотоксины (ИФА)</t>
  </si>
  <si>
    <t>Афлатоксин</t>
  </si>
  <si>
    <t>Консерванты</t>
  </si>
  <si>
    <t xml:space="preserve">одно исследование    </t>
  </si>
  <si>
    <t xml:space="preserve">Бенз(а)пирен </t>
  </si>
  <si>
    <t>Антибиотики</t>
  </si>
  <si>
    <t xml:space="preserve">N-нитрозамины (ДМНА, ДЭНА) </t>
  </si>
  <si>
    <t>единичный заказ</t>
  </si>
  <si>
    <t>Нитраты</t>
  </si>
  <si>
    <t>Жирно-кислотный состав жировой  фазы</t>
  </si>
  <si>
    <t>Пестициды группы  2,4-Д</t>
  </si>
  <si>
    <t>Фосфор в пищевых продуктах и кормах</t>
  </si>
  <si>
    <t>Карбамид в кормах</t>
  </si>
  <si>
    <t xml:space="preserve">одно соединение    </t>
  </si>
  <si>
    <t xml:space="preserve">Сахар  в продуктах </t>
  </si>
  <si>
    <t>Фториды в воде</t>
  </si>
  <si>
    <t>Аминокислотный состав</t>
  </si>
  <si>
    <t xml:space="preserve">Кислотное число в продуктах </t>
  </si>
  <si>
    <t xml:space="preserve">Перекисное число в продуктах </t>
  </si>
  <si>
    <t xml:space="preserve">Хлористый натрий в продуктах </t>
  </si>
  <si>
    <t>Этиловый спирт в продуктах</t>
  </si>
  <si>
    <t>Диоксид серы в продуктах</t>
  </si>
  <si>
    <t>Белок (по Кьельдалю) в продуктах, кормах</t>
  </si>
  <si>
    <t>Азот летучих оснований в рыбной продукции</t>
  </si>
  <si>
    <t xml:space="preserve">Крахмал в продуктах </t>
  </si>
  <si>
    <t xml:space="preserve">Кальций в продуктах </t>
  </si>
  <si>
    <t>Жир в продуктах</t>
  </si>
  <si>
    <t xml:space="preserve">Влага и сухие вещества </t>
  </si>
  <si>
    <t>Зола в пищевых продуктах</t>
  </si>
  <si>
    <t>Металломагнитная примесь</t>
  </si>
  <si>
    <t>Массовая доля составных частей</t>
  </si>
  <si>
    <t>Крупность помола</t>
  </si>
  <si>
    <t>Число падения</t>
  </si>
  <si>
    <t>Глазурь в рыбе</t>
  </si>
  <si>
    <t>Костные включения</t>
  </si>
  <si>
    <t>Клетчатка</t>
  </si>
  <si>
    <t>Клейковина</t>
  </si>
  <si>
    <t>Натура</t>
  </si>
  <si>
    <t>Органолептические показатели</t>
  </si>
  <si>
    <t>Паразитологические исследования  рыбы и рыбной продукции</t>
  </si>
  <si>
    <t>Паразитологические исследования воды</t>
  </si>
  <si>
    <t>Паразитологические исследования почвы</t>
  </si>
  <si>
    <t>Гистология мясной продукции</t>
  </si>
  <si>
    <t>Радиология пищевых продуктов</t>
  </si>
  <si>
    <t>Железо в воде</t>
  </si>
  <si>
    <t>Аммиак в воде</t>
  </si>
  <si>
    <t>один исследование</t>
  </si>
  <si>
    <t>Хлориды и сульфаты в воде</t>
  </si>
  <si>
    <t>Сероводород и сульфиты в воде</t>
  </si>
  <si>
    <t>Цветность воды</t>
  </si>
  <si>
    <t>Мутность воды</t>
  </si>
  <si>
    <t>Нитриты в воде</t>
  </si>
  <si>
    <t>Фосфаты в воде</t>
  </si>
  <si>
    <t>НПАВ в воде</t>
  </si>
  <si>
    <t>Связанный  хлор, остаточный хлор в воде</t>
  </si>
  <si>
    <t>АПАВ в воде</t>
  </si>
  <si>
    <t>Удельная электропроводность</t>
  </si>
  <si>
    <t>Общая жесткость воды</t>
  </si>
  <si>
    <t>Бикарбонат и карбонат в воде</t>
  </si>
  <si>
    <t>Окисляемость перманганатная в воде</t>
  </si>
  <si>
    <t xml:space="preserve">Биохимическое потребление кислорода </t>
  </si>
  <si>
    <t>Химическое потребление кислорода</t>
  </si>
  <si>
    <t xml:space="preserve">Растворенный кислород </t>
  </si>
  <si>
    <t>Общая минерализация (сухой остаток)  в воде</t>
  </si>
  <si>
    <t>Взвешенные вещества в воде</t>
  </si>
  <si>
    <t>Фенолы в воде</t>
  </si>
  <si>
    <t>14.3</t>
  </si>
  <si>
    <r>
      <t xml:space="preserve">Путевка тариф "Почасовой" </t>
    </r>
    <r>
      <rPr>
        <vertAlign val="superscript"/>
        <sz val="12"/>
        <rFont val="Times New Roman"/>
        <family val="1"/>
        <charset val="204"/>
      </rPr>
      <t>1</t>
    </r>
  </si>
  <si>
    <r>
      <t>Путевка тариф "Световой день"  (с 06:00 до 21:00 в "летний" период                                                                                                                    с 08:00 до 17:00 в "зимний" период)</t>
    </r>
    <r>
      <rPr>
        <vertAlign val="superscript"/>
        <sz val="12"/>
        <rFont val="Times New Roman"/>
        <family val="1"/>
        <charset val="204"/>
      </rPr>
      <t xml:space="preserve"> 1</t>
    </r>
  </si>
  <si>
    <r>
      <t>Путевка тариф "Световой день"  (с 06:00 до 21:00 в "летний" период                                                                                                                    с 08:00 до 17:00 в "зимний" период)</t>
    </r>
    <r>
      <rPr>
        <vertAlign val="superscript"/>
        <sz val="12"/>
        <rFont val="Times New Roman"/>
        <family val="1"/>
        <charset val="204"/>
      </rPr>
      <t xml:space="preserve"> 2</t>
    </r>
  </si>
  <si>
    <r>
      <t xml:space="preserve">Путевка "Карповая" тариф "Световой день" (с 06:00 до 21:00 в "летний" период                                                                                                                    с 08:00 до 17:00 в "зимний" период)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</si>
  <si>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Путевка "Ночная" тариф "Ночной" (с 21:00 до 06:00 в "летний" период) 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</si>
  <si>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Клубная карта </t>
    </r>
    <r>
      <rPr>
        <vertAlign val="superscript"/>
        <sz val="12"/>
        <rFont val="Times New Roman"/>
        <family val="1"/>
        <charset val="204"/>
      </rPr>
      <t>4</t>
    </r>
  </si>
  <si>
    <r>
      <t>Аренда рыболовного места с навесом на пруду "Министерский"</t>
    </r>
    <r>
      <rPr>
        <vertAlign val="superscript"/>
        <sz val="12"/>
        <rFont val="Times New Roman"/>
        <family val="1"/>
        <charset val="204"/>
      </rPr>
      <t xml:space="preserve"> 5</t>
    </r>
  </si>
  <si>
    <r>
      <t xml:space="preserve">Аренда беседки на пруду "Министерский" </t>
    </r>
    <r>
      <rPr>
        <vertAlign val="superscript"/>
        <sz val="12"/>
        <rFont val="Times New Roman"/>
        <family val="1"/>
        <charset val="204"/>
      </rPr>
      <t>5</t>
    </r>
  </si>
  <si>
    <t>Примечание</t>
  </si>
  <si>
    <t>"Летний" период - с 01 мая по 31 октября</t>
  </si>
  <si>
    <t>"Зимний" период - с 01 ноября по 30 апреля</t>
  </si>
  <si>
    <t>Путёвка без нормы вылова, улов оплачивается отдельно согласно прейскуранту</t>
  </si>
  <si>
    <t>В стоимость путёвки включена норма вылова в соответствии с таблицей №1, являющейся неотъемлемой частью прейскуранта</t>
  </si>
  <si>
    <t>В стоимость путёвки включена норма вылова в соответствии с таблицей №2, являющейся неотъемлемой частью прейскуранта</t>
  </si>
  <si>
    <t>Продление срока действия клубной карты составляет 50% от номинальной стоимости. В случае утери клубной карты, стоимость покупки новой карты с сохранением срока действия утерянной составляет 15% от номинальной стоимости</t>
  </si>
  <si>
    <t>Период (время) аренды соответствует и не может превышать срок действия путёвки</t>
  </si>
  <si>
    <t>Таблица №1</t>
  </si>
  <si>
    <t>Наименование продукции</t>
  </si>
  <si>
    <t xml:space="preserve">Путевка тариф "Световой день" </t>
  </si>
  <si>
    <t>Расчет нормы вылова осуществлен на отдельный вид рыбы, перелов оплачивается дополнительно исходя из стоимости, определенной разделом 2 данного прейскуранта</t>
  </si>
  <si>
    <t>Расчет нормы вылова по двум и более видам рыбы осуществляется исходя из стоимости, определенной разделом 2 данного прейскуранта, но не более 1300 рублей</t>
  </si>
  <si>
    <t>Таблица №2</t>
  </si>
  <si>
    <t xml:space="preserve">Норма вылова, кг </t>
  </si>
  <si>
    <t>Иные виды выловленной рыбы, а также перелов карпа оплачиваются дополнительно исходя из стоимости, определенной данным прейскурантом в разделе 2</t>
  </si>
  <si>
    <t>Рыбохозяйственная экология.  Анализ одной пробы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</si>
  <si>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</si>
  <si>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</si>
  <si>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</si>
  <si>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</si>
  <si>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</si>
  <si>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</si>
  <si>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</si>
  <si>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</si>
  <si>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</si>
  <si>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14.1.20</t>
  </si>
  <si>
    <t>14.1.21</t>
  </si>
  <si>
    <t>14.1.22</t>
  </si>
  <si>
    <t>14.1.23</t>
  </si>
  <si>
    <t>14.1.24</t>
  </si>
  <si>
    <t>14.1.25</t>
  </si>
  <si>
    <t>14.1.26</t>
  </si>
  <si>
    <t>14.1.27</t>
  </si>
  <si>
    <t>14.1.28</t>
  </si>
  <si>
    <t>14.1.29</t>
  </si>
  <si>
    <t>14.1.30</t>
  </si>
  <si>
    <t>14.1.31</t>
  </si>
  <si>
    <t>14.1.32</t>
  </si>
  <si>
    <t>14.1.33</t>
  </si>
  <si>
    <t>14.1.34</t>
  </si>
  <si>
    <t>14.1.35</t>
  </si>
  <si>
    <t>14.1.36</t>
  </si>
  <si>
    <t>14.1.37</t>
  </si>
  <si>
    <t>14.1.38</t>
  </si>
  <si>
    <t>14.1.39</t>
  </si>
  <si>
    <t>14.1.40</t>
  </si>
  <si>
    <t>14.1.41</t>
  </si>
  <si>
    <t>14.1.46</t>
  </si>
  <si>
    <t>14.1.47</t>
  </si>
  <si>
    <t>14.1.49</t>
  </si>
  <si>
    <t>14.1.52</t>
  </si>
  <si>
    <t>14.1.53</t>
  </si>
  <si>
    <t>14.1.57</t>
  </si>
  <si>
    <t>14.1.60</t>
  </si>
  <si>
    <t>14.1.62</t>
  </si>
  <si>
    <t>14.1.63</t>
  </si>
  <si>
    <t>14.1.65</t>
  </si>
  <si>
    <t>14.1.66</t>
  </si>
  <si>
    <t>14.1.69</t>
  </si>
  <si>
    <t>14.1.70</t>
  </si>
  <si>
    <t>14.1.71</t>
  </si>
  <si>
    <t>14.1.73</t>
  </si>
  <si>
    <t>14.1.75</t>
  </si>
  <si>
    <t>14.1.76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</si>
  <si>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</si>
  <si>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</si>
  <si>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</si>
  <si>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</si>
  <si>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</si>
  <si>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</si>
  <si>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</si>
  <si>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</si>
  <si>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</si>
  <si>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</si>
  <si>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</si>
  <si>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</si>
  <si>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</si>
  <si>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</si>
  <si>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</si>
  <si>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</si>
  <si>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14.2.18</t>
  </si>
  <si>
    <t>14.2.19</t>
  </si>
  <si>
    <t>14.2.20</t>
  </si>
  <si>
    <t>14.2.21</t>
  </si>
  <si>
    <t>14.2.22</t>
  </si>
  <si>
    <t>14.2.23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</si>
  <si>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</si>
  <si>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</si>
  <si>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</si>
  <si>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</si>
  <si>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</si>
  <si>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</si>
  <si>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</si>
  <si>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</si>
  <si>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</si>
  <si>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14.3.10</t>
  </si>
  <si>
    <t>14.3.11</t>
  </si>
  <si>
    <t>14.3.12</t>
  </si>
  <si>
    <t>14.3.13</t>
  </si>
  <si>
    <t>14.3.15</t>
  </si>
  <si>
    <t>14.3.19</t>
  </si>
  <si>
    <t>14.3.20</t>
  </si>
  <si>
    <t>14.3.21</t>
  </si>
  <si>
    <t>14.3.22</t>
  </si>
  <si>
    <t>14.3.24</t>
  </si>
  <si>
    <t>14.3.26</t>
  </si>
  <si>
    <t>14.3.27</t>
  </si>
  <si>
    <t>14.3.28</t>
  </si>
  <si>
    <t>14.3.29</t>
  </si>
  <si>
    <t>14.3.32</t>
  </si>
  <si>
    <t>14.3.33</t>
  </si>
  <si>
    <t>14.3.34</t>
  </si>
  <si>
    <t>14.3.35</t>
  </si>
  <si>
    <t>14.3.36</t>
  </si>
  <si>
    <t>14.3.40</t>
  </si>
  <si>
    <t>14.3.41</t>
  </si>
  <si>
    <t>14.3.42</t>
  </si>
  <si>
    <t>14.3.43</t>
  </si>
  <si>
    <t>14.3.44</t>
  </si>
  <si>
    <t>14.3.47</t>
  </si>
  <si>
    <t>14.3.48</t>
  </si>
  <si>
    <t>14.3.49</t>
  </si>
  <si>
    <t>14.3.50</t>
  </si>
  <si>
    <t>14.3.51</t>
  </si>
  <si>
    <t>14.3.52</t>
  </si>
  <si>
    <t>14.3.53</t>
  </si>
  <si>
    <t>14.3.54</t>
  </si>
  <si>
    <t>14.3.55</t>
  </si>
  <si>
    <t>14.3.56</t>
  </si>
  <si>
    <t>14.3.57</t>
  </si>
  <si>
    <t>14.3.59</t>
  </si>
  <si>
    <t>14.3.60</t>
  </si>
  <si>
    <t>14.3.61</t>
  </si>
  <si>
    <t>14.3.62</t>
  </si>
  <si>
    <t>14.3.63</t>
  </si>
  <si>
    <t>14.4</t>
  </si>
  <si>
    <t>14.4.1</t>
  </si>
  <si>
    <t>14.4.2</t>
  </si>
  <si>
    <t>14.4.3</t>
  </si>
  <si>
    <t>14.4.4</t>
  </si>
  <si>
    <t>14.4.5</t>
  </si>
  <si>
    <t>14.4.6</t>
  </si>
  <si>
    <t>14.4.7</t>
  </si>
  <si>
    <t>14.4.8</t>
  </si>
  <si>
    <t>14.4.9</t>
  </si>
  <si>
    <t>14.4.10</t>
  </si>
  <si>
    <t>14.4.11</t>
  </si>
  <si>
    <t>14.4.12</t>
  </si>
  <si>
    <t>14.4.13</t>
  </si>
  <si>
    <t>14.4.14</t>
  </si>
  <si>
    <t>14.4.15</t>
  </si>
  <si>
    <t>14.4.16</t>
  </si>
  <si>
    <t>14.4.17</t>
  </si>
  <si>
    <t>14.4.18</t>
  </si>
  <si>
    <t>14.4.19</t>
  </si>
  <si>
    <t>14.4.20</t>
  </si>
  <si>
    <t>14.4.21</t>
  </si>
  <si>
    <t>14.4.23</t>
  </si>
  <si>
    <t>14.4.24</t>
  </si>
  <si>
    <t>14.4.25</t>
  </si>
  <si>
    <t>14.4.26</t>
  </si>
  <si>
    <t>14.4.27</t>
  </si>
  <si>
    <t>14.4.28</t>
  </si>
  <si>
    <t>14.4.29</t>
  </si>
  <si>
    <t>14.4.30</t>
  </si>
  <si>
    <t>14.4.31</t>
  </si>
  <si>
    <t>14.4.32</t>
  </si>
  <si>
    <t>14.4.33</t>
  </si>
  <si>
    <t>14.4.34</t>
  </si>
  <si>
    <t>14.4.35</t>
  </si>
  <si>
    <t>14.4.36</t>
  </si>
  <si>
    <t>14.4.37</t>
  </si>
  <si>
    <t>14.4.38</t>
  </si>
  <si>
    <t>14.4.39</t>
  </si>
  <si>
    <t>14.4.40</t>
  </si>
  <si>
    <t>14.4.41</t>
  </si>
  <si>
    <t>14.4.42</t>
  </si>
  <si>
    <t>14.4.43</t>
  </si>
  <si>
    <t>14.4.44</t>
  </si>
  <si>
    <t>14.4.45</t>
  </si>
  <si>
    <t>14.4.46</t>
  </si>
  <si>
    <t>14.4.47</t>
  </si>
  <si>
    <t>14.4.48</t>
  </si>
  <si>
    <t>14.4.49</t>
  </si>
  <si>
    <t>14.4.50</t>
  </si>
  <si>
    <t>14.4.51</t>
  </si>
  <si>
    <t>14.4.52</t>
  </si>
  <si>
    <t>14.4.53</t>
  </si>
  <si>
    <t>14.4.54</t>
  </si>
  <si>
    <t>14.4.55</t>
  </si>
  <si>
    <t>14.5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</si>
  <si>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</si>
  <si>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</si>
  <si>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</si>
  <si>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</si>
  <si>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</si>
  <si>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</si>
  <si>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</si>
  <si>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</si>
  <si>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</si>
  <si>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</si>
  <si>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</si>
  <si>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14.5.12</t>
  </si>
  <si>
    <t>14.5.13</t>
  </si>
  <si>
    <t>14.5.14</t>
  </si>
  <si>
    <t>14.6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</si>
  <si>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</si>
  <si>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</si>
  <si>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</si>
  <si>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</si>
  <si>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</si>
  <si>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</si>
  <si>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</si>
  <si>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</si>
  <si>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</si>
  <si>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</si>
  <si>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</si>
  <si>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</si>
  <si>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</si>
  <si>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</si>
  <si>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14.6.15</t>
  </si>
  <si>
    <t>14.6.16</t>
  </si>
  <si>
    <t>14.6.17</t>
  </si>
  <si>
    <t>14.6.18</t>
  </si>
  <si>
    <t>14.6.19</t>
  </si>
  <si>
    <t>14.6.20</t>
  </si>
  <si>
    <t>14.7</t>
  </si>
  <si>
    <t>14.7.1.</t>
  </si>
  <si>
    <t>14.8</t>
  </si>
  <si>
    <t>14.4.22</t>
  </si>
  <si>
    <t>14.1.45</t>
  </si>
  <si>
    <t>14.1.48</t>
  </si>
  <si>
    <t>14.1.50</t>
  </si>
  <si>
    <t>14.1.42</t>
  </si>
  <si>
    <t>14.1.43</t>
  </si>
  <si>
    <t>14.1.44</t>
  </si>
  <si>
    <t>14.1.51</t>
  </si>
  <si>
    <t>14.1.54</t>
  </si>
  <si>
    <t>14.1.55</t>
  </si>
  <si>
    <t>14.1.56</t>
  </si>
  <si>
    <t>14.1.58</t>
  </si>
  <si>
    <t>14.1.59</t>
  </si>
  <si>
    <t>14.1.61</t>
  </si>
  <si>
    <t>14.1.64</t>
  </si>
  <si>
    <t>14.1.67</t>
  </si>
  <si>
    <t>14.1.68</t>
  </si>
  <si>
    <t>14.1.72</t>
  </si>
  <si>
    <t>14.1.74</t>
  </si>
  <si>
    <t>14.3.14</t>
  </si>
  <si>
    <t>14.3.16</t>
  </si>
  <si>
    <t>14.3.17</t>
  </si>
  <si>
    <t>14.3.18</t>
  </si>
  <si>
    <t>14.3.23</t>
  </si>
  <si>
    <t>14.3.25</t>
  </si>
  <si>
    <t>14.3.30</t>
  </si>
  <si>
    <t>14.3.31</t>
  </si>
  <si>
    <t>14.3.37</t>
  </si>
  <si>
    <t>14.3.38</t>
  </si>
  <si>
    <t>14.3.39</t>
  </si>
  <si>
    <t>14.3.45</t>
  </si>
  <si>
    <t>14.3.46</t>
  </si>
  <si>
    <t>14.3.58</t>
  </si>
  <si>
    <t>14.4.56</t>
  </si>
  <si>
    <t>14.4.57</t>
  </si>
  <si>
    <t>14.4.58</t>
  </si>
  <si>
    <t>14.4.59</t>
  </si>
  <si>
    <t>14.4.60</t>
  </si>
  <si>
    <t>14.4.61</t>
  </si>
  <si>
    <t>14.4.62</t>
  </si>
  <si>
    <t>14.4.63</t>
  </si>
  <si>
    <t>14.4.64</t>
  </si>
  <si>
    <t>14.4.65</t>
  </si>
  <si>
    <t>14.8.1</t>
  </si>
  <si>
    <t>14.8.2</t>
  </si>
  <si>
    <t>14.8.3</t>
  </si>
  <si>
    <t>2.9.2</t>
  </si>
  <si>
    <t>Выщивание и выпуск  молоди осетровых и частиковых видов рыб   в целях компенсации ущерба наносимого ВБР и среде их обитания</t>
  </si>
  <si>
    <t>2.15</t>
  </si>
  <si>
    <t>2.16</t>
  </si>
  <si>
    <t>2.17</t>
  </si>
  <si>
    <t>1.1.8</t>
  </si>
  <si>
    <t>1.1.9</t>
  </si>
  <si>
    <t>1.1.10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</si>
  <si>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</si>
  <si>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</si>
  <si>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</si>
  <si>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</si>
  <si>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</si>
  <si>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</si>
  <si>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</si>
  <si>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</si>
  <si>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</si>
  <si>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</si>
  <si>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</si>
  <si>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</si>
  <si>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</si>
  <si>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</si>
  <si>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</si>
  <si>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</si>
  <si>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</si>
  <si>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</si>
  <si>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</si>
  <si>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</si>
  <si>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</si>
  <si>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</si>
  <si>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</si>
  <si>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</si>
  <si>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</si>
  <si>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</si>
  <si>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</si>
  <si>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</si>
  <si>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</si>
  <si>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</si>
  <si>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</si>
  <si>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</si>
  <si>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</si>
  <si>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</si>
  <si>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</si>
  <si>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</si>
  <si>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</si>
  <si>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</si>
  <si>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</si>
  <si>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</si>
  <si>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</si>
  <si>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</si>
  <si>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</si>
  <si>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</si>
  <si>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</si>
  <si>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</si>
  <si>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</si>
  <si>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</si>
  <si>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</si>
  <si>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ГИДРОХИМИЧЕСКИЕ  ИССЛЕДОВАНИЯ ВОДЫ</t>
  </si>
  <si>
    <t>7.1.1</t>
  </si>
  <si>
    <t>7.1.2</t>
  </si>
  <si>
    <t>7.1.3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</si>
  <si>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</si>
  <si>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</si>
  <si>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</si>
  <si>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</si>
  <si>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</si>
  <si>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</si>
  <si>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</si>
  <si>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</si>
  <si>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</si>
  <si>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2.3.2.2</t>
  </si>
  <si>
    <t>2.3.3.3</t>
  </si>
  <si>
    <t>2.3.4.4</t>
  </si>
  <si>
    <t>Услуги по выращиванию и выпуску молоди 
в водные объекты рыбохозяйственного значения</t>
  </si>
  <si>
    <t>Услуги по выращиванию и выпуску молоди 
в водные объекты рыбохозяйственного значения в целях искусственного воспроизводства, рыбохозяйственной мелиорации</t>
  </si>
  <si>
    <t>Вода природная (поверхностная, подземная), морская, питьевая, в т.ч. централизованного водоснабжения</t>
  </si>
  <si>
    <t xml:space="preserve">        1.3           Пищевые продукты и корма</t>
  </si>
  <si>
    <t xml:space="preserve">        1.2.          Донные отложени, почвы</t>
  </si>
  <si>
    <t xml:space="preserve">        1.4.          Смывы с оборудования, стен и т.п., воздух холодильные камер </t>
  </si>
  <si>
    <t xml:space="preserve">не облагается </t>
  </si>
  <si>
    <t xml:space="preserve">Выполнение научно-исследовательских и опытно-технологических работ, включая:  </t>
  </si>
  <si>
    <t>7.1.4</t>
  </si>
  <si>
    <t>7.1.5</t>
  </si>
  <si>
    <t xml:space="preserve">Разработка режимов тепловой обработки рыбной и иной продукции на основе термометрических и других исследований (в случае одинаковых условий изготовления, до 6 режимов). </t>
  </si>
  <si>
    <t>1 категори</t>
  </si>
  <si>
    <t xml:space="preserve">Разработка режимов тепловой обработки рыбной и иной продукции на основе производственной проверки,  экспертизы обоснующих их материалов (в случае одинаковых условий изготовления, до 6 режимов). </t>
  </si>
  <si>
    <t>1 разработка</t>
  </si>
  <si>
    <t>7.1.6.</t>
  </si>
  <si>
    <t>7.11.1</t>
  </si>
  <si>
    <t>Прейскурант базовых цен на оказание услуг по проведению лабораторных исследований, технологических работ по приносящей доход деятельности 
Атлантического филиала ФГБНУ «ВНИРО» («АтлантНИРО»)*</t>
  </si>
  <si>
    <t xml:space="preserve">                                           Прейскурант базовых цен на оказание услуг, выполнение работ по приносящей доход деятельности ФГБНУ "ВНИРО" *</t>
  </si>
  <si>
    <t>Прейскурант базовых цен на оказание услуг по приносящей доход деятельности 
Тихоокеанского филиала ФГБНУ «ВНИРО» («ТИНРО»)</t>
  </si>
  <si>
    <t xml:space="preserve">Выполнение экспериментальных разработок  </t>
  </si>
  <si>
    <t>Примечание *Срок оказания услуг (выполнения работ) по настоящим разделам прейскуранта составляет 30 (тридцать) календарных дней. На услуги (работы), оказываемые (выполняемые) в соответствии с настоящим прейскурантом базовых цен, применяются повышающие коэффициенты от 1 до 3 при сокращении сроков оказываемых услуг (выполняемых работ), при повышенном составе, трудоемкости, масштабе, сезонности и сложности оказываемых услуг (выполняемых работ), труднодоступности и района объекта, согласно калькуляции.</t>
  </si>
  <si>
    <t>2.6.8</t>
  </si>
  <si>
    <t>Атлас беспозвоночные дальневост. морей России (2012)</t>
  </si>
  <si>
    <t>1.61</t>
  </si>
  <si>
    <t>Изменение №1 к ТУ 9261-368-00472012-2015 "Сардина тихоокеанская (Иваси) мороженая" и изменение к ТИ</t>
  </si>
  <si>
    <t>1.62</t>
  </si>
  <si>
    <t>Изменение №2 к ТУ 9261-368-00472012-2015 "Скумбрия мороженая" и изменение к ТИ</t>
  </si>
  <si>
    <t>Приложение № 15</t>
  </si>
  <si>
    <t>Прейскурант базовых цен на оказание услуг и на книжную и иную продукцию по приносящей доход деятельности 
Хабаровского филиала ФГБНУ «ВНИРО» («ХабаровскНИРО»)</t>
  </si>
  <si>
    <t>Услуги в аквариумном комплексе "Рыбы Амура"</t>
  </si>
  <si>
    <t>Входной билет для людей трудоспособного возраста</t>
  </si>
  <si>
    <t>билет</t>
  </si>
  <si>
    <t>1.2.</t>
  </si>
  <si>
    <t>Льготный входной билет для учащихся всех уровней дневной формы обучения *</t>
  </si>
  <si>
    <t>1.3.</t>
  </si>
  <si>
    <t>Льготный входной билет для пенсионеров (по возрасту, по инвалидности и пр.) *</t>
  </si>
  <si>
    <t>1.4.</t>
  </si>
  <si>
    <t xml:space="preserve">Съёмка фото- и видеокамерами во время посещения ** </t>
  </si>
  <si>
    <t xml:space="preserve">съемка </t>
  </si>
  <si>
    <t>1.5.</t>
  </si>
  <si>
    <t xml:space="preserve">Посещение аквариумного комплекса дошкольниками </t>
  </si>
  <si>
    <t>1.6.</t>
  </si>
  <si>
    <t>Услуги экскурсовода (для группы от 1 до 25 человек, продолжительность экскурсии - 1 час) ***</t>
  </si>
  <si>
    <t>групповой билет</t>
  </si>
  <si>
    <t>1.7.</t>
  </si>
  <si>
    <t>Экскурсия-посещение для групп детских садов в сопровождении воспитателей (продолжительность - 45 минут)</t>
  </si>
  <si>
    <t>Реализация научной литературы ****</t>
  </si>
  <si>
    <t>Книга Ю.С. Рослого "Динамика популяций и воспроизводство тихоокеанских лососей в бассейне Амура"</t>
  </si>
  <si>
    <t>Методические и прикладные аспекты рыбохозяйственных исследований</t>
  </si>
  <si>
    <t>Справочник "Рыбы Амура у Хабаровска"</t>
  </si>
  <si>
    <t>Таймени и Ленки Дальнего Востока России</t>
  </si>
  <si>
    <t xml:space="preserve">Примечание </t>
  </si>
  <si>
    <t>* Основанием для предоставления льгот студентам и пенсионерам являются студенческий билет и пенсионное удостоверение.</t>
  </si>
  <si>
    <t xml:space="preserve">** Дает право на  фото- и/или видеосъемку во время одного посещения любым количеством камер. Приобретается дополнительно ко входному билету в аквариумный комплекс. </t>
  </si>
  <si>
    <t xml:space="preserve">*** Гарантировано только по предварительно поданной заявке. Приобретается дополнительно ко входным билетам в аквариумный комплекс. </t>
  </si>
  <si>
    <t>**** Не включает стоимость доставки</t>
  </si>
  <si>
    <t>Приложение № 16</t>
  </si>
  <si>
    <t>Прейскурант базовых цен на рыбоводную продукцию и искусственное воспроизводство водных биоресурсов 
по приносящей доход деятельности Красноярского филиала ФГБНУ «ВНИРО» («НИИЭРВ»)</t>
  </si>
  <si>
    <t>Реализация рыбопосадочного материала (таймень, ленок, хариус)*</t>
  </si>
  <si>
    <t>Икра ленка</t>
  </si>
  <si>
    <t>Икра тайменя</t>
  </si>
  <si>
    <t>Икра хариуса</t>
  </si>
  <si>
    <t>Личинка ленка</t>
  </si>
  <si>
    <t>Личинка тайменя</t>
  </si>
  <si>
    <t>Личинка хариуса</t>
  </si>
  <si>
    <t>Молодь ленка навеской от 0,2 г  до  0,4 г</t>
  </si>
  <si>
    <t>Молодь ленка навеской от 0,4 г до 0,8 г</t>
  </si>
  <si>
    <t>Молодь ленка навеской от 0,8 г до  1,2 г</t>
  </si>
  <si>
    <t>Молодь тайменя навеской от 0,2 г  до  0,4 г</t>
  </si>
  <si>
    <t>Молодь тайменя навеской от 0,4 г до 0,8 г</t>
  </si>
  <si>
    <t>Молодь тайменя навеской от 0,8 г до  1,2 г</t>
  </si>
  <si>
    <t>Молодь хариуса навеской от 0,2 г  до  0,4 г</t>
  </si>
  <si>
    <t>Молодь хариуса навеской от 0,4 г до 0,8 г</t>
  </si>
  <si>
    <t>Молодь хариуса навеской от 0,8 г до  1,2 г</t>
  </si>
  <si>
    <t>* Стоимость указана без учета транспортировки рыбоводной продукции к местам выпуска</t>
  </si>
  <si>
    <t>Приложение № 18</t>
  </si>
  <si>
    <t>Прейскурант базовых цен на книжную и иную продукцию по приносящей доход деятельности Полярного филиала ФГБНУ "ВНИРО" ("ПИНРО" им. Н.М. Книповича)</t>
  </si>
  <si>
    <t>Атлас-определитель рыб Карского моря</t>
  </si>
  <si>
    <t>Реестр лососевых рек Мурманской области. Бассейн Белого моря</t>
  </si>
  <si>
    <t>Состояние сырьевых биологических ресурсов Баренцева и Белого морей и Северной Атлантики в 2019 г.</t>
  </si>
  <si>
    <t>* Не включает стоимость доставки</t>
  </si>
  <si>
    <t>Продукция (монографии, книги, научная литература, периодические издания)*</t>
  </si>
  <si>
    <t>Массовая доля нефтепродуктов</t>
  </si>
  <si>
    <t>Массовая концентрация жиров</t>
  </si>
  <si>
    <t>Комплексные исследования плодовоовощной продукции на соответствие требованиям ТР ТС 021/2011</t>
  </si>
  <si>
    <t>4.8.1</t>
  </si>
  <si>
    <t>Овощи свежие</t>
  </si>
  <si>
    <t>4.8.2</t>
  </si>
  <si>
    <t>Фрукты свежие</t>
  </si>
  <si>
    <t>4.8.3</t>
  </si>
  <si>
    <t>Консервы плодовоовощные</t>
  </si>
  <si>
    <t>Приложение № 14</t>
  </si>
  <si>
    <t xml:space="preserve">к приказу ФГБНУ "ВНИРО" от "___"_________2019 г. № </t>
  </si>
  <si>
    <r>
      <t xml:space="preserve">Норма вылова, кг </t>
    </r>
    <r>
      <rPr>
        <vertAlign val="superscript"/>
        <sz val="12"/>
        <rFont val="Times New Roman"/>
        <family val="1"/>
        <charset val="204"/>
      </rPr>
      <t>6</t>
    </r>
  </si>
  <si>
    <t>Примечание (к таблице №1)</t>
  </si>
  <si>
    <t>Примечание (к таблице №2)</t>
  </si>
  <si>
    <t>в новой редакции согласно Приказу № 352 от 02.10.2019</t>
  </si>
  <si>
    <t>Карп до 100 г (партия до 500 кг включительно)</t>
  </si>
  <si>
    <t>Карп до 100 г (партия свыше 500 кг)</t>
  </si>
  <si>
    <t>42</t>
  </si>
  <si>
    <t>"Методические рекомендации по формированию продукционных маточных стад сибирского осетра на предприятиях индустриального типа"</t>
  </si>
  <si>
    <t>В соответствии с Приказом № 352 от 02.10.2019 добавлен  п. 42</t>
  </si>
  <si>
    <t>Согласно Приказу № 196 от 26.04.2019  добавлены п. 1.61 и п. 1.62</t>
  </si>
  <si>
    <t>В соответствии с Приказом                      № 196 от 26.04.2019 добавлено  Приложение № 15</t>
  </si>
  <si>
    <t>В соответствии с Приказом  № 196 от 26.04.2019 добавлено  Приложение № 16</t>
  </si>
  <si>
    <t>В соответствии с Приказом  № 240 от 18.06.2019  добавлено  Приложение № 18</t>
  </si>
  <si>
    <t>Согласно Приказу № 273 от 23.07.2019  добавлены п. 4.8.1 и п. 4.8.2</t>
  </si>
  <si>
    <t>Согласно Приказу № 273 от 23.07.2019  внесены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</si>
</sst>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_-* #,##0_р_._-;\-* #,##0_р_._-;_-* &quot;-&quot;??_р_._-;_-@_-"/>
    <numFmt numFmtId="168" formatCode="0.0"/>
    <numFmt numFmtId="169" formatCode="_-* #,##0.00_р_._-;\-* #,##0.00_р_._-;_-* \-??_р_._-;_-@_-"/>
    <numFmt numFmtId="170" formatCode="#,##0.0\ &quot;₽&quot;"/>
    <numFmt numFmtId="171" formatCode="_-* #,##0.00\ [$USD]_-;\-* #,##0.00\ [$USD]_-;_-* &quot;-&quot;??\ [$USD]_-;_-@_-"/>
    <numFmt numFmtId="172" formatCode="#,##0.0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C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C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 CYR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8" fillId="0" borderId="0"/>
    <xf numFmtId="0" fontId="29" fillId="0" borderId="0"/>
    <xf numFmtId="0" fontId="1" fillId="0" borderId="0"/>
    <xf numFmtId="165" fontId="1" fillId="0" borderId="0" applyFont="0" applyFill="0" applyBorder="0" applyAlignment="0" applyProtection="0"/>
    <xf numFmtId="0" fontId="26" fillId="0" borderId="0"/>
    <xf numFmtId="0" fontId="49" fillId="0" borderId="0" applyNumberFormat="0" applyFill="0" applyBorder="0" applyAlignment="0" applyProtection="0"/>
  </cellStyleXfs>
  <cellXfs count="707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6" fontId="4" fillId="0" borderId="1" xfId="1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2" fillId="0" borderId="1" xfId="2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165" fontId="2" fillId="0" borderId="0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16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9" fontId="17" fillId="0" borderId="0" xfId="2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 vertical="center"/>
    </xf>
    <xf numFmtId="0" fontId="5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/>
    </xf>
    <xf numFmtId="0" fontId="18" fillId="0" borderId="0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justify" vertical="center" wrapText="1"/>
    </xf>
    <xf numFmtId="166" fontId="2" fillId="0" borderId="5" xfId="1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vertical="top"/>
    </xf>
    <xf numFmtId="9" fontId="5" fillId="0" borderId="0" xfId="2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vertical="top"/>
    </xf>
    <xf numFmtId="4" fontId="34" fillId="0" borderId="0" xfId="0" applyNumberFormat="1" applyFont="1" applyFill="1" applyBorder="1" applyAlignment="1">
      <alignment horizontal="center" vertical="center" wrapText="1"/>
    </xf>
    <xf numFmtId="9" fontId="34" fillId="0" borderId="0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0" fontId="9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12" fillId="0" borderId="0" xfId="1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9" fontId="13" fillId="0" borderId="0" xfId="2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171" fontId="20" fillId="0" borderId="0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165" fontId="18" fillId="0" borderId="0" xfId="1" applyNumberFormat="1" applyFont="1" applyFill="1" applyBorder="1" applyAlignment="1">
      <alignment horizontal="center" vertical="top"/>
    </xf>
    <xf numFmtId="9" fontId="18" fillId="0" borderId="0" xfId="0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9" fontId="3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9" fontId="2" fillId="0" borderId="0" xfId="2" applyFont="1" applyFill="1" applyBorder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center"/>
    </xf>
    <xf numFmtId="2" fontId="24" fillId="0" borderId="0" xfId="1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0" applyFont="1" applyFill="1" applyBorder="1"/>
    <xf numFmtId="0" fontId="8" fillId="0" borderId="0" xfId="5" applyFont="1" applyFill="1" applyBorder="1" applyAlignment="1">
      <alignment horizontal="left" vertical="justify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justify" vertical="center" wrapText="1"/>
    </xf>
    <xf numFmtId="165" fontId="2" fillId="0" borderId="0" xfId="3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 wrapText="1"/>
    </xf>
    <xf numFmtId="165" fontId="30" fillId="0" borderId="0" xfId="3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justify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/>
    </xf>
    <xf numFmtId="165" fontId="2" fillId="0" borderId="0" xfId="3" applyNumberFormat="1" applyFont="1" applyFill="1" applyBorder="1" applyAlignment="1">
      <alignment horizontal="center" vertical="center" wrapText="1"/>
    </xf>
    <xf numFmtId="165" fontId="2" fillId="0" borderId="0" xfId="3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165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/>
    <xf numFmtId="49" fontId="1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6" fontId="2" fillId="0" borderId="0" xfId="1" applyNumberFormat="1" applyFont="1" applyFill="1" applyBorder="1" applyAlignment="1">
      <alignment horizontal="center" vertical="top"/>
    </xf>
    <xf numFmtId="9" fontId="2" fillId="0" borderId="0" xfId="2" applyFont="1" applyFill="1" applyBorder="1" applyAlignment="1">
      <alignment horizontal="center" vertical="top"/>
    </xf>
    <xf numFmtId="9" fontId="2" fillId="0" borderId="0" xfId="2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top"/>
    </xf>
    <xf numFmtId="49" fontId="3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70" fontId="11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66" fontId="5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/>
    <xf numFmtId="165" fontId="13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9" fontId="12" fillId="0" borderId="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65" fontId="6" fillId="0" borderId="0" xfId="1" applyFont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9" fillId="0" borderId="0" xfId="0" applyFont="1" applyFill="1" applyBorder="1" applyAlignment="1"/>
    <xf numFmtId="0" fontId="12" fillId="0" borderId="0" xfId="0" applyFont="1" applyFill="1" applyBorder="1" applyAlignment="1"/>
    <xf numFmtId="0" fontId="35" fillId="0" borderId="0" xfId="0" applyFont="1" applyFill="1" applyBorder="1" applyAlignment="1"/>
    <xf numFmtId="0" fontId="14" fillId="0" borderId="0" xfId="0" applyFont="1" applyFill="1" applyBorder="1" applyAlignment="1"/>
    <xf numFmtId="0" fontId="35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/>
    <xf numFmtId="4" fontId="12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/>
    <xf numFmtId="0" fontId="3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165" fontId="2" fillId="0" borderId="0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center" wrapText="1"/>
    </xf>
    <xf numFmtId="9" fontId="34" fillId="0" borderId="0" xfId="2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9" fontId="17" fillId="0" borderId="0" xfId="2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/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9" fontId="1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17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8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166" fontId="4" fillId="0" borderId="1" xfId="1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2" fontId="2" fillId="0" borderId="6" xfId="3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3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/>
    </xf>
    <xf numFmtId="2" fontId="2" fillId="0" borderId="5" xfId="3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6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Fill="1" applyBorder="1"/>
    <xf numFmtId="0" fontId="12" fillId="0" borderId="3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9" fontId="13" fillId="0" borderId="1" xfId="2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top"/>
    </xf>
    <xf numFmtId="0" fontId="12" fillId="0" borderId="4" xfId="0" applyFont="1" applyFill="1" applyBorder="1"/>
    <xf numFmtId="0" fontId="12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166" fontId="13" fillId="0" borderId="1" xfId="1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9" fontId="13" fillId="0" borderId="1" xfId="2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9" fontId="13" fillId="0" borderId="1" xfId="2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top"/>
    </xf>
    <xf numFmtId="165" fontId="13" fillId="0" borderId="1" xfId="1" applyFont="1" applyFill="1" applyBorder="1" applyAlignment="1">
      <alignment horizontal="center" vertical="center"/>
    </xf>
    <xf numFmtId="9" fontId="12" fillId="0" borderId="1" xfId="2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9" fontId="2" fillId="0" borderId="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top" wrapText="1"/>
    </xf>
    <xf numFmtId="9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44" fillId="0" borderId="1" xfId="0" applyNumberFormat="1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top" wrapText="1"/>
    </xf>
    <xf numFmtId="165" fontId="2" fillId="0" borderId="1" xfId="3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9" fillId="0" borderId="0" xfId="0" applyFont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6" xfId="3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9" xfId="3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/>
    </xf>
    <xf numFmtId="2" fontId="2" fillId="0" borderId="5" xfId="3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/>
    <xf numFmtId="9" fontId="2" fillId="0" borderId="0" xfId="2" applyFont="1" applyFill="1" applyBorder="1"/>
    <xf numFmtId="9" fontId="4" fillId="0" borderId="1" xfId="2" applyFont="1" applyFill="1" applyBorder="1" applyAlignment="1">
      <alignment horizontal="center" vertical="center"/>
    </xf>
    <xf numFmtId="0" fontId="39" fillId="0" borderId="1" xfId="0" applyFont="1" applyBorder="1"/>
    <xf numFmtId="49" fontId="2" fillId="0" borderId="1" xfId="0" applyNumberFormat="1" applyFont="1" applyFill="1" applyBorder="1"/>
    <xf numFmtId="0" fontId="47" fillId="0" borderId="1" xfId="0" applyFont="1" applyBorder="1"/>
    <xf numFmtId="9" fontId="3" fillId="0" borderId="1" xfId="2" applyFont="1" applyFill="1" applyBorder="1" applyAlignment="1">
      <alignment horizontal="center" vertical="center"/>
    </xf>
    <xf numFmtId="49" fontId="47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2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top" wrapText="1"/>
    </xf>
    <xf numFmtId="0" fontId="39" fillId="0" borderId="20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48" fillId="0" borderId="1" xfId="0" applyFont="1" applyBorder="1" applyAlignment="1"/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/>
    <xf numFmtId="9" fontId="2" fillId="0" borderId="6" xfId="2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/>
    </xf>
    <xf numFmtId="9" fontId="9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 wrapText="1"/>
    </xf>
    <xf numFmtId="9" fontId="9" fillId="3" borderId="13" xfId="0" applyNumberFormat="1" applyFont="1" applyFill="1" applyBorder="1" applyAlignment="1">
      <alignment horizontal="center" vertical="center" wrapText="1"/>
    </xf>
    <xf numFmtId="0" fontId="49" fillId="3" borderId="0" xfId="9" applyFill="1" applyBorder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 wrapText="1"/>
    </xf>
    <xf numFmtId="9" fontId="2" fillId="3" borderId="1" xfId="0" applyNumberFormat="1" applyFont="1" applyFill="1" applyBorder="1" applyAlignment="1">
      <alignment horizontal="center" vertical="top" wrapText="1"/>
    </xf>
    <xf numFmtId="172" fontId="8" fillId="3" borderId="1" xfId="0" applyNumberFormat="1" applyFont="1" applyFill="1" applyBorder="1" applyAlignment="1">
      <alignment horizontal="center" vertical="center"/>
    </xf>
    <xf numFmtId="0" fontId="50" fillId="3" borderId="0" xfId="9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9" fillId="3" borderId="8" xfId="9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1" fillId="0" borderId="3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9" fillId="0" borderId="8" xfId="9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49" fontId="12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9" fillId="3" borderId="0" xfId="9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8" fillId="0" borderId="0" xfId="0" applyFont="1" applyBorder="1" applyAlignment="1">
      <alignment vertical="center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</cellXfs>
  <cellStyles count="10">
    <cellStyle name="Гиперссылка" xfId="9" builtinId="8"/>
    <cellStyle name="Обычный" xfId="0" builtinId="0"/>
    <cellStyle name="Обычный 2" xfId="5"/>
    <cellStyle name="Обычный 3" xfId="6"/>
    <cellStyle name="Обычный 6" xfId="4"/>
    <cellStyle name="Обычный_Лист1" xfId="8"/>
    <cellStyle name="Процентный" xfId="2" builtinId="5"/>
    <cellStyle name="Финансовый" xfId="1" builtinId="3"/>
    <cellStyle name="Финансовый 2" xfId="3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&#8470;%20196%20&#1086;&#1090;%2026.04.2019%20&#1054;%20&#1074;&#1085;&#1077;&#1089;&#1077;&#1085;&#1080;&#1080;&#1080;%20&#1080;&#1079;&#1084;&#1077;&#1085;&#1077;&#1085;&#1080;&#1081;%20&#1074;%20&#1055;&#1088;&#1080;&#1082;&#1072;&#1079;%20&#8470;131%20&#1086;&#1090;%2006.03.2019%20&#1074;%20&#1055;&#1088;&#1080;&#1083;.&#8470;%205,%20&#8470;%2012,%20&#1076;&#1086;&#1087;&#1086;&#1083;&#1085;&#1080;&#1074;%20&#1055;&#1088;&#1080;&#1083;.%20&#8470;%2015%20&#1080;%20&#8470;%2016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%20&#8470;%20273%20&#1086;&#1090;%2023.07.2019%20&#1054;%20&#1074;&#1085;&#1077;&#1089;&#1077;&#1085;&#1080;&#1080;%20&#1080;&#1079;&#1084;&#1077;&#1085;&#1077;&#1085;&#1080;&#1081;%20&#1074;%20&#1055;&#1088;&#1080;&#1082;&#1072;&#1079;%20&#8470;%20131%20&#1086;&#1090;%2006.03.2019%20&#1074;%20&#1055;&#1088;&#1080;&#1083;&#1086;&#1078;&#1077;&#1085;&#1080;&#1077;%20&#8470;%2013,%20&#8470;%2014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%20&#8470;%20273%20&#1086;&#1090;%2023.07.2019%20&#1054;%20&#1074;&#1085;&#1077;&#1089;&#1077;&#1085;&#1080;&#1080;%20&#1080;&#1079;&#1084;&#1077;&#1085;&#1077;&#1085;&#1080;&#1081;%20&#1074;%20&#1055;&#1088;&#1080;&#1082;&#1072;&#1079;%20&#8470;%20131%20&#1086;&#1090;%2006.03.2019%20&#1074;%20&#1055;&#1088;&#1080;&#1083;&#1086;&#1078;&#1077;&#1085;&#1080;&#1077;%20&#8470;%2013,%20&#8470;%2014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&#8470;%20196%20&#1086;&#1090;%2026.04.2019%20&#1054;%20&#1074;&#1085;&#1077;&#1089;&#1077;&#1085;&#1080;&#1080;&#1080;%20&#1080;&#1079;&#1084;&#1077;&#1085;&#1077;&#1085;&#1080;&#1081;%20&#1074;%20&#1055;&#1088;&#1080;&#1082;&#1072;&#1079;%20&#8470;131%20&#1086;&#1090;%2006.03.2019%20&#1074;%20&#1055;&#1088;&#1080;&#1083;.&#8470;%205,%20&#8470;%2012,%20&#1076;&#1086;&#1087;&#1086;&#1083;&#1085;&#1080;&#1074;%20&#1055;&#1088;&#1080;&#1083;.%20&#8470;%2015%20&#1080;%20&#8470;%2016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&#8470;%20196%20&#1086;&#1090;%2026.04.2019%20&#1054;%20&#1074;&#1085;&#1077;&#1089;&#1077;&#1085;&#1080;&#1080;&#1080;%20&#1080;&#1079;&#1084;&#1077;&#1085;&#1077;&#1085;&#1080;&#1081;%20&#1074;%20&#1055;&#1088;&#1080;&#1082;&#1072;&#1079;%20&#8470;131%20&#1086;&#1090;%2006.03.2019%20&#1074;%20&#1055;&#1088;&#1080;&#1083;.&#8470;%205,%20&#8470;%2012,%20&#1076;&#1086;&#1087;&#1086;&#1083;&#1085;&#1080;&#1074;%20&#1055;&#1088;&#1080;&#1083;.%20&#8470;%2015%20&#1080;%20&#8470;%2016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&#8470;240%20&#1086;&#1090;%2018.06.2019%20&#1054;%20&#1074;&#1085;&#1077;&#1089;&#1077;&#1085;&#1080;&#1080;%20&#1080;&#1079;&#1084;&#1077;&#1085;&#1077;&#1085;&#1080;&#1081;%20&#1074;%20&#1055;&#1088;&#1080;&#1082;&#1072;&#1079;%20&#8470;131%20&#1086;&#1090;%2006.03.2019%20&#1076;&#1086;&#1087;&#1086;&#1083;&#1085;&#1080;&#1074;%20&#1055;&#1088;&#1080;&#1083;&#1086;&#1078;&#1077;&#1085;&#1080;&#1077;&#1084;%20&#8470;%201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%20&#8470;%20352%20&#1086;&#1090;%2002.10.2019%20&#1054;%20&#1074;&#1085;&#1077;&#1089;&#1077;&#1085;&#1080;&#1080;%20&#1080;&#1079;&#1084;&#1077;&#1085;&#1077;&#1085;&#1080;&#1081;%20&#1074;%20&#1055;&#1088;&#1080;&#1082;&#1072;&#1079;%20&#8470;%20131%20&#1086;&#1090;%2006.03.2019%20&#1074;%20&#1055;&#1088;&#1080;&#1083;&#1086;&#1078;&#1077;&#1085;&#1080;&#1077;%20&#8470;%201,%20&#8470;%202,%20&#8470;%20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file:///\\wd2\dkd\&#1054;&#1056;&#1050;&#1044;\&#1055;&#1088;&#1077;&#1081;&#1089;&#1082;&#1091;&#1088;&#1072;&#1085;&#1090;&#1099;\&#1055;&#1088;&#1077;&#1081;&#1089;&#1082;&#1091;&#1088;&#1072;&#1085;&#1090;%20&#1073;&#1072;&#1079;&#1086;&#1074;&#1099;&#1093;%20&#1094;&#1077;&#1085;\&#1055;&#1088;&#1080;&#1082;&#1072;&#1079;%20%20&#8470;%20352%20&#1086;&#1090;%2002.10.2019%20&#1054;%20&#1074;&#1085;&#1077;&#1089;&#1077;&#1085;&#1080;&#1080;%20&#1080;&#1079;&#1084;&#1077;&#1085;&#1077;&#1085;&#1080;&#1081;%20&#1074;%20&#1055;&#1088;&#1080;&#1082;&#1072;&#1079;%20&#8470;%20131%20&#1086;&#1090;%2006.03.2019%20&#1074;%20&#1055;&#1088;&#1080;&#1083;&#1086;&#1078;&#1077;&#1085;&#1080;&#1077;%20&#8470;%201,%20&#8470;%202,%20&#8470;%20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AF1067"/>
  <sheetViews>
    <sheetView tabSelected="1" view="pageBreakPreview" topLeftCell="A259" zoomScale="55" zoomScaleNormal="70" zoomScaleSheetLayoutView="55" workbookViewId="0">
      <selection activeCell="A289" sqref="A289:K521"/>
    </sheetView>
  </sheetViews>
  <sheetFormatPr defaultColWidth="9.140625" defaultRowHeight="15.75" outlineLevelRow="1" x14ac:dyDescent="0.25"/>
  <cols>
    <col min="1" max="1" width="15.85546875" style="382" customWidth="1"/>
    <col min="2" max="2" width="80.85546875" style="339" customWidth="1"/>
    <col min="3" max="3" width="15.85546875" style="338" customWidth="1"/>
    <col min="4" max="6" width="20.85546875" style="338" customWidth="1"/>
    <col min="7" max="7" width="29.5703125" style="340" hidden="1" customWidth="1"/>
    <col min="8" max="8" width="26.5703125" style="340" customWidth="1"/>
    <col min="9" max="9" width="24.85546875" style="340" customWidth="1"/>
    <col min="10" max="10" width="20.85546875" style="340" customWidth="1"/>
    <col min="11" max="11" width="20.85546875" style="341" customWidth="1"/>
    <col min="12" max="12" width="20.85546875" style="338" customWidth="1"/>
    <col min="13" max="13" width="23.140625" style="341" customWidth="1"/>
    <col min="14" max="28" width="9.140625" style="341"/>
    <col min="29" max="29" width="12.42578125" style="341" customWidth="1"/>
    <col min="30" max="16384" width="9.140625" style="341"/>
  </cols>
  <sheetData>
    <row r="3" spans="1:32" ht="18.75" x14ac:dyDescent="0.25">
      <c r="G3" s="418"/>
      <c r="H3" s="343"/>
      <c r="I3" s="639" t="s">
        <v>145</v>
      </c>
      <c r="J3" s="639"/>
    </row>
    <row r="4" spans="1:32" ht="24.6" customHeight="1" x14ac:dyDescent="0.25">
      <c r="G4" s="639" t="s">
        <v>1365</v>
      </c>
      <c r="H4" s="640"/>
      <c r="I4" s="640"/>
      <c r="J4" s="640"/>
    </row>
    <row r="5" spans="1:32" ht="18.75" x14ac:dyDescent="0.25">
      <c r="G5" s="344"/>
      <c r="H5" s="434"/>
      <c r="I5" s="434"/>
      <c r="J5" s="434"/>
    </row>
    <row r="6" spans="1:32" ht="18.75" x14ac:dyDescent="0.25">
      <c r="G6" s="344"/>
      <c r="H6" s="430" t="s">
        <v>922</v>
      </c>
      <c r="I6" s="430"/>
      <c r="J6" s="430"/>
      <c r="N6" s="435"/>
    </row>
    <row r="7" spans="1:32" ht="18.75" x14ac:dyDescent="0.25">
      <c r="G7" s="639" t="s">
        <v>923</v>
      </c>
      <c r="H7" s="641"/>
      <c r="I7" s="641"/>
      <c r="J7" s="430"/>
      <c r="M7" s="436"/>
      <c r="N7" s="436"/>
    </row>
    <row r="8" spans="1:32" ht="18.75" x14ac:dyDescent="0.25">
      <c r="G8" s="430"/>
      <c r="H8" s="425"/>
      <c r="I8" s="425"/>
      <c r="J8" s="430"/>
      <c r="M8" s="436"/>
      <c r="N8" s="436"/>
    </row>
    <row r="9" spans="1:32" ht="18.75" x14ac:dyDescent="0.25">
      <c r="G9" s="639" t="s">
        <v>924</v>
      </c>
      <c r="H9" s="641"/>
      <c r="I9" s="641"/>
      <c r="J9" s="430"/>
      <c r="M9" s="436"/>
      <c r="N9" s="436"/>
    </row>
    <row r="10" spans="1:32" ht="18.75" x14ac:dyDescent="0.3">
      <c r="G10" s="341"/>
      <c r="H10" s="430"/>
      <c r="I10" s="341"/>
      <c r="J10" s="345"/>
      <c r="L10" s="341"/>
      <c r="M10" s="346"/>
      <c r="N10" s="346"/>
    </row>
    <row r="12" spans="1:32" s="347" customFormat="1" ht="20.25" x14ac:dyDescent="0.3">
      <c r="A12" s="383"/>
      <c r="B12" s="642" t="s">
        <v>1855</v>
      </c>
      <c r="C12" s="642"/>
      <c r="D12" s="642"/>
      <c r="E12" s="642"/>
      <c r="F12" s="642"/>
      <c r="G12" s="642"/>
      <c r="H12" s="642"/>
      <c r="I12" s="642"/>
      <c r="J12" s="642"/>
      <c r="K12" s="642"/>
      <c r="L12" s="642"/>
    </row>
    <row r="13" spans="1:32" ht="16.5" thickBot="1" x14ac:dyDescent="0.3"/>
    <row r="14" spans="1:32" s="102" customFormat="1" ht="50.1" customHeight="1" outlineLevel="1" thickBot="1" x14ac:dyDescent="0.3">
      <c r="A14" s="348" t="s">
        <v>224</v>
      </c>
      <c r="B14" s="643" t="s">
        <v>1505</v>
      </c>
      <c r="C14" s="644"/>
      <c r="D14" s="644"/>
      <c r="E14" s="644"/>
      <c r="F14" s="645"/>
      <c r="M14" s="352"/>
      <c r="N14" s="341"/>
      <c r="O14" s="341"/>
      <c r="P14" s="341"/>
      <c r="Q14" s="341"/>
      <c r="R14" s="341"/>
      <c r="S14" s="341"/>
      <c r="AF14" s="341"/>
    </row>
    <row r="15" spans="1:32" ht="50.1" customHeight="1" outlineLevel="1" x14ac:dyDescent="0.25">
      <c r="A15" s="82" t="s">
        <v>0</v>
      </c>
      <c r="B15" s="61" t="s">
        <v>1159</v>
      </c>
      <c r="C15" s="61" t="s">
        <v>13</v>
      </c>
      <c r="D15" s="44" t="s">
        <v>1</v>
      </c>
      <c r="E15" s="420" t="s">
        <v>81</v>
      </c>
      <c r="F15" s="443" t="s">
        <v>419</v>
      </c>
      <c r="H15" s="353"/>
      <c r="I15" s="353"/>
      <c r="J15" s="353"/>
      <c r="K15" s="39"/>
      <c r="AE15" s="338"/>
    </row>
    <row r="16" spans="1:32" s="388" customFormat="1" ht="18.75" outlineLevel="1" x14ac:dyDescent="0.3">
      <c r="A16" s="82" t="s">
        <v>1118</v>
      </c>
      <c r="B16" s="99" t="s">
        <v>249</v>
      </c>
      <c r="C16" s="61"/>
      <c r="D16" s="44"/>
      <c r="E16" s="44"/>
      <c r="F16" s="444"/>
      <c r="G16" s="386"/>
      <c r="H16" s="412"/>
      <c r="I16" s="119"/>
      <c r="J16" s="119"/>
      <c r="K16" s="387"/>
      <c r="L16" s="344"/>
      <c r="N16" s="386"/>
      <c r="P16" s="386"/>
      <c r="Q16" s="386"/>
      <c r="AE16" s="344"/>
      <c r="AF16" s="386"/>
    </row>
    <row r="17" spans="1:32" s="102" customFormat="1" outlineLevel="1" x14ac:dyDescent="0.25">
      <c r="A17" s="69" t="s">
        <v>1162</v>
      </c>
      <c r="B17" s="73" t="s">
        <v>7</v>
      </c>
      <c r="C17" s="68" t="s">
        <v>250</v>
      </c>
      <c r="D17" s="397">
        <v>1440.0720000000001</v>
      </c>
      <c r="E17" s="397">
        <f t="shared" ref="E17:E58" si="0">D17*F17/(100%+F17)</f>
        <v>240.01200000000003</v>
      </c>
      <c r="F17" s="100">
        <v>0.2</v>
      </c>
      <c r="G17" s="341"/>
      <c r="H17" s="353"/>
      <c r="I17" s="46"/>
      <c r="J17" s="46"/>
      <c r="K17" s="39"/>
      <c r="O17" s="341"/>
      <c r="P17" s="341"/>
      <c r="Q17" s="341"/>
      <c r="AE17" s="338"/>
      <c r="AF17" s="341"/>
    </row>
    <row r="18" spans="1:32" outlineLevel="1" x14ac:dyDescent="0.25">
      <c r="A18" s="69" t="s">
        <v>1163</v>
      </c>
      <c r="B18" s="73" t="s">
        <v>8</v>
      </c>
      <c r="C18" s="68" t="s">
        <v>250</v>
      </c>
      <c r="D18" s="397">
        <v>1440.0720000000001</v>
      </c>
      <c r="E18" s="397">
        <f t="shared" si="0"/>
        <v>240.01200000000003</v>
      </c>
      <c r="F18" s="100">
        <v>0.2</v>
      </c>
      <c r="G18" s="341"/>
      <c r="H18" s="353"/>
      <c r="I18" s="353"/>
      <c r="J18" s="46"/>
      <c r="K18" s="39"/>
      <c r="L18" s="102"/>
      <c r="M18" s="102"/>
      <c r="R18" s="102"/>
      <c r="S18" s="102"/>
      <c r="T18" s="102"/>
      <c r="U18" s="102"/>
      <c r="V18" s="102"/>
      <c r="W18" s="102"/>
      <c r="X18" s="102"/>
      <c r="Y18" s="102"/>
      <c r="AE18" s="338"/>
      <c r="AF18" s="102"/>
    </row>
    <row r="19" spans="1:32" outlineLevel="1" x14ac:dyDescent="0.25">
      <c r="A19" s="69" t="s">
        <v>1164</v>
      </c>
      <c r="B19" s="73" t="s">
        <v>251</v>
      </c>
      <c r="C19" s="68" t="s">
        <v>250</v>
      </c>
      <c r="D19" s="68">
        <v>1440.07</v>
      </c>
      <c r="E19" s="397">
        <f t="shared" si="0"/>
        <v>240.01166666666668</v>
      </c>
      <c r="F19" s="100">
        <v>0.2</v>
      </c>
      <c r="G19" s="341"/>
      <c r="H19" s="102"/>
      <c r="I19" s="46"/>
      <c r="J19" s="46"/>
      <c r="K19" s="39"/>
      <c r="L19" s="102"/>
      <c r="M19" s="102"/>
      <c r="R19" s="102"/>
      <c r="S19" s="102"/>
      <c r="T19" s="102"/>
      <c r="U19" s="102"/>
      <c r="AE19" s="338"/>
      <c r="AF19" s="102"/>
    </row>
    <row r="20" spans="1:32" outlineLevel="1" x14ac:dyDescent="0.25">
      <c r="A20" s="69" t="s">
        <v>1165</v>
      </c>
      <c r="B20" s="73" t="s">
        <v>9</v>
      </c>
      <c r="C20" s="68" t="s">
        <v>250</v>
      </c>
      <c r="D20" s="68">
        <v>1440.07</v>
      </c>
      <c r="E20" s="397">
        <f t="shared" si="0"/>
        <v>240.01166666666668</v>
      </c>
      <c r="F20" s="100">
        <v>0.2</v>
      </c>
      <c r="G20" s="341"/>
      <c r="H20" s="102"/>
      <c r="I20" s="353"/>
      <c r="J20" s="46"/>
      <c r="K20" s="39"/>
      <c r="L20" s="102"/>
      <c r="M20" s="102"/>
      <c r="O20" s="102"/>
      <c r="R20" s="102"/>
      <c r="S20" s="102"/>
      <c r="T20" s="102"/>
      <c r="U20" s="102"/>
      <c r="AE20" s="338"/>
      <c r="AF20" s="102"/>
    </row>
    <row r="21" spans="1:32" s="39" customFormat="1" outlineLevel="1" x14ac:dyDescent="0.25">
      <c r="A21" s="69" t="s">
        <v>1166</v>
      </c>
      <c r="B21" s="73" t="s">
        <v>252</v>
      </c>
      <c r="C21" s="68" t="s">
        <v>250</v>
      </c>
      <c r="D21" s="397">
        <v>1440.0720000000001</v>
      </c>
      <c r="E21" s="397">
        <f t="shared" si="0"/>
        <v>240.01200000000003</v>
      </c>
      <c r="F21" s="100">
        <v>0.2</v>
      </c>
      <c r="G21" s="341"/>
      <c r="H21" s="353"/>
      <c r="I21" s="353"/>
      <c r="J21" s="46"/>
      <c r="L21" s="102"/>
      <c r="M21" s="102"/>
      <c r="N21" s="102"/>
      <c r="O21" s="102"/>
      <c r="P21" s="341"/>
      <c r="Q21" s="341"/>
      <c r="R21" s="102"/>
      <c r="S21" s="102"/>
      <c r="T21" s="102"/>
      <c r="U21" s="341"/>
      <c r="V21" s="341"/>
      <c r="W21" s="341"/>
      <c r="X21" s="341"/>
      <c r="Y21" s="341"/>
      <c r="AE21" s="338"/>
      <c r="AF21" s="102"/>
    </row>
    <row r="22" spans="1:32" s="39" customFormat="1" outlineLevel="1" x14ac:dyDescent="0.25">
      <c r="A22" s="69" t="s">
        <v>1167</v>
      </c>
      <c r="B22" s="73" t="s">
        <v>253</v>
      </c>
      <c r="C22" s="68" t="s">
        <v>250</v>
      </c>
      <c r="D22" s="397">
        <v>1440.0720000000001</v>
      </c>
      <c r="E22" s="397">
        <f t="shared" si="0"/>
        <v>240.01200000000003</v>
      </c>
      <c r="F22" s="100">
        <v>0.2</v>
      </c>
      <c r="G22" s="341"/>
      <c r="H22" s="353"/>
      <c r="I22" s="353"/>
      <c r="J22" s="46"/>
      <c r="L22" s="102"/>
      <c r="M22" s="102"/>
      <c r="N22" s="102"/>
      <c r="O22" s="102"/>
      <c r="P22" s="341"/>
      <c r="Q22" s="341"/>
      <c r="R22" s="102"/>
      <c r="S22" s="102"/>
      <c r="T22" s="341"/>
      <c r="U22" s="341"/>
      <c r="AE22" s="338"/>
      <c r="AF22" s="102"/>
    </row>
    <row r="23" spans="1:32" outlineLevel="1" x14ac:dyDescent="0.25">
      <c r="A23" s="69" t="s">
        <v>1168</v>
      </c>
      <c r="B23" s="73" t="s">
        <v>254</v>
      </c>
      <c r="C23" s="68" t="s">
        <v>250</v>
      </c>
      <c r="D23" s="397">
        <v>1440.0720000000001</v>
      </c>
      <c r="E23" s="397">
        <f t="shared" si="0"/>
        <v>240.01200000000003</v>
      </c>
      <c r="F23" s="100">
        <v>0.2</v>
      </c>
      <c r="G23" s="341"/>
      <c r="H23" s="353"/>
      <c r="I23" s="353"/>
      <c r="J23" s="353"/>
      <c r="K23" s="39"/>
      <c r="L23" s="102"/>
      <c r="N23" s="102"/>
      <c r="O23" s="102"/>
      <c r="V23" s="39"/>
      <c r="W23" s="39"/>
      <c r="X23" s="39"/>
      <c r="Y23" s="39"/>
      <c r="AE23" s="338"/>
    </row>
    <row r="24" spans="1:32" outlineLevel="1" x14ac:dyDescent="0.25">
      <c r="A24" s="69" t="s">
        <v>1169</v>
      </c>
      <c r="B24" s="73" t="s">
        <v>1332</v>
      </c>
      <c r="C24" s="68" t="s">
        <v>250</v>
      </c>
      <c r="D24" s="397">
        <v>1440.0720000000001</v>
      </c>
      <c r="E24" s="397">
        <f t="shared" si="0"/>
        <v>240.01200000000003</v>
      </c>
      <c r="F24" s="100">
        <v>0.2</v>
      </c>
      <c r="G24" s="341"/>
      <c r="H24" s="353"/>
      <c r="I24" s="353"/>
      <c r="J24" s="353"/>
      <c r="K24" s="39"/>
      <c r="L24" s="102"/>
      <c r="N24" s="102"/>
      <c r="O24" s="102"/>
      <c r="V24" s="39"/>
      <c r="W24" s="39"/>
      <c r="X24" s="39"/>
      <c r="Y24" s="39"/>
      <c r="AE24" s="338"/>
    </row>
    <row r="25" spans="1:32" outlineLevel="1" x14ac:dyDescent="0.25">
      <c r="A25" s="69" t="s">
        <v>1170</v>
      </c>
      <c r="B25" s="73" t="s">
        <v>6</v>
      </c>
      <c r="C25" s="68" t="s">
        <v>250</v>
      </c>
      <c r="D25" s="397">
        <v>1440.0720000000001</v>
      </c>
      <c r="E25" s="397">
        <f t="shared" si="0"/>
        <v>240.01200000000003</v>
      </c>
      <c r="F25" s="100">
        <v>0.2</v>
      </c>
      <c r="G25" s="341"/>
      <c r="H25" s="353"/>
      <c r="I25" s="353"/>
      <c r="J25" s="353"/>
      <c r="K25" s="39"/>
      <c r="L25" s="102"/>
      <c r="N25" s="102"/>
      <c r="O25" s="102"/>
      <c r="U25" s="39"/>
      <c r="AE25" s="338"/>
    </row>
    <row r="26" spans="1:32" s="102" customFormat="1" outlineLevel="1" x14ac:dyDescent="0.25">
      <c r="A26" s="69" t="s">
        <v>1171</v>
      </c>
      <c r="B26" s="73" t="s">
        <v>255</v>
      </c>
      <c r="C26" s="68" t="s">
        <v>250</v>
      </c>
      <c r="D26" s="397">
        <v>1872.0936000000002</v>
      </c>
      <c r="E26" s="397">
        <f t="shared" si="0"/>
        <v>312.01560000000006</v>
      </c>
      <c r="F26" s="100">
        <v>0.2</v>
      </c>
      <c r="G26" s="340"/>
      <c r="H26" s="353"/>
      <c r="I26" s="353"/>
      <c r="J26" s="353"/>
      <c r="K26" s="39"/>
      <c r="L26" s="338"/>
      <c r="M26" s="341"/>
      <c r="R26" s="341"/>
      <c r="S26" s="341"/>
      <c r="T26" s="39"/>
      <c r="U26" s="39"/>
      <c r="V26" s="341"/>
      <c r="W26" s="341"/>
      <c r="X26" s="341"/>
      <c r="Y26" s="341"/>
      <c r="AE26" s="338"/>
      <c r="AF26" s="341"/>
    </row>
    <row r="27" spans="1:32" s="102" customFormat="1" ht="22.5" customHeight="1" outlineLevel="1" x14ac:dyDescent="0.25">
      <c r="A27" s="69" t="s">
        <v>1506</v>
      </c>
      <c r="B27" s="73" t="s">
        <v>256</v>
      </c>
      <c r="C27" s="68" t="s">
        <v>250</v>
      </c>
      <c r="D27" s="463">
        <v>230</v>
      </c>
      <c r="E27" s="397">
        <f t="shared" si="0"/>
        <v>38.333333333333336</v>
      </c>
      <c r="F27" s="100">
        <v>0.2</v>
      </c>
      <c r="G27" s="341"/>
      <c r="H27" s="424"/>
      <c r="I27" s="353"/>
      <c r="J27" s="353"/>
      <c r="K27" s="39"/>
      <c r="L27" s="338"/>
      <c r="M27" s="341"/>
      <c r="R27" s="39"/>
      <c r="S27" s="39"/>
      <c r="T27" s="39"/>
      <c r="U27" s="341"/>
      <c r="AE27" s="338"/>
      <c r="AF27" s="341"/>
    </row>
    <row r="28" spans="1:32" s="102" customFormat="1" ht="15.6" customHeight="1" outlineLevel="1" x14ac:dyDescent="0.25">
      <c r="A28" s="69" t="s">
        <v>1507</v>
      </c>
      <c r="B28" s="73" t="s">
        <v>257</v>
      </c>
      <c r="C28" s="68" t="s">
        <v>250</v>
      </c>
      <c r="D28" s="397">
        <v>216.01080000000002</v>
      </c>
      <c r="E28" s="397">
        <f t="shared" si="0"/>
        <v>36.00180000000001</v>
      </c>
      <c r="F28" s="100">
        <v>0.2</v>
      </c>
      <c r="G28" s="340"/>
      <c r="H28" s="46"/>
      <c r="I28" s="39"/>
      <c r="J28" s="46"/>
      <c r="K28" s="39"/>
      <c r="L28" s="338"/>
      <c r="M28" s="341"/>
      <c r="O28" s="341"/>
      <c r="R28" s="39"/>
      <c r="S28" s="39"/>
      <c r="T28" s="341"/>
      <c r="U28" s="341"/>
      <c r="AE28" s="338"/>
      <c r="AF28" s="341"/>
    </row>
    <row r="29" spans="1:32" s="102" customFormat="1" outlineLevel="1" x14ac:dyDescent="0.25">
      <c r="A29" s="69" t="s">
        <v>1508</v>
      </c>
      <c r="B29" s="73" t="s">
        <v>258</v>
      </c>
      <c r="C29" s="68" t="s">
        <v>250</v>
      </c>
      <c r="D29" s="68">
        <v>864.04</v>
      </c>
      <c r="E29" s="397">
        <f t="shared" si="0"/>
        <v>144.00666666666666</v>
      </c>
      <c r="F29" s="100">
        <v>0.2</v>
      </c>
      <c r="G29" s="341"/>
      <c r="I29" s="39"/>
      <c r="J29" s="46"/>
      <c r="K29" s="39"/>
      <c r="L29" s="39"/>
      <c r="M29" s="341"/>
      <c r="N29" s="341"/>
      <c r="O29" s="341"/>
      <c r="R29" s="341"/>
      <c r="S29" s="341"/>
      <c r="T29" s="341"/>
      <c r="AE29" s="338"/>
      <c r="AF29" s="341"/>
    </row>
    <row r="30" spans="1:32" s="102" customFormat="1" outlineLevel="1" x14ac:dyDescent="0.25">
      <c r="A30" s="69" t="s">
        <v>1509</v>
      </c>
      <c r="B30" s="73" t="s">
        <v>259</v>
      </c>
      <c r="C30" s="68" t="s">
        <v>250</v>
      </c>
      <c r="D30" s="68">
        <v>1872.09</v>
      </c>
      <c r="E30" s="397">
        <f t="shared" si="0"/>
        <v>312.01500000000004</v>
      </c>
      <c r="F30" s="100">
        <v>0.2</v>
      </c>
      <c r="G30" s="341"/>
      <c r="I30" s="353"/>
      <c r="J30" s="46"/>
      <c r="K30" s="39"/>
      <c r="L30" s="39"/>
      <c r="M30" s="341"/>
      <c r="N30" s="341"/>
      <c r="O30" s="341"/>
      <c r="R30" s="341"/>
      <c r="S30" s="341"/>
      <c r="AE30" s="338"/>
    </row>
    <row r="31" spans="1:32" s="102" customFormat="1" outlineLevel="1" x14ac:dyDescent="0.25">
      <c r="A31" s="69" t="s">
        <v>1510</v>
      </c>
      <c r="B31" s="73" t="s">
        <v>260</v>
      </c>
      <c r="C31" s="68" t="s">
        <v>250</v>
      </c>
      <c r="D31" s="463">
        <v>1728</v>
      </c>
      <c r="E31" s="397">
        <f t="shared" si="0"/>
        <v>288.00000000000006</v>
      </c>
      <c r="F31" s="100">
        <v>0.2</v>
      </c>
      <c r="G31" s="341"/>
      <c r="H31" s="424"/>
      <c r="I31" s="39"/>
      <c r="J31" s="46"/>
      <c r="K31" s="39"/>
      <c r="L31" s="338"/>
      <c r="M31" s="341"/>
      <c r="N31" s="341"/>
      <c r="O31" s="341"/>
    </row>
    <row r="32" spans="1:32" s="102" customFormat="1" ht="21.6" customHeight="1" outlineLevel="1" x14ac:dyDescent="0.25">
      <c r="A32" s="69" t="s">
        <v>1511</v>
      </c>
      <c r="B32" s="73" t="s">
        <v>261</v>
      </c>
      <c r="C32" s="68" t="s">
        <v>250</v>
      </c>
      <c r="D32" s="397">
        <v>1584.0792000000001</v>
      </c>
      <c r="E32" s="397">
        <f t="shared" si="0"/>
        <v>264.01320000000004</v>
      </c>
      <c r="F32" s="100">
        <v>0.2</v>
      </c>
      <c r="G32" s="341"/>
      <c r="H32" s="46"/>
      <c r="I32" s="353"/>
      <c r="J32" s="353"/>
      <c r="K32" s="39"/>
      <c r="L32" s="338"/>
      <c r="M32" s="341"/>
      <c r="N32" s="341"/>
      <c r="O32" s="341"/>
    </row>
    <row r="33" spans="1:17" s="102" customFormat="1" ht="26.45" customHeight="1" outlineLevel="1" x14ac:dyDescent="0.25">
      <c r="A33" s="69" t="s">
        <v>1512</v>
      </c>
      <c r="B33" s="73" t="s">
        <v>5</v>
      </c>
      <c r="C33" s="68" t="s">
        <v>250</v>
      </c>
      <c r="D33" s="397">
        <v>1584.0792000000001</v>
      </c>
      <c r="E33" s="397">
        <f>D33*F33/(100%+F33)</f>
        <v>264.01320000000004</v>
      </c>
      <c r="F33" s="100">
        <v>0.2</v>
      </c>
      <c r="G33" s="341"/>
      <c r="H33" s="46"/>
      <c r="I33" s="353"/>
      <c r="J33" s="353"/>
      <c r="K33" s="39"/>
      <c r="L33" s="338"/>
      <c r="M33" s="341"/>
      <c r="N33" s="341"/>
      <c r="O33" s="341"/>
    </row>
    <row r="34" spans="1:17" s="102" customFormat="1" outlineLevel="1" x14ac:dyDescent="0.25">
      <c r="A34" s="69" t="s">
        <v>1513</v>
      </c>
      <c r="B34" s="73" t="s">
        <v>281</v>
      </c>
      <c r="C34" s="68" t="s">
        <v>250</v>
      </c>
      <c r="D34" s="463">
        <v>1150</v>
      </c>
      <c r="E34" s="397">
        <f t="shared" ref="E34:E54" si="1">D34*F34/(100%+F34)</f>
        <v>191.66666666666669</v>
      </c>
      <c r="F34" s="100">
        <v>0.2</v>
      </c>
      <c r="G34" s="341"/>
      <c r="H34" s="424"/>
      <c r="I34" s="353"/>
      <c r="J34" s="353"/>
      <c r="K34" s="39"/>
      <c r="L34" s="338"/>
      <c r="M34" s="341"/>
      <c r="N34" s="341"/>
      <c r="O34" s="341"/>
    </row>
    <row r="35" spans="1:17" s="102" customFormat="1" outlineLevel="1" x14ac:dyDescent="0.25">
      <c r="A35" s="69" t="s">
        <v>1514</v>
      </c>
      <c r="B35" s="73" t="s">
        <v>282</v>
      </c>
      <c r="C35" s="68" t="s">
        <v>250</v>
      </c>
      <c r="D35" s="463">
        <v>460</v>
      </c>
      <c r="E35" s="397">
        <f t="shared" si="1"/>
        <v>76.666666666666671</v>
      </c>
      <c r="F35" s="100">
        <v>0.2</v>
      </c>
      <c r="G35" s="341"/>
      <c r="H35" s="424"/>
      <c r="I35" s="353"/>
      <c r="J35" s="353"/>
      <c r="K35" s="39"/>
      <c r="L35" s="338"/>
      <c r="M35" s="341"/>
      <c r="N35" s="341"/>
      <c r="O35" s="341"/>
    </row>
    <row r="36" spans="1:17" s="102" customFormat="1" ht="27" customHeight="1" outlineLevel="1" x14ac:dyDescent="0.25">
      <c r="A36" s="69" t="s">
        <v>1515</v>
      </c>
      <c r="B36" s="73" t="s">
        <v>283</v>
      </c>
      <c r="C36" s="68" t="s">
        <v>250</v>
      </c>
      <c r="D36" s="397">
        <v>460</v>
      </c>
      <c r="E36" s="397">
        <f t="shared" si="1"/>
        <v>76.666666666666671</v>
      </c>
      <c r="F36" s="100">
        <v>0.2</v>
      </c>
      <c r="G36" s="341"/>
      <c r="H36" s="46"/>
      <c r="I36" s="353"/>
      <c r="J36" s="353"/>
      <c r="K36" s="39"/>
      <c r="L36" s="338"/>
      <c r="M36" s="341"/>
      <c r="N36" s="341"/>
      <c r="O36" s="341"/>
    </row>
    <row r="37" spans="1:17" s="102" customFormat="1" ht="16.5" customHeight="1" outlineLevel="1" x14ac:dyDescent="0.25">
      <c r="A37" s="69" t="s">
        <v>1516</v>
      </c>
      <c r="B37" s="73" t="s">
        <v>1361</v>
      </c>
      <c r="C37" s="68" t="s">
        <v>250</v>
      </c>
      <c r="D37" s="397">
        <v>970</v>
      </c>
      <c r="E37" s="397">
        <f t="shared" si="1"/>
        <v>161.66666666666669</v>
      </c>
      <c r="F37" s="100">
        <v>0.2</v>
      </c>
      <c r="G37" s="341"/>
      <c r="H37" s="46"/>
      <c r="I37" s="353"/>
      <c r="J37" s="353"/>
      <c r="K37" s="39"/>
      <c r="L37" s="338"/>
      <c r="M37" s="341"/>
      <c r="N37" s="341"/>
      <c r="O37" s="341"/>
    </row>
    <row r="38" spans="1:17" s="102" customFormat="1" ht="25.5" customHeight="1" outlineLevel="1" x14ac:dyDescent="0.25">
      <c r="A38" s="69" t="s">
        <v>1517</v>
      </c>
      <c r="B38" s="73" t="s">
        <v>410</v>
      </c>
      <c r="C38" s="68" t="s">
        <v>250</v>
      </c>
      <c r="D38" s="397">
        <v>970</v>
      </c>
      <c r="E38" s="397">
        <f t="shared" si="1"/>
        <v>161.66666666666669</v>
      </c>
      <c r="F38" s="100">
        <v>0.2</v>
      </c>
      <c r="G38" s="341"/>
      <c r="H38" s="46"/>
      <c r="I38" s="353"/>
      <c r="J38" s="353"/>
      <c r="K38" s="39"/>
      <c r="L38" s="338"/>
      <c r="M38" s="341"/>
      <c r="N38" s="341"/>
      <c r="O38" s="341"/>
    </row>
    <row r="39" spans="1:17" s="102" customFormat="1" ht="27.95" customHeight="1" outlineLevel="1" x14ac:dyDescent="0.25">
      <c r="A39" s="69" t="s">
        <v>1518</v>
      </c>
      <c r="B39" s="73" t="s">
        <v>411</v>
      </c>
      <c r="C39" s="68" t="s">
        <v>250</v>
      </c>
      <c r="D39" s="397">
        <v>720</v>
      </c>
      <c r="E39" s="397">
        <f t="shared" si="1"/>
        <v>120</v>
      </c>
      <c r="F39" s="100">
        <v>0.2</v>
      </c>
      <c r="G39" s="341"/>
      <c r="H39" s="46"/>
      <c r="I39" s="353"/>
      <c r="J39" s="353"/>
      <c r="K39" s="39"/>
      <c r="L39" s="338"/>
      <c r="M39" s="341"/>
      <c r="N39" s="341"/>
      <c r="O39" s="341"/>
    </row>
    <row r="40" spans="1:17" s="102" customFormat="1" outlineLevel="1" x14ac:dyDescent="0.25">
      <c r="A40" s="69" t="s">
        <v>1519</v>
      </c>
      <c r="B40" s="73" t="s">
        <v>412</v>
      </c>
      <c r="C40" s="68" t="s">
        <v>250</v>
      </c>
      <c r="D40" s="463">
        <v>770</v>
      </c>
      <c r="E40" s="397">
        <f t="shared" si="1"/>
        <v>128.33333333333334</v>
      </c>
      <c r="F40" s="100">
        <v>0.2</v>
      </c>
      <c r="G40" s="341"/>
      <c r="H40" s="424"/>
      <c r="I40" s="353"/>
      <c r="J40" s="353"/>
      <c r="K40" s="39"/>
      <c r="L40" s="338"/>
      <c r="M40" s="341"/>
      <c r="N40" s="341"/>
      <c r="O40" s="341"/>
    </row>
    <row r="41" spans="1:17" s="102" customFormat="1" outlineLevel="1" x14ac:dyDescent="0.25">
      <c r="A41" s="69" t="s">
        <v>1520</v>
      </c>
      <c r="B41" s="73" t="s">
        <v>413</v>
      </c>
      <c r="C41" s="68" t="s">
        <v>250</v>
      </c>
      <c r="D41" s="463">
        <v>560</v>
      </c>
      <c r="E41" s="397">
        <f t="shared" si="1"/>
        <v>93.333333333333343</v>
      </c>
      <c r="F41" s="100">
        <v>0.2</v>
      </c>
      <c r="G41" s="341"/>
      <c r="H41" s="424"/>
      <c r="I41" s="353"/>
      <c r="J41" s="353"/>
      <c r="K41" s="39"/>
      <c r="L41" s="338"/>
      <c r="M41" s="341"/>
      <c r="N41" s="341"/>
      <c r="O41" s="341"/>
    </row>
    <row r="42" spans="1:17" s="102" customFormat="1" outlineLevel="1" x14ac:dyDescent="0.25">
      <c r="A42" s="69" t="s">
        <v>1521</v>
      </c>
      <c r="B42" s="73" t="s">
        <v>1362</v>
      </c>
      <c r="C42" s="68" t="s">
        <v>250</v>
      </c>
      <c r="D42" s="397">
        <v>920</v>
      </c>
      <c r="E42" s="397">
        <f t="shared" si="1"/>
        <v>153.33333333333334</v>
      </c>
      <c r="F42" s="100">
        <v>0.2</v>
      </c>
      <c r="G42" s="341"/>
      <c r="H42" s="46"/>
      <c r="I42" s="353"/>
      <c r="J42" s="353"/>
      <c r="K42" s="39"/>
      <c r="L42" s="338"/>
      <c r="M42" s="341"/>
      <c r="N42" s="341"/>
      <c r="O42" s="341"/>
    </row>
    <row r="43" spans="1:17" s="102" customFormat="1" outlineLevel="1" x14ac:dyDescent="0.25">
      <c r="A43" s="69" t="s">
        <v>1522</v>
      </c>
      <c r="B43" s="73" t="s">
        <v>1363</v>
      </c>
      <c r="C43" s="68" t="s">
        <v>250</v>
      </c>
      <c r="D43" s="397">
        <v>460</v>
      </c>
      <c r="E43" s="397">
        <f t="shared" si="1"/>
        <v>76.666666666666671</v>
      </c>
      <c r="F43" s="100">
        <v>0.2</v>
      </c>
      <c r="G43" s="341"/>
      <c r="H43" s="424"/>
      <c r="I43" s="353"/>
      <c r="J43" s="353"/>
      <c r="K43" s="39"/>
      <c r="L43" s="338"/>
      <c r="M43" s="341"/>
      <c r="N43" s="341"/>
      <c r="O43" s="341"/>
    </row>
    <row r="44" spans="1:17" s="102" customFormat="1" outlineLevel="1" x14ac:dyDescent="0.25">
      <c r="A44" s="69" t="s">
        <v>1523</v>
      </c>
      <c r="B44" s="73" t="s">
        <v>1364</v>
      </c>
      <c r="C44" s="68" t="s">
        <v>250</v>
      </c>
      <c r="D44" s="397">
        <v>460</v>
      </c>
      <c r="E44" s="397">
        <f t="shared" si="1"/>
        <v>76.666666666666671</v>
      </c>
      <c r="F44" s="100">
        <v>0.2</v>
      </c>
      <c r="G44" s="341"/>
      <c r="H44" s="424"/>
      <c r="I44" s="353"/>
      <c r="J44" s="353"/>
      <c r="K44" s="39"/>
      <c r="L44" s="338"/>
      <c r="M44" s="341"/>
      <c r="N44" s="341"/>
      <c r="O44" s="341"/>
    </row>
    <row r="45" spans="1:17" s="102" customFormat="1" outlineLevel="1" x14ac:dyDescent="0.25">
      <c r="A45" s="69" t="s">
        <v>1524</v>
      </c>
      <c r="B45" s="73" t="s">
        <v>287</v>
      </c>
      <c r="C45" s="68" t="s">
        <v>250</v>
      </c>
      <c r="D45" s="463">
        <v>570</v>
      </c>
      <c r="E45" s="397">
        <f t="shared" si="1"/>
        <v>95</v>
      </c>
      <c r="F45" s="100">
        <v>0.2</v>
      </c>
      <c r="G45" s="341"/>
      <c r="H45" s="424"/>
      <c r="I45" s="353"/>
      <c r="J45" s="353"/>
      <c r="K45" s="39"/>
      <c r="L45" s="338"/>
      <c r="M45" s="341"/>
      <c r="N45" s="341"/>
      <c r="O45" s="341"/>
    </row>
    <row r="46" spans="1:17" s="102" customFormat="1" outlineLevel="1" x14ac:dyDescent="0.25">
      <c r="A46" s="69" t="s">
        <v>1525</v>
      </c>
      <c r="B46" s="73" t="s">
        <v>289</v>
      </c>
      <c r="C46" s="68" t="s">
        <v>250</v>
      </c>
      <c r="D46" s="397">
        <v>1400</v>
      </c>
      <c r="E46" s="397">
        <f t="shared" si="1"/>
        <v>233.33333333333334</v>
      </c>
      <c r="F46" s="100">
        <v>0.2</v>
      </c>
      <c r="G46" s="341"/>
      <c r="H46" s="46"/>
      <c r="I46" s="353"/>
      <c r="J46" s="353"/>
      <c r="K46" s="39"/>
      <c r="L46" s="338"/>
      <c r="M46" s="341"/>
      <c r="N46" s="341"/>
      <c r="O46" s="341"/>
    </row>
    <row r="47" spans="1:17" s="102" customFormat="1" outlineLevel="1" x14ac:dyDescent="0.25">
      <c r="A47" s="69" t="s">
        <v>1526</v>
      </c>
      <c r="B47" s="73" t="s">
        <v>290</v>
      </c>
      <c r="C47" s="68" t="s">
        <v>250</v>
      </c>
      <c r="D47" s="463">
        <v>1400</v>
      </c>
      <c r="E47" s="397">
        <f t="shared" si="1"/>
        <v>233.33333333333334</v>
      </c>
      <c r="F47" s="100">
        <v>0.2</v>
      </c>
      <c r="G47" s="341"/>
      <c r="H47" s="424"/>
      <c r="I47" s="353"/>
      <c r="J47" s="353"/>
      <c r="K47" s="39"/>
      <c r="M47" s="341"/>
      <c r="N47" s="341"/>
      <c r="O47" s="341"/>
      <c r="P47" s="341"/>
      <c r="Q47" s="341"/>
    </row>
    <row r="48" spans="1:17" s="102" customFormat="1" outlineLevel="1" x14ac:dyDescent="0.25">
      <c r="A48" s="69" t="s">
        <v>1527</v>
      </c>
      <c r="B48" s="73" t="s">
        <v>291</v>
      </c>
      <c r="C48" s="68" t="s">
        <v>250</v>
      </c>
      <c r="D48" s="463">
        <v>700</v>
      </c>
      <c r="E48" s="397">
        <f t="shared" si="1"/>
        <v>116.66666666666667</v>
      </c>
      <c r="F48" s="100">
        <v>0.2</v>
      </c>
      <c r="G48" s="341"/>
      <c r="H48" s="424"/>
      <c r="I48" s="353"/>
      <c r="J48" s="353"/>
      <c r="K48" s="39"/>
      <c r="M48" s="341"/>
      <c r="N48" s="341"/>
      <c r="O48" s="341"/>
      <c r="P48" s="341"/>
      <c r="Q48" s="341"/>
    </row>
    <row r="49" spans="1:32" s="102" customFormat="1" outlineLevel="1" x14ac:dyDescent="0.25">
      <c r="A49" s="69" t="s">
        <v>1528</v>
      </c>
      <c r="B49" s="73" t="s">
        <v>292</v>
      </c>
      <c r="C49" s="68" t="s">
        <v>250</v>
      </c>
      <c r="D49" s="397">
        <v>1400</v>
      </c>
      <c r="E49" s="397">
        <f t="shared" si="1"/>
        <v>233.33333333333334</v>
      </c>
      <c r="F49" s="100">
        <v>0.2</v>
      </c>
      <c r="G49" s="340"/>
      <c r="H49" s="353"/>
      <c r="I49" s="353"/>
      <c r="J49" s="353"/>
      <c r="K49" s="39"/>
      <c r="M49" s="341"/>
      <c r="N49" s="341"/>
      <c r="O49" s="341"/>
      <c r="P49" s="341"/>
      <c r="Q49" s="341"/>
    </row>
    <row r="50" spans="1:32" s="102" customFormat="1" outlineLevel="1" x14ac:dyDescent="0.25">
      <c r="A50" s="69" t="s">
        <v>1529</v>
      </c>
      <c r="B50" s="73" t="s">
        <v>293</v>
      </c>
      <c r="C50" s="68" t="s">
        <v>250</v>
      </c>
      <c r="D50" s="397">
        <v>120</v>
      </c>
      <c r="E50" s="397">
        <f t="shared" si="1"/>
        <v>20</v>
      </c>
      <c r="F50" s="100">
        <v>0.2</v>
      </c>
      <c r="M50" s="341"/>
      <c r="N50" s="341"/>
      <c r="O50" s="341"/>
      <c r="P50" s="341"/>
      <c r="Q50" s="341"/>
    </row>
    <row r="51" spans="1:32" s="102" customFormat="1" outlineLevel="1" x14ac:dyDescent="0.25">
      <c r="A51" s="69" t="s">
        <v>1530</v>
      </c>
      <c r="B51" s="73" t="s">
        <v>294</v>
      </c>
      <c r="C51" s="68" t="s">
        <v>250</v>
      </c>
      <c r="D51" s="397">
        <v>1400</v>
      </c>
      <c r="E51" s="397">
        <f t="shared" si="1"/>
        <v>233.33333333333334</v>
      </c>
      <c r="F51" s="100">
        <v>0.2</v>
      </c>
      <c r="M51" s="341"/>
      <c r="N51" s="341"/>
      <c r="O51" s="341"/>
      <c r="P51" s="341"/>
      <c r="Q51" s="341"/>
    </row>
    <row r="52" spans="1:32" s="102" customFormat="1" outlineLevel="1" x14ac:dyDescent="0.25">
      <c r="A52" s="69" t="s">
        <v>1531</v>
      </c>
      <c r="B52" s="73" t="s">
        <v>295</v>
      </c>
      <c r="C52" s="68" t="s">
        <v>250</v>
      </c>
      <c r="D52" s="463">
        <v>230</v>
      </c>
      <c r="E52" s="397">
        <f t="shared" si="1"/>
        <v>38.333333333333336</v>
      </c>
      <c r="F52" s="100">
        <v>0.2</v>
      </c>
      <c r="G52" s="341"/>
      <c r="H52" s="424"/>
      <c r="M52" s="341"/>
      <c r="N52" s="341"/>
      <c r="O52" s="341"/>
      <c r="P52" s="341"/>
      <c r="Q52" s="341"/>
    </row>
    <row r="53" spans="1:32" s="102" customFormat="1" ht="47.25" outlineLevel="1" x14ac:dyDescent="0.25">
      <c r="A53" s="69" t="s">
        <v>1532</v>
      </c>
      <c r="B53" s="73" t="s">
        <v>296</v>
      </c>
      <c r="C53" s="68" t="s">
        <v>250</v>
      </c>
      <c r="D53" s="397">
        <v>2750</v>
      </c>
      <c r="E53" s="397">
        <f t="shared" si="1"/>
        <v>458.33333333333337</v>
      </c>
      <c r="F53" s="100">
        <v>0.2</v>
      </c>
      <c r="M53" s="341"/>
      <c r="N53" s="341"/>
      <c r="O53" s="341"/>
      <c r="P53" s="341"/>
      <c r="Q53" s="341"/>
    </row>
    <row r="54" spans="1:32" s="102" customFormat="1" ht="20.25" customHeight="1" outlineLevel="1" x14ac:dyDescent="0.25">
      <c r="A54" s="69" t="s">
        <v>1533</v>
      </c>
      <c r="B54" s="73" t="s">
        <v>297</v>
      </c>
      <c r="C54" s="68" t="s">
        <v>250</v>
      </c>
      <c r="D54" s="397">
        <v>2600</v>
      </c>
      <c r="E54" s="397">
        <f t="shared" si="1"/>
        <v>433.33333333333337</v>
      </c>
      <c r="F54" s="100">
        <v>0.2</v>
      </c>
      <c r="M54" s="341"/>
      <c r="N54" s="341"/>
      <c r="O54" s="341"/>
      <c r="P54" s="341"/>
      <c r="Q54" s="341"/>
    </row>
    <row r="55" spans="1:32" s="102" customFormat="1" ht="18" customHeight="1" outlineLevel="1" x14ac:dyDescent="0.25">
      <c r="A55" s="69" t="s">
        <v>1534</v>
      </c>
      <c r="B55" s="73" t="s">
        <v>398</v>
      </c>
      <c r="C55" s="68" t="s">
        <v>332</v>
      </c>
      <c r="D55" s="397">
        <f>250*1.2</f>
        <v>300</v>
      </c>
      <c r="E55" s="397">
        <f t="shared" si="0"/>
        <v>50</v>
      </c>
      <c r="F55" s="100">
        <v>0.2</v>
      </c>
      <c r="N55" s="341"/>
      <c r="O55" s="341"/>
      <c r="P55" s="341"/>
      <c r="Q55" s="341"/>
      <c r="AE55" s="338"/>
    </row>
    <row r="56" spans="1:32" s="102" customFormat="1" outlineLevel="1" x14ac:dyDescent="0.25">
      <c r="A56" s="69" t="s">
        <v>1535</v>
      </c>
      <c r="B56" s="73" t="s">
        <v>399</v>
      </c>
      <c r="C56" s="68" t="s">
        <v>332</v>
      </c>
      <c r="D56" s="397">
        <f>100*1.2</f>
        <v>120</v>
      </c>
      <c r="E56" s="397">
        <f t="shared" si="0"/>
        <v>20</v>
      </c>
      <c r="F56" s="100">
        <v>0.2</v>
      </c>
      <c r="N56" s="341"/>
      <c r="O56" s="341"/>
      <c r="P56" s="341"/>
      <c r="Q56" s="341"/>
      <c r="AE56" s="338"/>
    </row>
    <row r="57" spans="1:32" s="102" customFormat="1" outlineLevel="1" x14ac:dyDescent="0.25">
      <c r="A57" s="69" t="s">
        <v>1536</v>
      </c>
      <c r="B57" s="73" t="s">
        <v>397</v>
      </c>
      <c r="C57" s="68" t="s">
        <v>250</v>
      </c>
      <c r="D57" s="397">
        <v>720</v>
      </c>
      <c r="E57" s="397">
        <f t="shared" si="0"/>
        <v>120</v>
      </c>
      <c r="F57" s="100">
        <v>0.2</v>
      </c>
      <c r="N57" s="341"/>
      <c r="O57" s="341"/>
      <c r="P57" s="341"/>
      <c r="Q57" s="341"/>
      <c r="AE57" s="338"/>
      <c r="AF57" s="341"/>
    </row>
    <row r="58" spans="1:32" s="102" customFormat="1" outlineLevel="1" x14ac:dyDescent="0.25">
      <c r="A58" s="69" t="s">
        <v>1723</v>
      </c>
      <c r="B58" s="73" t="s">
        <v>400</v>
      </c>
      <c r="C58" s="68" t="s">
        <v>332</v>
      </c>
      <c r="D58" s="397">
        <f>100*1.2</f>
        <v>120</v>
      </c>
      <c r="E58" s="397">
        <f t="shared" si="0"/>
        <v>20</v>
      </c>
      <c r="F58" s="100">
        <v>0.2</v>
      </c>
      <c r="N58" s="341"/>
      <c r="O58" s="341"/>
      <c r="P58" s="341"/>
      <c r="Q58" s="341"/>
      <c r="AE58" s="338"/>
      <c r="AF58" s="341"/>
    </row>
    <row r="59" spans="1:32" s="102" customFormat="1" ht="63" outlineLevel="1" x14ac:dyDescent="0.25">
      <c r="A59" s="69" t="s">
        <v>1724</v>
      </c>
      <c r="B59" s="440" t="s">
        <v>780</v>
      </c>
      <c r="C59" s="441" t="s">
        <v>781</v>
      </c>
      <c r="D59" s="397">
        <v>1164</v>
      </c>
      <c r="E59" s="397">
        <f t="shared" ref="E59:E127" si="2">D59*F59/(100%+F59)</f>
        <v>194.00000000000003</v>
      </c>
      <c r="F59" s="100">
        <v>0.2</v>
      </c>
      <c r="M59" s="341"/>
      <c r="P59" s="341"/>
      <c r="Q59" s="341"/>
      <c r="AE59" s="338"/>
      <c r="AF59" s="341"/>
    </row>
    <row r="60" spans="1:32" s="102" customFormat="1" ht="47.25" outlineLevel="1" x14ac:dyDescent="0.25">
      <c r="A60" s="69" t="s">
        <v>1725</v>
      </c>
      <c r="B60" s="440" t="s">
        <v>782</v>
      </c>
      <c r="C60" s="441" t="s">
        <v>781</v>
      </c>
      <c r="D60" s="397">
        <v>1080</v>
      </c>
      <c r="E60" s="397">
        <f t="shared" si="2"/>
        <v>180</v>
      </c>
      <c r="F60" s="100">
        <v>0.2</v>
      </c>
      <c r="M60" s="341"/>
      <c r="P60" s="341"/>
      <c r="Q60" s="341"/>
      <c r="AE60" s="338"/>
    </row>
    <row r="61" spans="1:32" s="102" customFormat="1" outlineLevel="1" x14ac:dyDescent="0.25">
      <c r="A61" s="69" t="s">
        <v>1720</v>
      </c>
      <c r="B61" s="5" t="s">
        <v>1274</v>
      </c>
      <c r="C61" s="441" t="s">
        <v>250</v>
      </c>
      <c r="D61" s="445">
        <v>1610.71</v>
      </c>
      <c r="E61" s="445">
        <v>268.45</v>
      </c>
      <c r="F61" s="67" t="s">
        <v>907</v>
      </c>
      <c r="G61" s="431"/>
      <c r="M61" s="341"/>
      <c r="P61" s="341"/>
      <c r="Q61" s="341"/>
      <c r="AE61" s="338"/>
    </row>
    <row r="62" spans="1:32" s="102" customFormat="1" ht="31.5" outlineLevel="1" x14ac:dyDescent="0.25">
      <c r="A62" s="69" t="s">
        <v>1537</v>
      </c>
      <c r="B62" s="5" t="s">
        <v>1275</v>
      </c>
      <c r="C62" s="441" t="s">
        <v>250</v>
      </c>
      <c r="D62" s="445">
        <v>1584.08</v>
      </c>
      <c r="E62" s="445">
        <v>264.01</v>
      </c>
      <c r="F62" s="67" t="s">
        <v>907</v>
      </c>
      <c r="G62" s="431"/>
      <c r="M62" s="341"/>
      <c r="P62" s="341"/>
      <c r="Q62" s="341"/>
      <c r="AE62" s="338"/>
    </row>
    <row r="63" spans="1:32" s="102" customFormat="1" outlineLevel="1" x14ac:dyDescent="0.25">
      <c r="A63" s="69" t="s">
        <v>1538</v>
      </c>
      <c r="B63" s="5" t="s">
        <v>1276</v>
      </c>
      <c r="C63" s="441" t="s">
        <v>250</v>
      </c>
      <c r="D63" s="445">
        <v>3111.5899999999997</v>
      </c>
      <c r="E63" s="445">
        <v>518.6</v>
      </c>
      <c r="F63" s="67" t="s">
        <v>907</v>
      </c>
      <c r="G63" s="431"/>
      <c r="M63" s="341"/>
      <c r="P63" s="341"/>
      <c r="Q63" s="341"/>
      <c r="AE63" s="338"/>
    </row>
    <row r="64" spans="1:32" s="102" customFormat="1" outlineLevel="1" x14ac:dyDescent="0.25">
      <c r="A64" s="69" t="s">
        <v>1721</v>
      </c>
      <c r="B64" s="5" t="s">
        <v>1279</v>
      </c>
      <c r="C64" s="441" t="s">
        <v>250</v>
      </c>
      <c r="D64" s="445">
        <v>457.58</v>
      </c>
      <c r="E64" s="445">
        <v>76.260000000000005</v>
      </c>
      <c r="F64" s="67" t="s">
        <v>907</v>
      </c>
      <c r="G64" s="431"/>
      <c r="M64" s="341"/>
      <c r="P64" s="341"/>
      <c r="Q64" s="341"/>
      <c r="AE64" s="338"/>
    </row>
    <row r="65" spans="1:31" s="102" customFormat="1" outlineLevel="1" x14ac:dyDescent="0.25">
      <c r="A65" s="69" t="s">
        <v>1539</v>
      </c>
      <c r="B65" s="5" t="s">
        <v>1280</v>
      </c>
      <c r="C65" s="441" t="s">
        <v>250</v>
      </c>
      <c r="D65" s="445">
        <v>2342.84</v>
      </c>
      <c r="E65" s="445">
        <v>390.47</v>
      </c>
      <c r="F65" s="67" t="s">
        <v>907</v>
      </c>
      <c r="G65" s="431"/>
      <c r="M65" s="341"/>
      <c r="P65" s="341"/>
      <c r="Q65" s="341"/>
      <c r="AE65" s="338"/>
    </row>
    <row r="66" spans="1:31" s="102" customFormat="1" outlineLevel="1" x14ac:dyDescent="0.25">
      <c r="A66" s="69" t="s">
        <v>1722</v>
      </c>
      <c r="B66" s="5" t="s">
        <v>1282</v>
      </c>
      <c r="C66" s="441" t="s">
        <v>250</v>
      </c>
      <c r="D66" s="445">
        <v>549.12</v>
      </c>
      <c r="E66" s="445">
        <v>91.52</v>
      </c>
      <c r="F66" s="67" t="s">
        <v>907</v>
      </c>
      <c r="G66" s="431"/>
      <c r="M66" s="341"/>
      <c r="P66" s="341"/>
      <c r="Q66" s="341"/>
      <c r="AE66" s="338"/>
    </row>
    <row r="67" spans="1:31" s="102" customFormat="1" outlineLevel="1" x14ac:dyDescent="0.25">
      <c r="A67" s="69" t="s">
        <v>1726</v>
      </c>
      <c r="B67" s="5" t="s">
        <v>1283</v>
      </c>
      <c r="C67" s="441" t="s">
        <v>250</v>
      </c>
      <c r="D67" s="445">
        <v>2269.62</v>
      </c>
      <c r="E67" s="445">
        <v>378.27</v>
      </c>
      <c r="F67" s="67" t="s">
        <v>907</v>
      </c>
      <c r="G67" s="431"/>
      <c r="H67" s="419"/>
      <c r="M67" s="341"/>
      <c r="P67" s="341"/>
      <c r="Q67" s="341"/>
      <c r="AE67" s="338"/>
    </row>
    <row r="68" spans="1:31" s="102" customFormat="1" outlineLevel="1" x14ac:dyDescent="0.25">
      <c r="A68" s="69" t="s">
        <v>1540</v>
      </c>
      <c r="B68" s="5" t="s">
        <v>1284</v>
      </c>
      <c r="C68" s="441" t="s">
        <v>250</v>
      </c>
      <c r="D68" s="445">
        <v>366.06</v>
      </c>
      <c r="E68" s="445">
        <v>61.01</v>
      </c>
      <c r="F68" s="67" t="s">
        <v>907</v>
      </c>
      <c r="G68" s="431"/>
      <c r="H68" s="419"/>
      <c r="M68" s="341"/>
      <c r="P68" s="341"/>
      <c r="Q68" s="341"/>
      <c r="AE68" s="338"/>
    </row>
    <row r="69" spans="1:31" s="102" customFormat="1" outlineLevel="1" x14ac:dyDescent="0.25">
      <c r="A69" s="69" t="s">
        <v>1541</v>
      </c>
      <c r="B69" s="5" t="s">
        <v>1285</v>
      </c>
      <c r="C69" s="441" t="s">
        <v>250</v>
      </c>
      <c r="D69" s="445">
        <v>622.32000000000005</v>
      </c>
      <c r="E69" s="445">
        <v>103.72</v>
      </c>
      <c r="F69" s="67" t="s">
        <v>907</v>
      </c>
      <c r="G69" s="431"/>
      <c r="H69" s="446"/>
      <c r="M69" s="341"/>
      <c r="P69" s="341"/>
      <c r="Q69" s="341"/>
      <c r="AE69" s="338"/>
    </row>
    <row r="70" spans="1:31" s="102" customFormat="1" outlineLevel="1" x14ac:dyDescent="0.25">
      <c r="A70" s="69" t="s">
        <v>1727</v>
      </c>
      <c r="B70" s="5" t="s">
        <v>1288</v>
      </c>
      <c r="C70" s="441" t="s">
        <v>250</v>
      </c>
      <c r="D70" s="445">
        <v>366.06</v>
      </c>
      <c r="E70" s="445">
        <v>61.01</v>
      </c>
      <c r="F70" s="67" t="s">
        <v>907</v>
      </c>
      <c r="G70" s="431"/>
      <c r="H70" s="446"/>
      <c r="M70" s="341"/>
      <c r="P70" s="341"/>
      <c r="Q70" s="341"/>
      <c r="AE70" s="338"/>
    </row>
    <row r="71" spans="1:31" s="102" customFormat="1" outlineLevel="1" x14ac:dyDescent="0.25">
      <c r="A71" s="69" t="s">
        <v>1728</v>
      </c>
      <c r="B71" s="5" t="s">
        <v>1289</v>
      </c>
      <c r="C71" s="441" t="s">
        <v>250</v>
      </c>
      <c r="D71" s="445">
        <v>1391.05</v>
      </c>
      <c r="E71" s="445">
        <v>231.84</v>
      </c>
      <c r="F71" s="67" t="s">
        <v>907</v>
      </c>
      <c r="G71" s="431"/>
      <c r="H71" s="446"/>
      <c r="M71" s="341"/>
      <c r="P71" s="341"/>
      <c r="Q71" s="341"/>
      <c r="AE71" s="338"/>
    </row>
    <row r="72" spans="1:31" s="102" customFormat="1" outlineLevel="1" x14ac:dyDescent="0.25">
      <c r="A72" s="69" t="s">
        <v>1729</v>
      </c>
      <c r="B72" s="5" t="s">
        <v>1290</v>
      </c>
      <c r="C72" s="441" t="s">
        <v>250</v>
      </c>
      <c r="D72" s="445">
        <v>1464.26</v>
      </c>
      <c r="E72" s="445">
        <v>244.04</v>
      </c>
      <c r="F72" s="67" t="s">
        <v>907</v>
      </c>
      <c r="G72" s="431"/>
      <c r="H72" s="419"/>
      <c r="M72" s="341"/>
      <c r="P72" s="341"/>
      <c r="Q72" s="341"/>
      <c r="AE72" s="338"/>
    </row>
    <row r="73" spans="1:31" s="102" customFormat="1" outlineLevel="1" x14ac:dyDescent="0.25">
      <c r="A73" s="69" t="s">
        <v>1542</v>
      </c>
      <c r="B73" s="5" t="s">
        <v>1291</v>
      </c>
      <c r="C73" s="441" t="s">
        <v>250</v>
      </c>
      <c r="D73" s="445">
        <v>1281.24</v>
      </c>
      <c r="E73" s="445">
        <v>213.54</v>
      </c>
      <c r="F73" s="67" t="s">
        <v>907</v>
      </c>
      <c r="G73" s="431"/>
      <c r="M73" s="341"/>
      <c r="P73" s="341"/>
      <c r="Q73" s="341"/>
      <c r="AE73" s="338"/>
    </row>
    <row r="74" spans="1:31" s="102" customFormat="1" outlineLevel="1" x14ac:dyDescent="0.25">
      <c r="A74" s="69" t="s">
        <v>1730</v>
      </c>
      <c r="B74" s="5" t="s">
        <v>1293</v>
      </c>
      <c r="C74" s="441" t="s">
        <v>250</v>
      </c>
      <c r="D74" s="445">
        <v>549.12</v>
      </c>
      <c r="E74" s="445">
        <v>91.52</v>
      </c>
      <c r="F74" s="67" t="s">
        <v>907</v>
      </c>
      <c r="G74" s="431"/>
      <c r="M74" s="341"/>
      <c r="P74" s="341"/>
      <c r="Q74" s="341"/>
      <c r="AE74" s="338"/>
    </row>
    <row r="75" spans="1:31" s="102" customFormat="1" outlineLevel="1" x14ac:dyDescent="0.25">
      <c r="A75" s="69" t="s">
        <v>1731</v>
      </c>
      <c r="B75" s="5" t="s">
        <v>1294</v>
      </c>
      <c r="C75" s="441" t="s">
        <v>250</v>
      </c>
      <c r="D75" s="445">
        <v>1574.1</v>
      </c>
      <c r="E75" s="445">
        <v>262.35000000000002</v>
      </c>
      <c r="F75" s="67" t="s">
        <v>907</v>
      </c>
      <c r="G75" s="431"/>
      <c r="M75" s="341"/>
      <c r="P75" s="341"/>
      <c r="Q75" s="341"/>
      <c r="AE75" s="338"/>
    </row>
    <row r="76" spans="1:31" s="102" customFormat="1" outlineLevel="1" x14ac:dyDescent="0.25">
      <c r="A76" s="69" t="s">
        <v>1543</v>
      </c>
      <c r="B76" s="5" t="s">
        <v>1295</v>
      </c>
      <c r="C76" s="441" t="s">
        <v>250</v>
      </c>
      <c r="D76" s="445">
        <v>549.12</v>
      </c>
      <c r="E76" s="445">
        <v>91.52</v>
      </c>
      <c r="F76" s="67" t="s">
        <v>907</v>
      </c>
      <c r="G76" s="431"/>
      <c r="M76" s="341"/>
      <c r="P76" s="341"/>
      <c r="Q76" s="341"/>
      <c r="AE76" s="338"/>
    </row>
    <row r="77" spans="1:31" s="102" customFormat="1" outlineLevel="1" x14ac:dyDescent="0.25">
      <c r="A77" s="69" t="s">
        <v>1732</v>
      </c>
      <c r="B77" s="5" t="s">
        <v>1297</v>
      </c>
      <c r="C77" s="441" t="s">
        <v>250</v>
      </c>
      <c r="D77" s="445">
        <v>549.12</v>
      </c>
      <c r="E77" s="445">
        <v>91.52</v>
      </c>
      <c r="F77" s="67" t="s">
        <v>907</v>
      </c>
      <c r="G77" s="431"/>
      <c r="H77" s="424"/>
      <c r="M77" s="341"/>
      <c r="P77" s="341"/>
      <c r="Q77" s="341"/>
      <c r="AE77" s="338"/>
    </row>
    <row r="78" spans="1:31" s="102" customFormat="1" outlineLevel="1" x14ac:dyDescent="0.25">
      <c r="A78" s="69" t="s">
        <v>1544</v>
      </c>
      <c r="B78" s="5" t="s">
        <v>1299</v>
      </c>
      <c r="C78" s="441" t="s">
        <v>250</v>
      </c>
      <c r="D78" s="445">
        <v>1537.5</v>
      </c>
      <c r="E78" s="445">
        <v>256.25</v>
      </c>
      <c r="F78" s="67" t="s">
        <v>907</v>
      </c>
      <c r="G78" s="431"/>
      <c r="M78" s="341"/>
      <c r="P78" s="341"/>
      <c r="Q78" s="341"/>
      <c r="AE78" s="338"/>
    </row>
    <row r="79" spans="1:31" s="102" customFormat="1" outlineLevel="1" x14ac:dyDescent="0.25">
      <c r="A79" s="69" t="s">
        <v>1545</v>
      </c>
      <c r="B79" s="5" t="s">
        <v>1300</v>
      </c>
      <c r="C79" s="441" t="s">
        <v>250</v>
      </c>
      <c r="D79" s="445">
        <v>1098.2</v>
      </c>
      <c r="E79" s="445">
        <v>183.03</v>
      </c>
      <c r="F79" s="67" t="s">
        <v>907</v>
      </c>
      <c r="G79" s="431"/>
      <c r="M79" s="341"/>
      <c r="P79" s="341"/>
      <c r="Q79" s="341"/>
      <c r="AE79" s="338"/>
    </row>
    <row r="80" spans="1:31" s="102" customFormat="1" outlineLevel="1" x14ac:dyDescent="0.25">
      <c r="A80" s="69" t="s">
        <v>1733</v>
      </c>
      <c r="B80" s="5" t="s">
        <v>1301</v>
      </c>
      <c r="C80" s="441" t="s">
        <v>250</v>
      </c>
      <c r="D80" s="445">
        <v>1244.6400000000001</v>
      </c>
      <c r="E80" s="445">
        <v>207.44</v>
      </c>
      <c r="F80" s="67" t="s">
        <v>907</v>
      </c>
      <c r="G80" s="431"/>
      <c r="M80" s="341"/>
      <c r="P80" s="341"/>
      <c r="Q80" s="341"/>
      <c r="AE80" s="338"/>
    </row>
    <row r="81" spans="1:31" s="102" customFormat="1" outlineLevel="1" x14ac:dyDescent="0.25">
      <c r="A81" s="69" t="s">
        <v>1546</v>
      </c>
      <c r="B81" s="5" t="s">
        <v>1303</v>
      </c>
      <c r="C81" s="441" t="s">
        <v>250</v>
      </c>
      <c r="D81" s="445">
        <v>274.55</v>
      </c>
      <c r="E81" s="445">
        <v>45.76</v>
      </c>
      <c r="F81" s="67" t="s">
        <v>907</v>
      </c>
      <c r="G81" s="431"/>
      <c r="M81" s="341"/>
      <c r="P81" s="341"/>
      <c r="Q81" s="341"/>
      <c r="AE81" s="338"/>
    </row>
    <row r="82" spans="1:31" s="102" customFormat="1" outlineLevel="1" x14ac:dyDescent="0.25">
      <c r="A82" s="69" t="s">
        <v>1547</v>
      </c>
      <c r="B82" s="5" t="s">
        <v>1304</v>
      </c>
      <c r="C82" s="441" t="s">
        <v>250</v>
      </c>
      <c r="D82" s="445">
        <v>2782.12</v>
      </c>
      <c r="E82" s="445">
        <v>463.69</v>
      </c>
      <c r="F82" s="67" t="s">
        <v>907</v>
      </c>
      <c r="G82" s="431"/>
      <c r="M82" s="341"/>
      <c r="P82" s="341"/>
      <c r="Q82" s="341"/>
      <c r="AE82" s="338"/>
    </row>
    <row r="83" spans="1:31" s="102" customFormat="1" outlineLevel="1" x14ac:dyDescent="0.25">
      <c r="A83" s="69" t="s">
        <v>1734</v>
      </c>
      <c r="B83" s="5" t="s">
        <v>1305</v>
      </c>
      <c r="C83" s="441" t="s">
        <v>250</v>
      </c>
      <c r="D83" s="445">
        <v>1354.44</v>
      </c>
      <c r="E83" s="445">
        <v>225.74</v>
      </c>
      <c r="F83" s="67" t="s">
        <v>907</v>
      </c>
      <c r="G83" s="431"/>
      <c r="M83" s="341"/>
      <c r="P83" s="341"/>
      <c r="Q83" s="341"/>
      <c r="AE83" s="338"/>
    </row>
    <row r="84" spans="1:31" s="102" customFormat="1" outlineLevel="1" x14ac:dyDescent="0.25">
      <c r="A84" s="69" t="s">
        <v>1735</v>
      </c>
      <c r="B84" s="5" t="s">
        <v>1306</v>
      </c>
      <c r="C84" s="441" t="s">
        <v>250</v>
      </c>
      <c r="D84" s="445">
        <v>2269.62</v>
      </c>
      <c r="E84" s="445">
        <v>378.27</v>
      </c>
      <c r="F84" s="67" t="s">
        <v>907</v>
      </c>
      <c r="G84" s="431"/>
      <c r="M84" s="341"/>
      <c r="P84" s="341"/>
      <c r="Q84" s="341"/>
      <c r="AE84" s="338"/>
    </row>
    <row r="85" spans="1:31" s="102" customFormat="1" outlineLevel="1" x14ac:dyDescent="0.25">
      <c r="A85" s="69" t="s">
        <v>1548</v>
      </c>
      <c r="B85" s="5" t="s">
        <v>1307</v>
      </c>
      <c r="C85" s="441" t="s">
        <v>250</v>
      </c>
      <c r="D85" s="445">
        <v>1244.6400000000001</v>
      </c>
      <c r="E85" s="445">
        <v>207.44</v>
      </c>
      <c r="F85" s="67" t="s">
        <v>907</v>
      </c>
      <c r="G85" s="431"/>
      <c r="M85" s="341"/>
      <c r="P85" s="341"/>
      <c r="Q85" s="341"/>
      <c r="AE85" s="338"/>
    </row>
    <row r="86" spans="1:31" s="102" customFormat="1" outlineLevel="1" x14ac:dyDescent="0.25">
      <c r="A86" s="69" t="s">
        <v>1549</v>
      </c>
      <c r="B86" s="5" t="s">
        <v>1308</v>
      </c>
      <c r="C86" s="441" t="s">
        <v>250</v>
      </c>
      <c r="D86" s="445">
        <v>878.57999999999993</v>
      </c>
      <c r="E86" s="445">
        <v>146.43</v>
      </c>
      <c r="F86" s="67" t="s">
        <v>907</v>
      </c>
      <c r="G86" s="431"/>
      <c r="M86" s="341"/>
      <c r="P86" s="341"/>
      <c r="Q86" s="341"/>
      <c r="AE86" s="338"/>
    </row>
    <row r="87" spans="1:31" s="102" customFormat="1" outlineLevel="1" x14ac:dyDescent="0.25">
      <c r="A87" s="69" t="s">
        <v>1550</v>
      </c>
      <c r="B87" s="5" t="s">
        <v>1311</v>
      </c>
      <c r="C87" s="441" t="s">
        <v>250</v>
      </c>
      <c r="D87" s="445">
        <v>292.85000000000002</v>
      </c>
      <c r="E87" s="445">
        <v>48.81</v>
      </c>
      <c r="F87" s="67" t="s">
        <v>907</v>
      </c>
      <c r="G87" s="431"/>
      <c r="M87" s="341"/>
      <c r="P87" s="341"/>
      <c r="Q87" s="341"/>
      <c r="AE87" s="338"/>
    </row>
    <row r="88" spans="1:31" s="102" customFormat="1" outlineLevel="1" x14ac:dyDescent="0.25">
      <c r="A88" s="69" t="s">
        <v>1736</v>
      </c>
      <c r="B88" s="5" t="s">
        <v>1312</v>
      </c>
      <c r="C88" s="441" t="s">
        <v>250</v>
      </c>
      <c r="D88" s="445">
        <v>1464.26</v>
      </c>
      <c r="E88" s="445">
        <v>244.04</v>
      </c>
      <c r="F88" s="67" t="s">
        <v>907</v>
      </c>
      <c r="G88" s="431"/>
      <c r="M88" s="341"/>
      <c r="P88" s="341"/>
      <c r="Q88" s="341"/>
      <c r="AE88" s="338"/>
    </row>
    <row r="89" spans="1:31" s="102" customFormat="1" outlineLevel="1" x14ac:dyDescent="0.25">
      <c r="A89" s="69" t="s">
        <v>1551</v>
      </c>
      <c r="B89" s="5" t="s">
        <v>1315</v>
      </c>
      <c r="C89" s="441" t="s">
        <v>250</v>
      </c>
      <c r="D89" s="445">
        <v>549.12</v>
      </c>
      <c r="E89" s="445">
        <v>91.52</v>
      </c>
      <c r="F89" s="67" t="s">
        <v>907</v>
      </c>
      <c r="G89" s="431"/>
      <c r="M89" s="341"/>
      <c r="P89" s="341"/>
      <c r="Q89" s="341"/>
      <c r="AE89" s="338"/>
    </row>
    <row r="90" spans="1:31" s="102" customFormat="1" outlineLevel="1" x14ac:dyDescent="0.25">
      <c r="A90" s="69" t="s">
        <v>1737</v>
      </c>
      <c r="B90" s="5" t="s">
        <v>1316</v>
      </c>
      <c r="C90" s="441" t="s">
        <v>250</v>
      </c>
      <c r="D90" s="445">
        <v>585.70000000000005</v>
      </c>
      <c r="E90" s="445">
        <v>97.62</v>
      </c>
      <c r="F90" s="67" t="s">
        <v>907</v>
      </c>
      <c r="G90" s="431"/>
      <c r="M90" s="341"/>
      <c r="P90" s="341"/>
      <c r="Q90" s="341"/>
      <c r="AE90" s="338"/>
    </row>
    <row r="91" spans="1:31" s="102" customFormat="1" outlineLevel="1" x14ac:dyDescent="0.25">
      <c r="A91" s="69" t="s">
        <v>1552</v>
      </c>
      <c r="B91" s="5" t="s">
        <v>1318</v>
      </c>
      <c r="C91" s="441" t="s">
        <v>250</v>
      </c>
      <c r="D91" s="445">
        <v>2269.62</v>
      </c>
      <c r="E91" s="445">
        <v>378.27</v>
      </c>
      <c r="F91" s="67" t="s">
        <v>907</v>
      </c>
      <c r="G91" s="431"/>
      <c r="M91" s="341"/>
      <c r="P91" s="341"/>
      <c r="Q91" s="341"/>
      <c r="AE91" s="338"/>
    </row>
    <row r="92" spans="1:31" s="102" customFormat="1" outlineLevel="1" x14ac:dyDescent="0.25">
      <c r="A92" s="69" t="s">
        <v>1553</v>
      </c>
      <c r="B92" s="5" t="s">
        <v>1320</v>
      </c>
      <c r="C92" s="441" t="s">
        <v>250</v>
      </c>
      <c r="D92" s="445">
        <v>885.88</v>
      </c>
      <c r="E92" s="445">
        <v>147.65</v>
      </c>
      <c r="F92" s="67" t="s">
        <v>907</v>
      </c>
      <c r="G92" s="431"/>
      <c r="M92" s="341"/>
      <c r="P92" s="341"/>
      <c r="Q92" s="341"/>
      <c r="AE92" s="338"/>
    </row>
    <row r="93" spans="1:31" s="102" customFormat="1" ht="18.75" outlineLevel="1" x14ac:dyDescent="0.25">
      <c r="A93" s="82" t="s">
        <v>1119</v>
      </c>
      <c r="B93" s="99" t="s">
        <v>262</v>
      </c>
      <c r="C93" s="61"/>
      <c r="D93" s="44"/>
      <c r="E93" s="44"/>
      <c r="F93" s="444"/>
      <c r="M93" s="341"/>
      <c r="P93" s="341"/>
      <c r="Q93" s="341"/>
      <c r="AE93" s="338"/>
    </row>
    <row r="94" spans="1:31" s="102" customFormat="1" outlineLevel="1" x14ac:dyDescent="0.25">
      <c r="A94" s="69" t="s">
        <v>1172</v>
      </c>
      <c r="B94" s="73" t="s">
        <v>255</v>
      </c>
      <c r="C94" s="68" t="s">
        <v>250</v>
      </c>
      <c r="D94" s="397">
        <v>1872.0936000000002</v>
      </c>
      <c r="E94" s="397">
        <f t="shared" si="2"/>
        <v>312.01560000000006</v>
      </c>
      <c r="F94" s="100">
        <v>0.2</v>
      </c>
      <c r="M94" s="341"/>
      <c r="P94" s="341"/>
      <c r="Q94" s="341"/>
      <c r="AE94" s="338"/>
    </row>
    <row r="95" spans="1:31" s="102" customFormat="1" outlineLevel="1" x14ac:dyDescent="0.25">
      <c r="A95" s="69" t="s">
        <v>1554</v>
      </c>
      <c r="B95" s="73" t="s">
        <v>258</v>
      </c>
      <c r="C95" s="68" t="s">
        <v>250</v>
      </c>
      <c r="D95" s="397">
        <v>864.04320000000007</v>
      </c>
      <c r="E95" s="397">
        <f t="shared" si="2"/>
        <v>144.00720000000004</v>
      </c>
      <c r="F95" s="100">
        <v>0.2</v>
      </c>
      <c r="M95" s="341"/>
      <c r="P95" s="341"/>
      <c r="Q95" s="341"/>
      <c r="AE95" s="338"/>
    </row>
    <row r="96" spans="1:31" s="102" customFormat="1" outlineLevel="1" x14ac:dyDescent="0.25">
      <c r="A96" s="69" t="s">
        <v>1555</v>
      </c>
      <c r="B96" s="73" t="s">
        <v>259</v>
      </c>
      <c r="C96" s="68" t="s">
        <v>250</v>
      </c>
      <c r="D96" s="397">
        <v>1872.0936000000002</v>
      </c>
      <c r="E96" s="397">
        <f t="shared" si="2"/>
        <v>312.01560000000006</v>
      </c>
      <c r="F96" s="100">
        <v>0.2</v>
      </c>
      <c r="M96" s="341"/>
      <c r="P96" s="341"/>
      <c r="Q96" s="341"/>
      <c r="AE96" s="338"/>
    </row>
    <row r="97" spans="1:31" s="102" customFormat="1" outlineLevel="1" x14ac:dyDescent="0.25">
      <c r="A97" s="69" t="s">
        <v>1556</v>
      </c>
      <c r="B97" s="73" t="s">
        <v>260</v>
      </c>
      <c r="C97" s="68" t="s">
        <v>250</v>
      </c>
      <c r="D97" s="397">
        <v>1728.0864000000001</v>
      </c>
      <c r="E97" s="397">
        <f t="shared" si="2"/>
        <v>288.01440000000008</v>
      </c>
      <c r="F97" s="100">
        <v>0.2</v>
      </c>
      <c r="M97" s="341"/>
      <c r="P97" s="341"/>
      <c r="Q97" s="341"/>
      <c r="AE97" s="338"/>
    </row>
    <row r="98" spans="1:31" s="102" customFormat="1" outlineLevel="1" x14ac:dyDescent="0.25">
      <c r="A98" s="69" t="s">
        <v>1557</v>
      </c>
      <c r="B98" s="73" t="s">
        <v>256</v>
      </c>
      <c r="C98" s="68" t="s">
        <v>250</v>
      </c>
      <c r="D98" s="397">
        <v>230</v>
      </c>
      <c r="E98" s="397">
        <f t="shared" si="2"/>
        <v>38.333333333333336</v>
      </c>
      <c r="F98" s="100">
        <v>0.2</v>
      </c>
      <c r="M98" s="341"/>
      <c r="P98" s="341"/>
      <c r="Q98" s="341"/>
      <c r="AE98" s="338"/>
    </row>
    <row r="99" spans="1:31" s="102" customFormat="1" outlineLevel="1" x14ac:dyDescent="0.25">
      <c r="A99" s="69" t="s">
        <v>1558</v>
      </c>
      <c r="B99" s="73" t="s">
        <v>281</v>
      </c>
      <c r="C99" s="68" t="s">
        <v>250</v>
      </c>
      <c r="D99" s="397">
        <v>1150</v>
      </c>
      <c r="E99" s="397">
        <f t="shared" si="2"/>
        <v>191.66666666666669</v>
      </c>
      <c r="F99" s="100">
        <v>0.2</v>
      </c>
      <c r="M99" s="341"/>
      <c r="P99" s="341"/>
      <c r="Q99" s="341"/>
      <c r="AE99" s="338"/>
    </row>
    <row r="100" spans="1:31" s="388" customFormat="1" ht="18.75" outlineLevel="1" x14ac:dyDescent="0.3">
      <c r="A100" s="69" t="s">
        <v>1559</v>
      </c>
      <c r="B100" s="73" t="s">
        <v>282</v>
      </c>
      <c r="C100" s="68" t="s">
        <v>250</v>
      </c>
      <c r="D100" s="397">
        <v>460</v>
      </c>
      <c r="E100" s="397">
        <f t="shared" si="2"/>
        <v>76.666666666666671</v>
      </c>
      <c r="F100" s="100">
        <v>0.2</v>
      </c>
      <c r="M100" s="386"/>
      <c r="P100" s="386"/>
      <c r="Q100" s="386"/>
      <c r="AE100" s="344"/>
    </row>
    <row r="101" spans="1:31" s="102" customFormat="1" outlineLevel="1" x14ac:dyDescent="0.25">
      <c r="A101" s="69" t="s">
        <v>1560</v>
      </c>
      <c r="B101" s="73" t="s">
        <v>298</v>
      </c>
      <c r="C101" s="68" t="s">
        <v>250</v>
      </c>
      <c r="D101" s="397">
        <v>820</v>
      </c>
      <c r="E101" s="397">
        <f t="shared" si="2"/>
        <v>136.66666666666669</v>
      </c>
      <c r="F101" s="100">
        <v>0.2</v>
      </c>
      <c r="M101" s="341"/>
      <c r="O101" s="341"/>
      <c r="AE101" s="338"/>
    </row>
    <row r="102" spans="1:31" s="102" customFormat="1" outlineLevel="1" x14ac:dyDescent="0.25">
      <c r="A102" s="69" t="s">
        <v>1561</v>
      </c>
      <c r="B102" s="73" t="s">
        <v>299</v>
      </c>
      <c r="C102" s="68" t="s">
        <v>250</v>
      </c>
      <c r="D102" s="397">
        <v>730</v>
      </c>
      <c r="E102" s="397">
        <f t="shared" si="2"/>
        <v>121.66666666666667</v>
      </c>
      <c r="F102" s="100">
        <v>0.2</v>
      </c>
      <c r="M102" s="341"/>
      <c r="N102" s="341"/>
      <c r="O102" s="341"/>
      <c r="AE102" s="338"/>
    </row>
    <row r="103" spans="1:31" s="102" customFormat="1" outlineLevel="1" x14ac:dyDescent="0.25">
      <c r="A103" s="69" t="s">
        <v>1562</v>
      </c>
      <c r="B103" s="73" t="s">
        <v>284</v>
      </c>
      <c r="C103" s="68" t="s">
        <v>250</v>
      </c>
      <c r="D103" s="397">
        <v>920</v>
      </c>
      <c r="E103" s="397">
        <f t="shared" si="2"/>
        <v>153.33333333333334</v>
      </c>
      <c r="F103" s="100">
        <v>0.2</v>
      </c>
      <c r="M103" s="341"/>
      <c r="N103" s="341"/>
      <c r="O103" s="341"/>
      <c r="AE103" s="338"/>
    </row>
    <row r="104" spans="1:31" s="102" customFormat="1" outlineLevel="1" x14ac:dyDescent="0.25">
      <c r="A104" s="69" t="s">
        <v>1563</v>
      </c>
      <c r="B104" s="73" t="s">
        <v>285</v>
      </c>
      <c r="C104" s="68" t="s">
        <v>250</v>
      </c>
      <c r="D104" s="397">
        <v>460</v>
      </c>
      <c r="E104" s="397">
        <f t="shared" si="2"/>
        <v>76.666666666666671</v>
      </c>
      <c r="F104" s="100">
        <v>0.2</v>
      </c>
      <c r="M104" s="341"/>
      <c r="N104" s="341"/>
      <c r="O104" s="341"/>
      <c r="AE104" s="338"/>
    </row>
    <row r="105" spans="1:31" s="102" customFormat="1" outlineLevel="1" x14ac:dyDescent="0.25">
      <c r="A105" s="69" t="s">
        <v>1564</v>
      </c>
      <c r="B105" s="73" t="s">
        <v>286</v>
      </c>
      <c r="C105" s="68" t="s">
        <v>250</v>
      </c>
      <c r="D105" s="397">
        <v>460</v>
      </c>
      <c r="E105" s="397">
        <f t="shared" si="2"/>
        <v>76.666666666666671</v>
      </c>
      <c r="F105" s="100">
        <v>0.2</v>
      </c>
      <c r="G105" s="341"/>
      <c r="H105" s="340"/>
      <c r="I105" s="340"/>
      <c r="J105" s="340"/>
      <c r="K105" s="341"/>
      <c r="M105" s="341"/>
      <c r="N105" s="341"/>
      <c r="O105" s="341"/>
      <c r="AE105" s="338"/>
    </row>
    <row r="106" spans="1:31" s="102" customFormat="1" outlineLevel="1" x14ac:dyDescent="0.25">
      <c r="A106" s="69" t="s">
        <v>1565</v>
      </c>
      <c r="B106" s="73" t="s">
        <v>4</v>
      </c>
      <c r="C106" s="68" t="s">
        <v>250</v>
      </c>
      <c r="D106" s="397">
        <v>460</v>
      </c>
      <c r="E106" s="397">
        <f t="shared" si="2"/>
        <v>76.666666666666671</v>
      </c>
      <c r="F106" s="100">
        <v>0.2</v>
      </c>
      <c r="G106" s="341"/>
      <c r="H106" s="340"/>
      <c r="I106" s="340"/>
      <c r="J106" s="340"/>
      <c r="K106" s="341"/>
      <c r="M106" s="341"/>
      <c r="N106" s="341"/>
      <c r="O106" s="341"/>
      <c r="P106" s="341"/>
      <c r="Q106" s="341"/>
      <c r="AE106" s="338"/>
    </row>
    <row r="107" spans="1:31" s="102" customFormat="1" outlineLevel="1" x14ac:dyDescent="0.25">
      <c r="A107" s="69" t="s">
        <v>1566</v>
      </c>
      <c r="B107" s="73" t="s">
        <v>287</v>
      </c>
      <c r="C107" s="68" t="s">
        <v>250</v>
      </c>
      <c r="D107" s="397">
        <v>580</v>
      </c>
      <c r="E107" s="397">
        <f t="shared" si="2"/>
        <v>96.666666666666671</v>
      </c>
      <c r="F107" s="100">
        <v>0.2</v>
      </c>
      <c r="G107" s="341"/>
      <c r="H107" s="340"/>
      <c r="I107" s="340"/>
      <c r="J107" s="340"/>
      <c r="K107" s="341"/>
      <c r="M107" s="341"/>
      <c r="N107" s="341"/>
      <c r="O107" s="341"/>
      <c r="P107" s="341"/>
      <c r="Q107" s="341"/>
      <c r="AE107" s="338"/>
    </row>
    <row r="108" spans="1:31" s="102" customFormat="1" outlineLevel="1" x14ac:dyDescent="0.25">
      <c r="A108" s="69" t="s">
        <v>1567</v>
      </c>
      <c r="B108" s="73" t="s">
        <v>288</v>
      </c>
      <c r="C108" s="68" t="s">
        <v>250</v>
      </c>
      <c r="D108" s="397">
        <v>820</v>
      </c>
      <c r="E108" s="397">
        <f t="shared" si="2"/>
        <v>136.66666666666669</v>
      </c>
      <c r="F108" s="100">
        <v>0.2</v>
      </c>
      <c r="G108" s="341"/>
      <c r="H108" s="340"/>
      <c r="I108" s="340"/>
      <c r="J108" s="340"/>
      <c r="K108" s="341"/>
      <c r="M108" s="341"/>
      <c r="N108" s="341"/>
      <c r="O108" s="341"/>
      <c r="P108" s="341"/>
      <c r="Q108" s="341"/>
      <c r="AE108" s="338"/>
    </row>
    <row r="109" spans="1:31" s="102" customFormat="1" outlineLevel="1" x14ac:dyDescent="0.25">
      <c r="A109" s="69" t="s">
        <v>1568</v>
      </c>
      <c r="B109" s="73" t="s">
        <v>289</v>
      </c>
      <c r="C109" s="68" t="s">
        <v>250</v>
      </c>
      <c r="D109" s="397">
        <v>1400</v>
      </c>
      <c r="E109" s="397">
        <f t="shared" si="2"/>
        <v>233.33333333333334</v>
      </c>
      <c r="F109" s="100">
        <v>0.2</v>
      </c>
      <c r="G109" s="341"/>
      <c r="H109" s="340"/>
      <c r="I109" s="340"/>
      <c r="J109" s="340"/>
      <c r="K109" s="341"/>
      <c r="M109" s="341"/>
      <c r="N109" s="341"/>
      <c r="O109" s="341"/>
      <c r="P109" s="341"/>
      <c r="Q109" s="341"/>
      <c r="AE109" s="338"/>
    </row>
    <row r="110" spans="1:31" s="102" customFormat="1" outlineLevel="1" x14ac:dyDescent="0.25">
      <c r="A110" s="69" t="s">
        <v>1569</v>
      </c>
      <c r="B110" s="73" t="s">
        <v>290</v>
      </c>
      <c r="C110" s="68" t="s">
        <v>250</v>
      </c>
      <c r="D110" s="397">
        <v>1400</v>
      </c>
      <c r="E110" s="397">
        <f t="shared" si="2"/>
        <v>233.33333333333334</v>
      </c>
      <c r="F110" s="100">
        <v>0.2</v>
      </c>
      <c r="G110" s="341"/>
      <c r="H110" s="340"/>
      <c r="I110" s="340"/>
      <c r="J110" s="340"/>
      <c r="K110" s="341"/>
      <c r="M110" s="341"/>
      <c r="N110" s="341"/>
      <c r="O110" s="341"/>
      <c r="P110" s="341"/>
      <c r="Q110" s="341"/>
      <c r="AE110" s="338"/>
    </row>
    <row r="111" spans="1:31" s="102" customFormat="1" outlineLevel="1" x14ac:dyDescent="0.25">
      <c r="A111" s="69" t="s">
        <v>1570</v>
      </c>
      <c r="B111" s="73" t="s">
        <v>291</v>
      </c>
      <c r="C111" s="68" t="s">
        <v>250</v>
      </c>
      <c r="D111" s="397">
        <v>700</v>
      </c>
      <c r="E111" s="397">
        <f t="shared" si="2"/>
        <v>116.66666666666667</v>
      </c>
      <c r="F111" s="100">
        <v>0.2</v>
      </c>
      <c r="G111" s="341"/>
      <c r="H111" s="340"/>
      <c r="I111" s="340"/>
      <c r="J111" s="340"/>
      <c r="K111" s="341"/>
      <c r="M111" s="341"/>
      <c r="N111" s="341"/>
      <c r="O111" s="341"/>
      <c r="P111" s="341"/>
      <c r="Q111" s="341"/>
      <c r="AE111" s="338"/>
    </row>
    <row r="112" spans="1:31" s="102" customFormat="1" outlineLevel="1" x14ac:dyDescent="0.25">
      <c r="A112" s="69" t="s">
        <v>1571</v>
      </c>
      <c r="B112" s="73" t="s">
        <v>292</v>
      </c>
      <c r="C112" s="68" t="s">
        <v>250</v>
      </c>
      <c r="D112" s="397">
        <v>1400</v>
      </c>
      <c r="E112" s="397">
        <f t="shared" si="2"/>
        <v>233.33333333333334</v>
      </c>
      <c r="F112" s="100">
        <v>0.2</v>
      </c>
      <c r="G112" s="341"/>
      <c r="H112" s="353"/>
      <c r="I112" s="340"/>
      <c r="J112" s="340"/>
      <c r="K112" s="341"/>
      <c r="M112" s="341"/>
      <c r="N112" s="341"/>
      <c r="O112" s="341"/>
      <c r="P112" s="341"/>
      <c r="Q112" s="341"/>
      <c r="AE112" s="338"/>
    </row>
    <row r="113" spans="1:31" s="102" customFormat="1" outlineLevel="1" x14ac:dyDescent="0.25">
      <c r="A113" s="69" t="s">
        <v>1572</v>
      </c>
      <c r="B113" s="73" t="s">
        <v>293</v>
      </c>
      <c r="C113" s="68" t="s">
        <v>250</v>
      </c>
      <c r="D113" s="397">
        <v>120</v>
      </c>
      <c r="E113" s="397">
        <f t="shared" si="2"/>
        <v>20</v>
      </c>
      <c r="F113" s="100">
        <v>0.2</v>
      </c>
      <c r="G113" s="341"/>
      <c r="H113" s="353"/>
      <c r="I113" s="340"/>
      <c r="J113" s="340"/>
      <c r="K113" s="341"/>
      <c r="M113" s="341"/>
      <c r="N113" s="341"/>
      <c r="O113" s="341"/>
      <c r="P113" s="341"/>
      <c r="Q113" s="341"/>
      <c r="AE113" s="338"/>
    </row>
    <row r="114" spans="1:31" s="102" customFormat="1" outlineLevel="1" x14ac:dyDescent="0.25">
      <c r="A114" s="69" t="s">
        <v>1573</v>
      </c>
      <c r="B114" s="73" t="s">
        <v>294</v>
      </c>
      <c r="C114" s="68" t="s">
        <v>250</v>
      </c>
      <c r="D114" s="397">
        <v>1400</v>
      </c>
      <c r="E114" s="397">
        <f t="shared" si="2"/>
        <v>233.33333333333334</v>
      </c>
      <c r="F114" s="100">
        <v>0.2</v>
      </c>
      <c r="G114" s="341"/>
      <c r="H114" s="353"/>
      <c r="I114" s="340"/>
      <c r="J114" s="340"/>
      <c r="K114" s="341"/>
      <c r="M114" s="341"/>
      <c r="N114" s="341"/>
      <c r="O114" s="341"/>
      <c r="P114" s="341"/>
      <c r="Q114" s="341"/>
      <c r="AE114" s="338"/>
    </row>
    <row r="115" spans="1:31" s="102" customFormat="1" outlineLevel="1" x14ac:dyDescent="0.25">
      <c r="A115" s="69" t="s">
        <v>1574</v>
      </c>
      <c r="B115" s="73" t="s">
        <v>297</v>
      </c>
      <c r="C115" s="68" t="s">
        <v>250</v>
      </c>
      <c r="D115" s="397">
        <v>4800</v>
      </c>
      <c r="E115" s="397">
        <f t="shared" si="2"/>
        <v>800</v>
      </c>
      <c r="F115" s="100">
        <v>0.2</v>
      </c>
      <c r="G115" s="341"/>
      <c r="H115" s="353"/>
      <c r="I115" s="340"/>
      <c r="J115" s="340"/>
      <c r="K115" s="341"/>
      <c r="M115" s="341"/>
      <c r="N115" s="341"/>
      <c r="O115" s="341"/>
      <c r="P115" s="341"/>
      <c r="Q115" s="341"/>
      <c r="AE115" s="338"/>
    </row>
    <row r="116" spans="1:31" s="102" customFormat="1" ht="47.25" outlineLevel="1" x14ac:dyDescent="0.25">
      <c r="A116" s="69" t="s">
        <v>1575</v>
      </c>
      <c r="B116" s="73" t="s">
        <v>296</v>
      </c>
      <c r="C116" s="68" t="s">
        <v>250</v>
      </c>
      <c r="D116" s="397">
        <v>2750</v>
      </c>
      <c r="E116" s="397">
        <f t="shared" si="2"/>
        <v>458.33333333333337</v>
      </c>
      <c r="F116" s="100">
        <v>0.2</v>
      </c>
      <c r="G116" s="341"/>
      <c r="H116" s="353"/>
      <c r="I116" s="340"/>
      <c r="J116" s="340"/>
      <c r="K116" s="341"/>
      <c r="M116" s="341"/>
      <c r="N116" s="341"/>
      <c r="O116" s="341"/>
      <c r="P116" s="341"/>
      <c r="Q116" s="341"/>
      <c r="AE116" s="338"/>
    </row>
    <row r="117" spans="1:31" s="102" customFormat="1" ht="18.75" outlineLevel="1" x14ac:dyDescent="0.25">
      <c r="A117" s="82" t="s">
        <v>1480</v>
      </c>
      <c r="B117" s="99" t="s">
        <v>263</v>
      </c>
      <c r="C117" s="61"/>
      <c r="D117" s="44"/>
      <c r="E117" s="44"/>
      <c r="F117" s="444"/>
      <c r="G117" s="341"/>
      <c r="H117" s="353"/>
      <c r="I117" s="340"/>
      <c r="J117" s="340"/>
      <c r="K117" s="341"/>
      <c r="M117" s="341"/>
      <c r="N117" s="341"/>
      <c r="O117" s="341"/>
      <c r="P117" s="341"/>
      <c r="Q117" s="341"/>
      <c r="AE117" s="338"/>
    </row>
    <row r="118" spans="1:31" s="102" customFormat="1" outlineLevel="1" x14ac:dyDescent="0.25">
      <c r="A118" s="69" t="s">
        <v>1576</v>
      </c>
      <c r="B118" s="73" t="s">
        <v>7</v>
      </c>
      <c r="C118" s="68" t="s">
        <v>250</v>
      </c>
      <c r="D118" s="397">
        <v>1440.0720000000001</v>
      </c>
      <c r="E118" s="397">
        <f>H118*F118/(100%+F118)</f>
        <v>0</v>
      </c>
      <c r="F118" s="100">
        <v>0.2</v>
      </c>
      <c r="G118" s="341"/>
      <c r="H118" s="46"/>
      <c r="I118" s="340"/>
      <c r="J118" s="340"/>
      <c r="K118" s="341"/>
      <c r="M118" s="341"/>
      <c r="N118" s="341"/>
      <c r="O118" s="341"/>
      <c r="P118" s="341"/>
      <c r="Q118" s="341"/>
    </row>
    <row r="119" spans="1:31" s="102" customFormat="1" outlineLevel="1" x14ac:dyDescent="0.25">
      <c r="A119" s="69" t="s">
        <v>1577</v>
      </c>
      <c r="B119" s="73" t="s">
        <v>8</v>
      </c>
      <c r="C119" s="68" t="s">
        <v>250</v>
      </c>
      <c r="D119" s="397">
        <v>1440.0720000000001</v>
      </c>
      <c r="E119" s="397">
        <f t="shared" si="2"/>
        <v>240.01200000000003</v>
      </c>
      <c r="F119" s="100">
        <v>0.2</v>
      </c>
      <c r="G119" s="341"/>
      <c r="H119" s="353"/>
      <c r="I119" s="340"/>
      <c r="J119" s="340"/>
      <c r="K119" s="341"/>
      <c r="M119" s="341"/>
      <c r="N119" s="341"/>
      <c r="O119" s="341"/>
      <c r="P119" s="341"/>
      <c r="Q119" s="341"/>
    </row>
    <row r="120" spans="1:31" s="102" customFormat="1" outlineLevel="1" x14ac:dyDescent="0.25">
      <c r="A120" s="69" t="s">
        <v>1578</v>
      </c>
      <c r="B120" s="73" t="s">
        <v>9</v>
      </c>
      <c r="C120" s="68" t="s">
        <v>250</v>
      </c>
      <c r="D120" s="397">
        <v>1440.0720000000001</v>
      </c>
      <c r="E120" s="397">
        <f>H120*F120/(100%+F120)</f>
        <v>0</v>
      </c>
      <c r="F120" s="100">
        <v>0.2</v>
      </c>
      <c r="G120" s="341"/>
      <c r="H120" s="46"/>
      <c r="I120" s="340"/>
      <c r="J120" s="340"/>
      <c r="K120" s="341"/>
      <c r="M120" s="341"/>
      <c r="N120" s="341"/>
      <c r="O120" s="341"/>
      <c r="P120" s="341"/>
      <c r="Q120" s="341"/>
    </row>
    <row r="121" spans="1:31" s="102" customFormat="1" outlineLevel="1" x14ac:dyDescent="0.25">
      <c r="A121" s="69" t="s">
        <v>1579</v>
      </c>
      <c r="B121" s="73" t="s">
        <v>252</v>
      </c>
      <c r="C121" s="68" t="s">
        <v>250</v>
      </c>
      <c r="D121" s="397">
        <v>1440.0720000000001</v>
      </c>
      <c r="E121" s="397">
        <f t="shared" si="2"/>
        <v>240.01200000000003</v>
      </c>
      <c r="F121" s="100">
        <v>0.2</v>
      </c>
      <c r="G121" s="341"/>
      <c r="H121" s="353"/>
      <c r="I121" s="340"/>
      <c r="J121" s="340"/>
      <c r="K121" s="341"/>
      <c r="M121" s="341"/>
      <c r="N121" s="341"/>
      <c r="O121" s="341"/>
      <c r="P121" s="341"/>
      <c r="Q121" s="341"/>
    </row>
    <row r="122" spans="1:31" s="102" customFormat="1" outlineLevel="1" x14ac:dyDescent="0.25">
      <c r="A122" s="69" t="s">
        <v>1580</v>
      </c>
      <c r="B122" s="73" t="s">
        <v>253</v>
      </c>
      <c r="C122" s="68" t="s">
        <v>250</v>
      </c>
      <c r="D122" s="397">
        <v>1440.0720000000001</v>
      </c>
      <c r="E122" s="397">
        <f t="shared" si="2"/>
        <v>240.01200000000003</v>
      </c>
      <c r="F122" s="100">
        <v>0.2</v>
      </c>
      <c r="G122" s="341"/>
      <c r="H122" s="340"/>
      <c r="I122" s="340"/>
      <c r="J122" s="340"/>
      <c r="K122" s="341"/>
      <c r="M122" s="341"/>
      <c r="N122" s="341"/>
      <c r="O122" s="341"/>
      <c r="P122" s="341"/>
      <c r="Q122" s="341"/>
    </row>
    <row r="123" spans="1:31" s="102" customFormat="1" outlineLevel="1" x14ac:dyDescent="0.25">
      <c r="A123" s="69" t="s">
        <v>1581</v>
      </c>
      <c r="B123" s="73" t="s">
        <v>254</v>
      </c>
      <c r="C123" s="68" t="s">
        <v>250</v>
      </c>
      <c r="D123" s="397">
        <v>1440.0720000000001</v>
      </c>
      <c r="E123" s="397">
        <f t="shared" si="2"/>
        <v>240.01200000000003</v>
      </c>
      <c r="F123" s="100">
        <v>0.2</v>
      </c>
      <c r="G123" s="341"/>
      <c r="H123" s="340"/>
      <c r="I123" s="340"/>
      <c r="J123" s="340"/>
      <c r="K123" s="341"/>
      <c r="M123" s="341"/>
      <c r="N123" s="341"/>
      <c r="O123" s="341"/>
      <c r="P123" s="341"/>
      <c r="Q123" s="341"/>
    </row>
    <row r="124" spans="1:31" s="102" customFormat="1" outlineLevel="1" x14ac:dyDescent="0.25">
      <c r="A124" s="69" t="s">
        <v>1582</v>
      </c>
      <c r="B124" s="73" t="s">
        <v>6</v>
      </c>
      <c r="C124" s="68" t="s">
        <v>250</v>
      </c>
      <c r="D124" s="397">
        <v>1440.0720000000001</v>
      </c>
      <c r="E124" s="397">
        <f t="shared" si="2"/>
        <v>240.01200000000003</v>
      </c>
      <c r="F124" s="100">
        <v>0.2</v>
      </c>
      <c r="G124" s="341"/>
      <c r="H124" s="340"/>
      <c r="I124" s="340"/>
      <c r="J124" s="340"/>
      <c r="K124" s="341"/>
      <c r="M124" s="341"/>
      <c r="N124" s="341"/>
      <c r="O124" s="341"/>
      <c r="P124" s="341"/>
      <c r="Q124" s="341"/>
    </row>
    <row r="125" spans="1:31" s="102" customFormat="1" outlineLevel="1" x14ac:dyDescent="0.25">
      <c r="A125" s="69" t="s">
        <v>1583</v>
      </c>
      <c r="B125" s="73" t="s">
        <v>258</v>
      </c>
      <c r="C125" s="68" t="s">
        <v>250</v>
      </c>
      <c r="D125" s="397">
        <v>864.04320000000007</v>
      </c>
      <c r="E125" s="397">
        <f t="shared" si="2"/>
        <v>144.00720000000004</v>
      </c>
      <c r="F125" s="100">
        <v>0.2</v>
      </c>
      <c r="G125" s="341"/>
      <c r="H125" s="340"/>
      <c r="I125" s="340"/>
      <c r="J125" s="340"/>
      <c r="K125" s="341"/>
      <c r="M125" s="341"/>
      <c r="N125" s="341"/>
      <c r="O125" s="341"/>
      <c r="P125" s="341"/>
      <c r="Q125" s="341"/>
    </row>
    <row r="126" spans="1:31" s="102" customFormat="1" outlineLevel="1" x14ac:dyDescent="0.25">
      <c r="A126" s="69" t="s">
        <v>1584</v>
      </c>
      <c r="B126" s="73" t="s">
        <v>255</v>
      </c>
      <c r="C126" s="68" t="s">
        <v>250</v>
      </c>
      <c r="D126" s="397">
        <v>1872.0936000000002</v>
      </c>
      <c r="E126" s="397">
        <f t="shared" si="2"/>
        <v>312.01560000000006</v>
      </c>
      <c r="F126" s="100">
        <v>0.2</v>
      </c>
      <c r="G126" s="341"/>
      <c r="H126" s="340"/>
      <c r="I126" s="340"/>
      <c r="J126" s="340"/>
      <c r="K126" s="341"/>
      <c r="M126" s="341"/>
      <c r="N126" s="341"/>
      <c r="O126" s="341"/>
      <c r="P126" s="341"/>
      <c r="Q126" s="341"/>
    </row>
    <row r="127" spans="1:31" s="102" customFormat="1" outlineLevel="1" x14ac:dyDescent="0.25">
      <c r="A127" s="69" t="s">
        <v>1585</v>
      </c>
      <c r="B127" s="73" t="s">
        <v>256</v>
      </c>
      <c r="C127" s="68" t="s">
        <v>250</v>
      </c>
      <c r="D127" s="463">
        <v>230</v>
      </c>
      <c r="E127" s="397">
        <f t="shared" si="2"/>
        <v>38.333333333333336</v>
      </c>
      <c r="F127" s="100">
        <v>0.2</v>
      </c>
      <c r="G127" s="341"/>
      <c r="H127" s="424"/>
      <c r="I127" s="340"/>
      <c r="J127" s="340"/>
      <c r="K127" s="341"/>
      <c r="M127" s="341"/>
      <c r="N127" s="341"/>
      <c r="O127" s="341"/>
      <c r="P127" s="341"/>
      <c r="Q127" s="341"/>
    </row>
    <row r="128" spans="1:31" s="102" customFormat="1" outlineLevel="1" x14ac:dyDescent="0.25">
      <c r="A128" s="69" t="s">
        <v>1586</v>
      </c>
      <c r="B128" s="73" t="s">
        <v>259</v>
      </c>
      <c r="C128" s="68" t="s">
        <v>250</v>
      </c>
      <c r="D128" s="68">
        <v>1872.09</v>
      </c>
      <c r="E128" s="397">
        <f t="shared" ref="E128:E208" si="3">D128*F128/(100%+F128)</f>
        <v>312.01500000000004</v>
      </c>
      <c r="F128" s="100">
        <v>0.2</v>
      </c>
      <c r="G128" s="341"/>
      <c r="I128" s="340"/>
      <c r="J128" s="340"/>
      <c r="K128" s="341"/>
      <c r="M128" s="341"/>
      <c r="N128" s="341"/>
      <c r="O128" s="341"/>
      <c r="P128" s="341"/>
      <c r="Q128" s="341"/>
    </row>
    <row r="129" spans="1:17" s="102" customFormat="1" outlineLevel="1" x14ac:dyDescent="0.25">
      <c r="A129" s="69" t="s">
        <v>1587</v>
      </c>
      <c r="B129" s="73" t="s">
        <v>260</v>
      </c>
      <c r="C129" s="68" t="s">
        <v>250</v>
      </c>
      <c r="D129" s="68">
        <v>1728.09</v>
      </c>
      <c r="E129" s="397">
        <f t="shared" si="3"/>
        <v>288.01499999999999</v>
      </c>
      <c r="F129" s="100">
        <v>0.2</v>
      </c>
      <c r="G129" s="341"/>
      <c r="I129" s="340"/>
      <c r="J129" s="340"/>
      <c r="K129" s="341"/>
      <c r="M129" s="341"/>
      <c r="N129" s="341"/>
      <c r="O129" s="341"/>
      <c r="P129" s="341"/>
      <c r="Q129" s="341"/>
    </row>
    <row r="130" spans="1:17" s="102" customFormat="1" outlineLevel="1" x14ac:dyDescent="0.25">
      <c r="A130" s="69" t="s">
        <v>1588</v>
      </c>
      <c r="B130" s="73" t="s">
        <v>261</v>
      </c>
      <c r="C130" s="68" t="s">
        <v>250</v>
      </c>
      <c r="D130" s="397">
        <v>1584.0792000000001</v>
      </c>
      <c r="E130" s="397">
        <f t="shared" si="3"/>
        <v>264.01320000000004</v>
      </c>
      <c r="F130" s="100">
        <v>0.2</v>
      </c>
      <c r="G130" s="341"/>
      <c r="H130" s="340"/>
      <c r="I130" s="340"/>
      <c r="J130" s="340"/>
      <c r="K130" s="341"/>
      <c r="M130" s="341"/>
      <c r="N130" s="341"/>
      <c r="O130" s="341"/>
      <c r="P130" s="341"/>
      <c r="Q130" s="341"/>
    </row>
    <row r="131" spans="1:17" s="102" customFormat="1" outlineLevel="1" x14ac:dyDescent="0.25">
      <c r="A131" s="69" t="s">
        <v>1738</v>
      </c>
      <c r="B131" s="5" t="s">
        <v>1274</v>
      </c>
      <c r="C131" s="441" t="s">
        <v>250</v>
      </c>
      <c r="D131" s="445">
        <v>1610.71</v>
      </c>
      <c r="E131" s="445">
        <v>268.45</v>
      </c>
      <c r="F131" s="67" t="s">
        <v>907</v>
      </c>
      <c r="G131" s="454"/>
      <c r="J131" s="340"/>
      <c r="K131" s="341"/>
      <c r="M131" s="341"/>
      <c r="N131" s="341"/>
      <c r="O131" s="341"/>
      <c r="P131" s="341"/>
      <c r="Q131" s="341"/>
    </row>
    <row r="132" spans="1:17" s="102" customFormat="1" ht="31.5" outlineLevel="1" x14ac:dyDescent="0.25">
      <c r="A132" s="69" t="s">
        <v>1589</v>
      </c>
      <c r="B132" s="5" t="s">
        <v>1275</v>
      </c>
      <c r="C132" s="441" t="s">
        <v>250</v>
      </c>
      <c r="D132" s="445">
        <v>1584.08</v>
      </c>
      <c r="E132" s="445">
        <v>264.01</v>
      </c>
      <c r="F132" s="67" t="s">
        <v>907</v>
      </c>
      <c r="J132" s="340"/>
      <c r="K132" s="341"/>
      <c r="M132" s="341"/>
      <c r="N132" s="341"/>
      <c r="O132" s="341"/>
      <c r="P132" s="341"/>
      <c r="Q132" s="341"/>
    </row>
    <row r="133" spans="1:17" s="102" customFormat="1" outlineLevel="1" x14ac:dyDescent="0.25">
      <c r="A133" s="69" t="s">
        <v>1739</v>
      </c>
      <c r="B133" s="5" t="s">
        <v>1276</v>
      </c>
      <c r="C133" s="441" t="s">
        <v>250</v>
      </c>
      <c r="D133" s="445">
        <v>3111.5899999999997</v>
      </c>
      <c r="E133" s="445">
        <v>518.6</v>
      </c>
      <c r="F133" s="67" t="s">
        <v>907</v>
      </c>
      <c r="G133" s="454"/>
      <c r="J133" s="340"/>
      <c r="K133" s="341"/>
      <c r="M133" s="341"/>
      <c r="N133" s="341"/>
      <c r="O133" s="341"/>
      <c r="P133" s="341"/>
      <c r="Q133" s="341"/>
    </row>
    <row r="134" spans="1:17" s="102" customFormat="1" outlineLevel="1" x14ac:dyDescent="0.25">
      <c r="A134" s="69" t="s">
        <v>1740</v>
      </c>
      <c r="B134" s="5" t="s">
        <v>1277</v>
      </c>
      <c r="C134" s="441" t="s">
        <v>250</v>
      </c>
      <c r="D134" s="463">
        <v>1150</v>
      </c>
      <c r="E134" s="445">
        <v>274.55</v>
      </c>
      <c r="F134" s="67" t="s">
        <v>907</v>
      </c>
      <c r="G134" s="454"/>
      <c r="H134" s="424"/>
      <c r="J134" s="340"/>
      <c r="K134" s="341"/>
      <c r="M134" s="341"/>
      <c r="N134" s="341"/>
      <c r="O134" s="341"/>
      <c r="P134" s="341"/>
      <c r="Q134" s="341"/>
    </row>
    <row r="135" spans="1:17" s="102" customFormat="1" outlineLevel="1" x14ac:dyDescent="0.25">
      <c r="A135" s="69" t="s">
        <v>1741</v>
      </c>
      <c r="B135" s="5" t="s">
        <v>1278</v>
      </c>
      <c r="C135" s="441" t="s">
        <v>250</v>
      </c>
      <c r="D135" s="68">
        <v>864.04</v>
      </c>
      <c r="E135" s="445">
        <v>183.03</v>
      </c>
      <c r="F135" s="67" t="s">
        <v>907</v>
      </c>
      <c r="G135" s="454"/>
      <c r="J135" s="340"/>
      <c r="K135" s="341"/>
      <c r="M135" s="341"/>
      <c r="N135" s="341"/>
      <c r="O135" s="341"/>
      <c r="P135" s="341"/>
      <c r="Q135" s="341"/>
    </row>
    <row r="136" spans="1:17" s="102" customFormat="1" outlineLevel="1" x14ac:dyDescent="0.25">
      <c r="A136" s="69" t="s">
        <v>1590</v>
      </c>
      <c r="B136" s="5" t="s">
        <v>1279</v>
      </c>
      <c r="C136" s="441" t="s">
        <v>250</v>
      </c>
      <c r="D136" s="445">
        <v>457.58</v>
      </c>
      <c r="E136" s="445">
        <v>76.260000000000005</v>
      </c>
      <c r="F136" s="67" t="s">
        <v>907</v>
      </c>
      <c r="G136" s="454"/>
      <c r="J136" s="340"/>
      <c r="K136" s="341"/>
      <c r="M136" s="341"/>
      <c r="N136" s="341"/>
      <c r="O136" s="341"/>
      <c r="P136" s="341"/>
      <c r="Q136" s="341"/>
    </row>
    <row r="137" spans="1:17" s="102" customFormat="1" outlineLevel="1" x14ac:dyDescent="0.25">
      <c r="A137" s="69" t="s">
        <v>1591</v>
      </c>
      <c r="B137" s="5" t="s">
        <v>283</v>
      </c>
      <c r="C137" s="441" t="s">
        <v>250</v>
      </c>
      <c r="D137" s="463">
        <v>460</v>
      </c>
      <c r="E137" s="445">
        <v>61.01</v>
      </c>
      <c r="F137" s="67" t="s">
        <v>907</v>
      </c>
      <c r="G137" s="454"/>
      <c r="H137" s="424"/>
      <c r="J137" s="340"/>
      <c r="K137" s="341"/>
      <c r="M137" s="341"/>
      <c r="N137" s="341"/>
      <c r="O137" s="341"/>
      <c r="P137" s="341"/>
      <c r="Q137" s="341"/>
    </row>
    <row r="138" spans="1:17" s="102" customFormat="1" outlineLevel="1" x14ac:dyDescent="0.25">
      <c r="A138" s="69" t="s">
        <v>1592</v>
      </c>
      <c r="B138" s="5" t="s">
        <v>1280</v>
      </c>
      <c r="C138" s="441" t="s">
        <v>250</v>
      </c>
      <c r="D138" s="445">
        <v>2342.84</v>
      </c>
      <c r="E138" s="445">
        <v>390.47</v>
      </c>
      <c r="F138" s="67" t="s">
        <v>907</v>
      </c>
      <c r="G138" s="454"/>
      <c r="J138" s="340"/>
      <c r="K138" s="341"/>
      <c r="M138" s="341"/>
      <c r="N138" s="341"/>
      <c r="O138" s="341"/>
      <c r="P138" s="341"/>
      <c r="Q138" s="341"/>
    </row>
    <row r="139" spans="1:17" s="102" customFormat="1" outlineLevel="1" x14ac:dyDescent="0.25">
      <c r="A139" s="69" t="s">
        <v>1593</v>
      </c>
      <c r="B139" s="5" t="s">
        <v>1281</v>
      </c>
      <c r="C139" s="441" t="s">
        <v>250</v>
      </c>
      <c r="D139" s="68">
        <v>216.01</v>
      </c>
      <c r="E139" s="445">
        <v>30.51</v>
      </c>
      <c r="F139" s="67" t="s">
        <v>907</v>
      </c>
      <c r="G139" s="454"/>
      <c r="J139" s="340"/>
      <c r="K139" s="341"/>
      <c r="M139" s="341"/>
      <c r="N139" s="341"/>
      <c r="O139" s="341"/>
      <c r="P139" s="341"/>
      <c r="Q139" s="341"/>
    </row>
    <row r="140" spans="1:17" s="102" customFormat="1" outlineLevel="1" x14ac:dyDescent="0.25">
      <c r="A140" s="69" t="s">
        <v>1742</v>
      </c>
      <c r="B140" s="5" t="s">
        <v>1282</v>
      </c>
      <c r="C140" s="441" t="s">
        <v>250</v>
      </c>
      <c r="D140" s="445">
        <v>549.12</v>
      </c>
      <c r="E140" s="445">
        <v>91.52</v>
      </c>
      <c r="F140" s="67" t="s">
        <v>907</v>
      </c>
      <c r="G140" s="454"/>
      <c r="J140" s="340"/>
      <c r="K140" s="341"/>
      <c r="M140" s="341"/>
      <c r="N140" s="341"/>
      <c r="O140" s="341"/>
      <c r="P140" s="341"/>
      <c r="Q140" s="341"/>
    </row>
    <row r="141" spans="1:17" s="102" customFormat="1" outlineLevel="1" x14ac:dyDescent="0.25">
      <c r="A141" s="69" t="s">
        <v>1594</v>
      </c>
      <c r="B141" s="5" t="s">
        <v>1284</v>
      </c>
      <c r="C141" s="441" t="s">
        <v>250</v>
      </c>
      <c r="D141" s="445">
        <v>366.06</v>
      </c>
      <c r="E141" s="445">
        <v>61.01</v>
      </c>
      <c r="F141" s="67" t="s">
        <v>907</v>
      </c>
      <c r="G141" s="454"/>
      <c r="J141" s="340"/>
      <c r="K141" s="341"/>
      <c r="M141" s="341"/>
      <c r="N141" s="341"/>
      <c r="O141" s="341"/>
      <c r="P141" s="341"/>
      <c r="Q141" s="341"/>
    </row>
    <row r="142" spans="1:17" s="102" customFormat="1" outlineLevel="1" x14ac:dyDescent="0.25">
      <c r="A142" s="69" t="s">
        <v>1743</v>
      </c>
      <c r="B142" s="5" t="s">
        <v>1285</v>
      </c>
      <c r="C142" s="441" t="s">
        <v>250</v>
      </c>
      <c r="D142" s="463">
        <v>300</v>
      </c>
      <c r="E142" s="445">
        <v>103.72</v>
      </c>
      <c r="F142" s="67" t="s">
        <v>907</v>
      </c>
      <c r="G142" s="454"/>
      <c r="H142" s="424"/>
      <c r="J142" s="340"/>
      <c r="K142" s="341"/>
      <c r="M142" s="341"/>
      <c r="N142" s="341"/>
      <c r="O142" s="341"/>
      <c r="P142" s="341"/>
      <c r="Q142" s="341"/>
    </row>
    <row r="143" spans="1:17" s="102" customFormat="1" outlineLevel="1" x14ac:dyDescent="0.25">
      <c r="A143" s="69" t="s">
        <v>1595</v>
      </c>
      <c r="B143" s="5" t="s">
        <v>1286</v>
      </c>
      <c r="C143" s="441" t="s">
        <v>250</v>
      </c>
      <c r="D143" s="463">
        <v>460</v>
      </c>
      <c r="E143" s="445">
        <v>91.52</v>
      </c>
      <c r="F143" s="67" t="s">
        <v>907</v>
      </c>
      <c r="G143" s="454"/>
      <c r="H143" s="424"/>
      <c r="J143" s="340"/>
      <c r="K143" s="341"/>
      <c r="M143" s="341"/>
      <c r="N143" s="341"/>
      <c r="O143" s="341"/>
      <c r="P143" s="341"/>
      <c r="Q143" s="341"/>
    </row>
    <row r="144" spans="1:17" s="102" customFormat="1" outlineLevel="1" x14ac:dyDescent="0.25">
      <c r="A144" s="69" t="s">
        <v>1596</v>
      </c>
      <c r="B144" s="5" t="s">
        <v>1287</v>
      </c>
      <c r="C144" s="441" t="s">
        <v>250</v>
      </c>
      <c r="D144" s="463">
        <v>570</v>
      </c>
      <c r="E144" s="445">
        <v>195.24</v>
      </c>
      <c r="F144" s="67" t="s">
        <v>907</v>
      </c>
      <c r="G144" s="454"/>
      <c r="H144" s="424"/>
      <c r="J144" s="340"/>
      <c r="K144" s="341"/>
      <c r="M144" s="341"/>
      <c r="N144" s="341"/>
      <c r="O144" s="341"/>
      <c r="P144" s="341"/>
      <c r="Q144" s="341"/>
    </row>
    <row r="145" spans="1:17" s="102" customFormat="1" outlineLevel="1" x14ac:dyDescent="0.25">
      <c r="A145" s="69" t="s">
        <v>1597</v>
      </c>
      <c r="B145" s="5" t="s">
        <v>1288</v>
      </c>
      <c r="C145" s="441" t="s">
        <v>250</v>
      </c>
      <c r="D145" s="445">
        <v>366.06</v>
      </c>
      <c r="E145" s="445">
        <v>61.01</v>
      </c>
      <c r="F145" s="67" t="s">
        <v>907</v>
      </c>
      <c r="G145" s="454"/>
      <c r="H145" s="424"/>
      <c r="J145" s="340"/>
      <c r="K145" s="341"/>
      <c r="M145" s="341"/>
      <c r="N145" s="341"/>
      <c r="O145" s="341"/>
      <c r="P145" s="341"/>
      <c r="Q145" s="341"/>
    </row>
    <row r="146" spans="1:17" s="102" customFormat="1" outlineLevel="1" x14ac:dyDescent="0.25">
      <c r="A146" s="69" t="s">
        <v>1598</v>
      </c>
      <c r="B146" s="5" t="s">
        <v>1291</v>
      </c>
      <c r="C146" s="441" t="s">
        <v>250</v>
      </c>
      <c r="D146" s="68">
        <v>1440.07</v>
      </c>
      <c r="E146" s="445">
        <v>213.54</v>
      </c>
      <c r="F146" s="67" t="s">
        <v>907</v>
      </c>
      <c r="G146" s="454"/>
      <c r="J146" s="340"/>
      <c r="K146" s="341"/>
      <c r="M146" s="341"/>
      <c r="N146" s="341"/>
      <c r="O146" s="341"/>
      <c r="P146" s="341"/>
      <c r="Q146" s="341"/>
    </row>
    <row r="147" spans="1:17" s="102" customFormat="1" outlineLevel="1" x14ac:dyDescent="0.25">
      <c r="A147" s="69" t="s">
        <v>1744</v>
      </c>
      <c r="B147" s="5" t="s">
        <v>1292</v>
      </c>
      <c r="C147" s="441" t="s">
        <v>250</v>
      </c>
      <c r="D147" s="445">
        <v>878.57999999999993</v>
      </c>
      <c r="E147" s="445">
        <v>146.43</v>
      </c>
      <c r="F147" s="67" t="s">
        <v>907</v>
      </c>
      <c r="G147" s="454"/>
      <c r="J147" s="340"/>
      <c r="K147" s="341"/>
      <c r="M147" s="341"/>
      <c r="N147" s="341"/>
      <c r="O147" s="341"/>
      <c r="P147" s="341"/>
      <c r="Q147" s="341"/>
    </row>
    <row r="148" spans="1:17" s="102" customFormat="1" outlineLevel="1" x14ac:dyDescent="0.25">
      <c r="A148" s="69" t="s">
        <v>1745</v>
      </c>
      <c r="B148" s="5" t="s">
        <v>1293</v>
      </c>
      <c r="C148" s="441" t="s">
        <v>250</v>
      </c>
      <c r="D148" s="445">
        <v>549.12</v>
      </c>
      <c r="E148" s="445">
        <v>91.52</v>
      </c>
      <c r="F148" s="67" t="s">
        <v>907</v>
      </c>
      <c r="G148" s="454"/>
      <c r="J148" s="340"/>
      <c r="K148" s="341"/>
      <c r="M148" s="341"/>
      <c r="N148" s="341"/>
      <c r="O148" s="341"/>
      <c r="P148" s="341"/>
      <c r="Q148" s="341"/>
    </row>
    <row r="149" spans="1:17" s="102" customFormat="1" outlineLevel="1" x14ac:dyDescent="0.25">
      <c r="A149" s="69" t="s">
        <v>1599</v>
      </c>
      <c r="B149" s="5" t="s">
        <v>1294</v>
      </c>
      <c r="C149" s="441" t="s">
        <v>250</v>
      </c>
      <c r="D149" s="445">
        <v>1574.1</v>
      </c>
      <c r="E149" s="445">
        <v>262.35000000000002</v>
      </c>
      <c r="F149" s="67" t="s">
        <v>907</v>
      </c>
      <c r="G149" s="454"/>
      <c r="J149" s="340"/>
      <c r="K149" s="341"/>
      <c r="M149" s="341"/>
      <c r="N149" s="341"/>
      <c r="O149" s="341"/>
      <c r="P149" s="341"/>
      <c r="Q149" s="341"/>
    </row>
    <row r="150" spans="1:17" s="102" customFormat="1" outlineLevel="1" x14ac:dyDescent="0.25">
      <c r="A150" s="69" t="s">
        <v>1600</v>
      </c>
      <c r="B150" s="5" t="s">
        <v>1295</v>
      </c>
      <c r="C150" s="441" t="s">
        <v>250</v>
      </c>
      <c r="D150" s="445">
        <v>549.12</v>
      </c>
      <c r="E150" s="445">
        <v>91.52</v>
      </c>
      <c r="F150" s="67" t="s">
        <v>907</v>
      </c>
      <c r="G150" s="454"/>
      <c r="J150" s="340"/>
      <c r="K150" s="341"/>
      <c r="M150" s="341"/>
      <c r="N150" s="341"/>
      <c r="O150" s="341"/>
      <c r="P150" s="341"/>
      <c r="Q150" s="341"/>
    </row>
    <row r="151" spans="1:17" s="102" customFormat="1" outlineLevel="1" x14ac:dyDescent="0.25">
      <c r="A151" s="69" t="s">
        <v>1601</v>
      </c>
      <c r="B151" s="5" t="s">
        <v>1296</v>
      </c>
      <c r="C151" s="441" t="s">
        <v>250</v>
      </c>
      <c r="D151" s="463">
        <v>920</v>
      </c>
      <c r="E151" s="445">
        <v>195.24</v>
      </c>
      <c r="F151" s="67" t="s">
        <v>907</v>
      </c>
      <c r="G151" s="454"/>
      <c r="H151" s="424"/>
      <c r="J151" s="340"/>
      <c r="K151" s="341"/>
      <c r="M151" s="341"/>
      <c r="N151" s="341"/>
      <c r="O151" s="341"/>
      <c r="P151" s="341"/>
      <c r="Q151" s="341"/>
    </row>
    <row r="152" spans="1:17" s="102" customFormat="1" outlineLevel="1" x14ac:dyDescent="0.25">
      <c r="A152" s="69" t="s">
        <v>1602</v>
      </c>
      <c r="B152" s="5" t="s">
        <v>1297</v>
      </c>
      <c r="C152" s="441" t="s">
        <v>250</v>
      </c>
      <c r="D152" s="445">
        <v>549.12</v>
      </c>
      <c r="E152" s="445">
        <v>91.52</v>
      </c>
      <c r="F152" s="67" t="s">
        <v>907</v>
      </c>
      <c r="G152" s="454"/>
      <c r="H152" s="424"/>
      <c r="J152" s="340"/>
      <c r="K152" s="341"/>
      <c r="M152" s="341"/>
      <c r="N152" s="341"/>
      <c r="O152" s="341"/>
      <c r="P152" s="341"/>
      <c r="Q152" s="341"/>
    </row>
    <row r="153" spans="1:17" s="102" customFormat="1" outlineLevel="1" x14ac:dyDescent="0.25">
      <c r="A153" s="69" t="s">
        <v>1603</v>
      </c>
      <c r="B153" s="5" t="s">
        <v>1298</v>
      </c>
      <c r="C153" s="441" t="s">
        <v>250</v>
      </c>
      <c r="D153" s="463">
        <v>460</v>
      </c>
      <c r="E153" s="445">
        <v>91.52</v>
      </c>
      <c r="F153" s="67" t="s">
        <v>907</v>
      </c>
      <c r="G153" s="454"/>
      <c r="H153" s="424"/>
      <c r="J153" s="340"/>
      <c r="K153" s="341"/>
      <c r="M153" s="341"/>
      <c r="N153" s="341"/>
      <c r="O153" s="341"/>
      <c r="P153" s="341"/>
      <c r="Q153" s="341"/>
    </row>
    <row r="154" spans="1:17" s="102" customFormat="1" outlineLevel="1" x14ac:dyDescent="0.25">
      <c r="A154" s="69" t="s">
        <v>1746</v>
      </c>
      <c r="B154" s="5" t="s">
        <v>1299</v>
      </c>
      <c r="C154" s="441" t="s">
        <v>250</v>
      </c>
      <c r="D154" s="445">
        <v>1537.5</v>
      </c>
      <c r="E154" s="445">
        <v>256.25</v>
      </c>
      <c r="F154" s="67" t="s">
        <v>907</v>
      </c>
      <c r="G154" s="454"/>
      <c r="J154" s="340"/>
      <c r="K154" s="341"/>
      <c r="M154" s="341"/>
      <c r="N154" s="341"/>
      <c r="O154" s="341"/>
      <c r="P154" s="341"/>
      <c r="Q154" s="341"/>
    </row>
    <row r="155" spans="1:17" s="102" customFormat="1" outlineLevel="1" x14ac:dyDescent="0.25">
      <c r="A155" s="69" t="s">
        <v>1747</v>
      </c>
      <c r="B155" s="5" t="s">
        <v>1300</v>
      </c>
      <c r="C155" s="441" t="s">
        <v>250</v>
      </c>
      <c r="D155" s="445">
        <v>1098.2</v>
      </c>
      <c r="E155" s="445">
        <v>183.03</v>
      </c>
      <c r="F155" s="67" t="s">
        <v>907</v>
      </c>
      <c r="G155" s="454"/>
      <c r="J155" s="340"/>
      <c r="K155" s="341"/>
      <c r="M155" s="341"/>
      <c r="N155" s="341"/>
      <c r="O155" s="341"/>
      <c r="P155" s="341"/>
      <c r="Q155" s="341"/>
    </row>
    <row r="156" spans="1:17" s="102" customFormat="1" outlineLevel="1" x14ac:dyDescent="0.25">
      <c r="A156" s="69" t="s">
        <v>1748</v>
      </c>
      <c r="B156" s="5" t="s">
        <v>1301</v>
      </c>
      <c r="C156" s="441" t="s">
        <v>250</v>
      </c>
      <c r="D156" s="445">
        <v>1244.6400000000001</v>
      </c>
      <c r="E156" s="445">
        <v>207.44</v>
      </c>
      <c r="F156" s="67" t="s">
        <v>907</v>
      </c>
      <c r="G156" s="454"/>
      <c r="J156" s="340"/>
      <c r="K156" s="341"/>
      <c r="M156" s="341"/>
      <c r="N156" s="341"/>
      <c r="O156" s="341"/>
      <c r="P156" s="341"/>
      <c r="Q156" s="341"/>
    </row>
    <row r="157" spans="1:17" s="102" customFormat="1" outlineLevel="1" x14ac:dyDescent="0.25">
      <c r="A157" s="69" t="s">
        <v>1604</v>
      </c>
      <c r="B157" s="5" t="s">
        <v>1302</v>
      </c>
      <c r="C157" s="441" t="s">
        <v>250</v>
      </c>
      <c r="D157" s="463">
        <v>970</v>
      </c>
      <c r="E157" s="445">
        <v>152.53</v>
      </c>
      <c r="F157" s="67" t="s">
        <v>907</v>
      </c>
      <c r="G157" s="454"/>
      <c r="H157" s="424"/>
      <c r="J157" s="340"/>
      <c r="K157" s="341"/>
      <c r="M157" s="341"/>
      <c r="N157" s="341"/>
      <c r="O157" s="341"/>
      <c r="P157" s="341"/>
      <c r="Q157" s="341"/>
    </row>
    <row r="158" spans="1:17" s="102" customFormat="1" outlineLevel="1" x14ac:dyDescent="0.25">
      <c r="A158" s="69" t="s">
        <v>1605</v>
      </c>
      <c r="B158" s="5" t="s">
        <v>1303</v>
      </c>
      <c r="C158" s="441" t="s">
        <v>250</v>
      </c>
      <c r="D158" s="445">
        <v>274.55</v>
      </c>
      <c r="E158" s="445">
        <v>45.76</v>
      </c>
      <c r="F158" s="67" t="s">
        <v>907</v>
      </c>
      <c r="G158" s="454"/>
      <c r="J158" s="340"/>
      <c r="K158" s="341"/>
      <c r="M158" s="341"/>
      <c r="N158" s="341"/>
      <c r="O158" s="341"/>
      <c r="P158" s="341"/>
      <c r="Q158" s="341"/>
    </row>
    <row r="159" spans="1:17" s="102" customFormat="1" outlineLevel="1" x14ac:dyDescent="0.25">
      <c r="A159" s="69" t="s">
        <v>1606</v>
      </c>
      <c r="B159" s="5" t="s">
        <v>1304</v>
      </c>
      <c r="C159" s="441" t="s">
        <v>250</v>
      </c>
      <c r="D159" s="445">
        <v>2782.12</v>
      </c>
      <c r="E159" s="445">
        <v>463.69</v>
      </c>
      <c r="F159" s="67" t="s">
        <v>907</v>
      </c>
      <c r="G159" s="454"/>
      <c r="J159" s="340"/>
      <c r="K159" s="341"/>
      <c r="M159" s="341"/>
      <c r="N159" s="341"/>
      <c r="O159" s="341"/>
      <c r="P159" s="341"/>
      <c r="Q159" s="341"/>
    </row>
    <row r="160" spans="1:17" s="102" customFormat="1" outlineLevel="1" x14ac:dyDescent="0.25">
      <c r="A160" s="69" t="s">
        <v>1607</v>
      </c>
      <c r="B160" s="5" t="s">
        <v>1305</v>
      </c>
      <c r="C160" s="441" t="s">
        <v>250</v>
      </c>
      <c r="D160" s="445">
        <v>1354.44</v>
      </c>
      <c r="E160" s="445">
        <v>225.74</v>
      </c>
      <c r="F160" s="67" t="s">
        <v>907</v>
      </c>
      <c r="G160" s="454"/>
      <c r="J160" s="340"/>
      <c r="K160" s="341"/>
      <c r="M160" s="341"/>
      <c r="N160" s="341"/>
      <c r="O160" s="341"/>
      <c r="P160" s="341"/>
      <c r="Q160" s="341"/>
    </row>
    <row r="161" spans="1:17" s="102" customFormat="1" outlineLevel="1" x14ac:dyDescent="0.25">
      <c r="A161" s="69" t="s">
        <v>1608</v>
      </c>
      <c r="B161" s="5" t="s">
        <v>1306</v>
      </c>
      <c r="C161" s="441" t="s">
        <v>250</v>
      </c>
      <c r="D161" s="445">
        <v>2269.62</v>
      </c>
      <c r="E161" s="445">
        <v>378.27</v>
      </c>
      <c r="F161" s="67" t="s">
        <v>907</v>
      </c>
      <c r="G161" s="454"/>
      <c r="J161" s="340"/>
      <c r="K161" s="341"/>
      <c r="M161" s="341"/>
      <c r="N161" s="341"/>
      <c r="O161" s="341"/>
      <c r="P161" s="341"/>
      <c r="Q161" s="341"/>
    </row>
    <row r="162" spans="1:17" s="102" customFormat="1" outlineLevel="1" x14ac:dyDescent="0.25">
      <c r="A162" s="69" t="s">
        <v>1749</v>
      </c>
      <c r="B162" s="5" t="s">
        <v>291</v>
      </c>
      <c r="C162" s="441" t="s">
        <v>250</v>
      </c>
      <c r="D162" s="463">
        <v>700</v>
      </c>
      <c r="E162" s="445">
        <v>147.65</v>
      </c>
      <c r="F162" s="67" t="s">
        <v>907</v>
      </c>
      <c r="G162" s="454"/>
      <c r="H162" s="424"/>
      <c r="J162" s="340"/>
      <c r="K162" s="341"/>
      <c r="M162" s="341"/>
      <c r="N162" s="341"/>
      <c r="O162" s="341"/>
      <c r="P162" s="341"/>
      <c r="Q162" s="341"/>
    </row>
    <row r="163" spans="1:17" s="102" customFormat="1" outlineLevel="1" x14ac:dyDescent="0.25">
      <c r="A163" s="69" t="s">
        <v>1750</v>
      </c>
      <c r="B163" s="5" t="s">
        <v>1307</v>
      </c>
      <c r="C163" s="441" t="s">
        <v>250</v>
      </c>
      <c r="D163" s="445">
        <v>1244.6400000000001</v>
      </c>
      <c r="E163" s="445">
        <v>207.44</v>
      </c>
      <c r="F163" s="67" t="s">
        <v>907</v>
      </c>
      <c r="G163" s="454"/>
      <c r="J163" s="340"/>
      <c r="K163" s="341"/>
      <c r="M163" s="341"/>
      <c r="N163" s="341"/>
      <c r="O163" s="341"/>
      <c r="P163" s="341"/>
      <c r="Q163" s="341"/>
    </row>
    <row r="164" spans="1:17" s="102" customFormat="1" outlineLevel="1" x14ac:dyDescent="0.25">
      <c r="A164" s="69" t="s">
        <v>1609</v>
      </c>
      <c r="B164" s="5" t="s">
        <v>1308</v>
      </c>
      <c r="C164" s="441" t="s">
        <v>250</v>
      </c>
      <c r="D164" s="445">
        <v>878.57999999999993</v>
      </c>
      <c r="E164" s="445">
        <v>146.43</v>
      </c>
      <c r="F164" s="67" t="s">
        <v>907</v>
      </c>
      <c r="G164" s="454"/>
      <c r="J164" s="340"/>
      <c r="K164" s="341"/>
      <c r="M164" s="341"/>
      <c r="N164" s="341"/>
      <c r="O164" s="341"/>
      <c r="P164" s="341"/>
      <c r="Q164" s="341"/>
    </row>
    <row r="165" spans="1:17" s="102" customFormat="1" outlineLevel="1" x14ac:dyDescent="0.25">
      <c r="A165" s="69" t="s">
        <v>1610</v>
      </c>
      <c r="B165" s="5" t="s">
        <v>1309</v>
      </c>
      <c r="C165" s="441" t="s">
        <v>250</v>
      </c>
      <c r="D165" s="463">
        <v>770</v>
      </c>
      <c r="E165" s="445">
        <v>167.78</v>
      </c>
      <c r="F165" s="67" t="s">
        <v>907</v>
      </c>
      <c r="G165" s="454"/>
      <c r="H165" s="424"/>
      <c r="J165" s="340"/>
      <c r="K165" s="341"/>
      <c r="M165" s="341"/>
      <c r="N165" s="341"/>
      <c r="O165" s="341"/>
      <c r="P165" s="341"/>
      <c r="Q165" s="341"/>
    </row>
    <row r="166" spans="1:17" s="102" customFormat="1" outlineLevel="1" x14ac:dyDescent="0.25">
      <c r="A166" s="69" t="s">
        <v>1611</v>
      </c>
      <c r="B166" s="5" t="s">
        <v>1310</v>
      </c>
      <c r="C166" s="441" t="s">
        <v>250</v>
      </c>
      <c r="D166" s="463">
        <v>560</v>
      </c>
      <c r="E166" s="445">
        <v>183.03</v>
      </c>
      <c r="F166" s="67" t="s">
        <v>907</v>
      </c>
      <c r="G166" s="454"/>
      <c r="H166" s="424"/>
      <c r="J166" s="340"/>
      <c r="K166" s="341"/>
      <c r="M166" s="341"/>
      <c r="N166" s="341"/>
      <c r="O166" s="341"/>
      <c r="P166" s="341"/>
      <c r="Q166" s="341"/>
    </row>
    <row r="167" spans="1:17" s="102" customFormat="1" outlineLevel="1" x14ac:dyDescent="0.25">
      <c r="A167" s="69" t="s">
        <v>1612</v>
      </c>
      <c r="B167" s="5" t="s">
        <v>293</v>
      </c>
      <c r="C167" s="441" t="s">
        <v>250</v>
      </c>
      <c r="D167" s="463">
        <v>120</v>
      </c>
      <c r="E167" s="445">
        <v>15.25</v>
      </c>
      <c r="F167" s="67" t="s">
        <v>907</v>
      </c>
      <c r="G167" s="454"/>
      <c r="H167" s="424"/>
      <c r="J167" s="340"/>
      <c r="K167" s="341"/>
      <c r="M167" s="341"/>
      <c r="N167" s="341"/>
      <c r="O167" s="341"/>
      <c r="P167" s="341"/>
      <c r="Q167" s="341"/>
    </row>
    <row r="168" spans="1:17" s="102" customFormat="1" outlineLevel="1" x14ac:dyDescent="0.25">
      <c r="A168" s="69" t="s">
        <v>1613</v>
      </c>
      <c r="B168" s="5" t="s">
        <v>1311</v>
      </c>
      <c r="C168" s="441" t="s">
        <v>250</v>
      </c>
      <c r="D168" s="445">
        <v>292.85000000000002</v>
      </c>
      <c r="E168" s="445">
        <v>48.81</v>
      </c>
      <c r="F168" s="67" t="s">
        <v>907</v>
      </c>
      <c r="G168" s="454"/>
      <c r="J168" s="340"/>
      <c r="K168" s="341"/>
      <c r="M168" s="341"/>
      <c r="N168" s="341"/>
      <c r="O168" s="341"/>
      <c r="P168" s="341"/>
      <c r="Q168" s="341"/>
    </row>
    <row r="169" spans="1:17" s="102" customFormat="1" outlineLevel="1" x14ac:dyDescent="0.25">
      <c r="A169" s="69" t="s">
        <v>1614</v>
      </c>
      <c r="B169" s="5" t="s">
        <v>1312</v>
      </c>
      <c r="C169" s="441" t="s">
        <v>250</v>
      </c>
      <c r="D169" s="445">
        <v>1464.26</v>
      </c>
      <c r="E169" s="445">
        <v>244.04</v>
      </c>
      <c r="F169" s="67" t="s">
        <v>907</v>
      </c>
      <c r="G169" s="454"/>
      <c r="J169" s="340"/>
      <c r="K169" s="341"/>
      <c r="M169" s="341"/>
      <c r="N169" s="341"/>
      <c r="O169" s="341"/>
      <c r="P169" s="341"/>
      <c r="Q169" s="341"/>
    </row>
    <row r="170" spans="1:17" s="102" customFormat="1" outlineLevel="1" x14ac:dyDescent="0.25">
      <c r="A170" s="69" t="s">
        <v>1615</v>
      </c>
      <c r="B170" s="5" t="s">
        <v>1313</v>
      </c>
      <c r="C170" s="441" t="s">
        <v>250</v>
      </c>
      <c r="D170" s="463">
        <v>460</v>
      </c>
      <c r="E170" s="445">
        <v>152.53</v>
      </c>
      <c r="F170" s="67" t="s">
        <v>907</v>
      </c>
      <c r="G170" s="454"/>
      <c r="H170" s="424"/>
      <c r="J170" s="340"/>
      <c r="K170" s="341"/>
      <c r="M170" s="341"/>
      <c r="N170" s="341"/>
      <c r="O170" s="341"/>
      <c r="P170" s="341"/>
      <c r="Q170" s="341"/>
    </row>
    <row r="171" spans="1:17" s="102" customFormat="1" outlineLevel="1" x14ac:dyDescent="0.25">
      <c r="A171" s="69" t="s">
        <v>1616</v>
      </c>
      <c r="B171" s="5" t="s">
        <v>1314</v>
      </c>
      <c r="C171" s="441" t="s">
        <v>250</v>
      </c>
      <c r="D171" s="463">
        <v>1400</v>
      </c>
      <c r="E171" s="445">
        <v>280.64999999999998</v>
      </c>
      <c r="F171" s="67" t="s">
        <v>907</v>
      </c>
      <c r="G171" s="454"/>
      <c r="H171" s="424"/>
      <c r="J171" s="340"/>
      <c r="K171" s="341"/>
      <c r="M171" s="341"/>
      <c r="N171" s="341"/>
      <c r="O171" s="341"/>
      <c r="P171" s="341"/>
      <c r="Q171" s="341"/>
    </row>
    <row r="172" spans="1:17" s="102" customFormat="1" outlineLevel="1" x14ac:dyDescent="0.25">
      <c r="A172" s="69" t="s">
        <v>1617</v>
      </c>
      <c r="B172" s="5" t="s">
        <v>1315</v>
      </c>
      <c r="C172" s="441" t="s">
        <v>250</v>
      </c>
      <c r="D172" s="445">
        <v>549.12</v>
      </c>
      <c r="E172" s="445">
        <v>91.52</v>
      </c>
      <c r="F172" s="67" t="s">
        <v>907</v>
      </c>
      <c r="G172" s="454"/>
      <c r="J172" s="340"/>
      <c r="K172" s="341"/>
      <c r="M172" s="341"/>
      <c r="N172" s="341"/>
      <c r="O172" s="341"/>
      <c r="P172" s="341"/>
      <c r="Q172" s="341"/>
    </row>
    <row r="173" spans="1:17" s="102" customFormat="1" outlineLevel="1" x14ac:dyDescent="0.25">
      <c r="A173" s="69" t="s">
        <v>1618</v>
      </c>
      <c r="B173" s="5" t="s">
        <v>1316</v>
      </c>
      <c r="C173" s="441" t="s">
        <v>250</v>
      </c>
      <c r="D173" s="445">
        <v>585.70000000000005</v>
      </c>
      <c r="E173" s="445">
        <v>97.62</v>
      </c>
      <c r="F173" s="67" t="s">
        <v>907</v>
      </c>
      <c r="G173" s="454"/>
      <c r="J173" s="340"/>
      <c r="K173" s="341"/>
      <c r="M173" s="341"/>
      <c r="N173" s="341"/>
      <c r="O173" s="341"/>
      <c r="P173" s="341"/>
      <c r="Q173" s="341"/>
    </row>
    <row r="174" spans="1:17" s="102" customFormat="1" outlineLevel="1" x14ac:dyDescent="0.25">
      <c r="A174" s="69" t="s">
        <v>1619</v>
      </c>
      <c r="B174" s="5" t="s">
        <v>1317</v>
      </c>
      <c r="C174" s="441" t="s">
        <v>250</v>
      </c>
      <c r="D174" s="463">
        <v>720</v>
      </c>
      <c r="E174" s="445">
        <v>61.01</v>
      </c>
      <c r="F174" s="67" t="s">
        <v>907</v>
      </c>
      <c r="G174" s="454"/>
      <c r="H174" s="424"/>
      <c r="J174" s="340"/>
      <c r="K174" s="341"/>
      <c r="M174" s="341"/>
      <c r="N174" s="341"/>
      <c r="O174" s="341"/>
      <c r="P174" s="341"/>
      <c r="Q174" s="341"/>
    </row>
    <row r="175" spans="1:17" s="102" customFormat="1" outlineLevel="1" x14ac:dyDescent="0.25">
      <c r="A175" s="69" t="s">
        <v>1751</v>
      </c>
      <c r="B175" s="5" t="s">
        <v>5</v>
      </c>
      <c r="C175" s="441" t="s">
        <v>250</v>
      </c>
      <c r="D175" s="68">
        <v>1584.08</v>
      </c>
      <c r="E175" s="445">
        <v>244.04</v>
      </c>
      <c r="F175" s="67" t="s">
        <v>907</v>
      </c>
      <c r="G175" s="454"/>
      <c r="J175" s="340"/>
      <c r="K175" s="341"/>
      <c r="M175" s="341"/>
      <c r="N175" s="341"/>
      <c r="O175" s="341"/>
      <c r="P175" s="341"/>
      <c r="Q175" s="341"/>
    </row>
    <row r="176" spans="1:17" s="102" customFormat="1" outlineLevel="1" x14ac:dyDescent="0.25">
      <c r="A176" s="69" t="s">
        <v>1620</v>
      </c>
      <c r="B176" s="5" t="s">
        <v>295</v>
      </c>
      <c r="C176" s="441" t="s">
        <v>250</v>
      </c>
      <c r="D176" s="463">
        <v>230</v>
      </c>
      <c r="E176" s="445">
        <v>42.71</v>
      </c>
      <c r="F176" s="67" t="s">
        <v>907</v>
      </c>
      <c r="G176" s="454"/>
      <c r="H176" s="424"/>
      <c r="J176" s="340"/>
      <c r="K176" s="341"/>
      <c r="M176" s="341"/>
      <c r="N176" s="341"/>
      <c r="O176" s="341"/>
      <c r="P176" s="341"/>
      <c r="Q176" s="341"/>
    </row>
    <row r="177" spans="1:32" s="102" customFormat="1" outlineLevel="1" x14ac:dyDescent="0.25">
      <c r="A177" s="69" t="s">
        <v>1621</v>
      </c>
      <c r="B177" s="5" t="s">
        <v>1318</v>
      </c>
      <c r="C177" s="441" t="s">
        <v>250</v>
      </c>
      <c r="D177" s="445">
        <v>2269.62</v>
      </c>
      <c r="E177" s="445">
        <v>378.27</v>
      </c>
      <c r="F177" s="67" t="s">
        <v>907</v>
      </c>
      <c r="G177" s="454"/>
      <c r="J177" s="340"/>
      <c r="K177" s="341"/>
      <c r="M177" s="341"/>
      <c r="N177" s="341"/>
      <c r="O177" s="341"/>
      <c r="P177" s="341"/>
      <c r="Q177" s="341"/>
    </row>
    <row r="178" spans="1:32" s="102" customFormat="1" outlineLevel="1" x14ac:dyDescent="0.25">
      <c r="A178" s="69" t="s">
        <v>1622</v>
      </c>
      <c r="B178" s="5" t="s">
        <v>1319</v>
      </c>
      <c r="C178" s="441" t="s">
        <v>250</v>
      </c>
      <c r="D178" s="68">
        <v>1440.07</v>
      </c>
      <c r="E178" s="445">
        <v>244.04</v>
      </c>
      <c r="F178" s="67" t="s">
        <v>907</v>
      </c>
      <c r="G178" s="454"/>
      <c r="J178" s="340"/>
      <c r="K178" s="341"/>
      <c r="M178" s="341"/>
      <c r="N178" s="341"/>
      <c r="O178" s="341"/>
      <c r="P178" s="341"/>
      <c r="Q178" s="341"/>
    </row>
    <row r="179" spans="1:32" s="102" customFormat="1" outlineLevel="1" x14ac:dyDescent="0.25">
      <c r="A179" s="69" t="s">
        <v>1623</v>
      </c>
      <c r="B179" s="5" t="s">
        <v>1320</v>
      </c>
      <c r="C179" s="441" t="s">
        <v>250</v>
      </c>
      <c r="D179" s="445">
        <v>885.88</v>
      </c>
      <c r="E179" s="445">
        <v>147.65</v>
      </c>
      <c r="F179" s="67" t="s">
        <v>907</v>
      </c>
      <c r="G179" s="454"/>
      <c r="J179" s="340"/>
      <c r="K179" s="341"/>
      <c r="M179" s="341"/>
      <c r="N179" s="341"/>
      <c r="O179" s="341"/>
      <c r="P179" s="341"/>
      <c r="Q179" s="341"/>
    </row>
    <row r="180" spans="1:32" s="102" customFormat="1" outlineLevel="1" x14ac:dyDescent="0.25">
      <c r="A180" s="69" t="s">
        <v>1624</v>
      </c>
      <c r="B180" s="452" t="s">
        <v>1351</v>
      </c>
      <c r="C180" s="441" t="s">
        <v>250</v>
      </c>
      <c r="D180" s="463">
        <v>2600</v>
      </c>
      <c r="E180" s="445">
        <v>152.53</v>
      </c>
      <c r="F180" s="67" t="s">
        <v>907</v>
      </c>
      <c r="G180" s="454"/>
      <c r="H180" s="424"/>
      <c r="J180" s="340"/>
      <c r="K180" s="341"/>
      <c r="M180" s="341"/>
      <c r="N180" s="341"/>
      <c r="O180" s="341"/>
      <c r="P180" s="341"/>
      <c r="Q180" s="341"/>
    </row>
    <row r="181" spans="1:32" s="102" customFormat="1" ht="18.75" outlineLevel="1" x14ac:dyDescent="0.25">
      <c r="A181" s="82" t="s">
        <v>1625</v>
      </c>
      <c r="B181" s="99" t="s">
        <v>360</v>
      </c>
      <c r="C181" s="441" t="s">
        <v>250</v>
      </c>
      <c r="D181" s="397">
        <f>20070*1.2</f>
        <v>24084</v>
      </c>
      <c r="E181" s="397">
        <f t="shared" si="3"/>
        <v>4014.0000000000005</v>
      </c>
      <c r="F181" s="100">
        <v>0.2</v>
      </c>
      <c r="G181" s="341"/>
      <c r="H181" s="340"/>
      <c r="I181" s="340"/>
      <c r="J181" s="340"/>
      <c r="K181" s="341"/>
      <c r="M181" s="341"/>
      <c r="N181" s="341"/>
      <c r="O181" s="341"/>
      <c r="P181" s="341"/>
      <c r="Q181" s="341"/>
    </row>
    <row r="182" spans="1:32" s="102" customFormat="1" outlineLevel="1" x14ac:dyDescent="0.25">
      <c r="A182" s="69" t="s">
        <v>1626</v>
      </c>
      <c r="B182" s="73" t="s">
        <v>359</v>
      </c>
      <c r="C182" s="441" t="s">
        <v>250</v>
      </c>
      <c r="D182" s="397">
        <f>150*1.2</f>
        <v>180</v>
      </c>
      <c r="E182" s="397">
        <f t="shared" si="3"/>
        <v>30</v>
      </c>
      <c r="F182" s="100">
        <v>0.2</v>
      </c>
      <c r="G182" s="341"/>
      <c r="H182" s="340"/>
      <c r="I182" s="340"/>
      <c r="J182" s="340"/>
      <c r="K182" s="341"/>
      <c r="M182" s="341"/>
      <c r="N182" s="341"/>
      <c r="O182" s="341"/>
      <c r="P182" s="341"/>
      <c r="Q182" s="341"/>
    </row>
    <row r="183" spans="1:32" s="102" customFormat="1" outlineLevel="1" x14ac:dyDescent="0.25">
      <c r="A183" s="69" t="s">
        <v>1627</v>
      </c>
      <c r="B183" s="73" t="s">
        <v>358</v>
      </c>
      <c r="C183" s="441" t="s">
        <v>250</v>
      </c>
      <c r="D183" s="397">
        <f>200*1.2</f>
        <v>240</v>
      </c>
      <c r="E183" s="397">
        <f t="shared" si="3"/>
        <v>40</v>
      </c>
      <c r="F183" s="100">
        <v>0.2</v>
      </c>
      <c r="G183" s="341"/>
      <c r="H183" s="340"/>
      <c r="I183" s="340"/>
      <c r="J183" s="340"/>
      <c r="K183" s="341"/>
      <c r="M183" s="341"/>
      <c r="N183" s="341"/>
      <c r="O183" s="341"/>
      <c r="P183" s="341"/>
      <c r="Q183" s="341"/>
    </row>
    <row r="184" spans="1:32" s="388" customFormat="1" ht="18.75" outlineLevel="1" x14ac:dyDescent="0.3">
      <c r="A184" s="69" t="s">
        <v>1628</v>
      </c>
      <c r="B184" s="73" t="s">
        <v>357</v>
      </c>
      <c r="C184" s="441" t="s">
        <v>250</v>
      </c>
      <c r="D184" s="397">
        <f>1000*1.2</f>
        <v>1200</v>
      </c>
      <c r="E184" s="397">
        <f t="shared" si="3"/>
        <v>200</v>
      </c>
      <c r="F184" s="100">
        <v>0.2</v>
      </c>
      <c r="G184" s="386"/>
      <c r="H184" s="385"/>
      <c r="I184" s="385"/>
      <c r="J184" s="385"/>
      <c r="K184" s="386"/>
      <c r="M184" s="386"/>
      <c r="N184" s="386"/>
      <c r="O184" s="386"/>
      <c r="P184" s="386"/>
      <c r="Q184" s="386"/>
    </row>
    <row r="185" spans="1:32" s="355" customFormat="1" outlineLevel="1" x14ac:dyDescent="0.25">
      <c r="A185" s="69" t="s">
        <v>1629</v>
      </c>
      <c r="B185" s="73" t="s">
        <v>356</v>
      </c>
      <c r="C185" s="441" t="s">
        <v>250</v>
      </c>
      <c r="D185" s="397">
        <f>600*1.2</f>
        <v>720</v>
      </c>
      <c r="E185" s="397">
        <f t="shared" si="3"/>
        <v>120</v>
      </c>
      <c r="F185" s="100">
        <v>0.2</v>
      </c>
      <c r="G185" s="341"/>
      <c r="H185" s="340"/>
      <c r="I185" s="340"/>
      <c r="J185" s="340"/>
      <c r="K185" s="341"/>
      <c r="L185" s="102"/>
      <c r="M185" s="341"/>
      <c r="N185" s="341"/>
      <c r="O185" s="341"/>
      <c r="P185" s="341"/>
      <c r="Q185" s="341"/>
      <c r="R185" s="102"/>
      <c r="S185" s="102"/>
      <c r="T185" s="102"/>
      <c r="U185" s="102"/>
      <c r="V185" s="102"/>
      <c r="W185" s="102"/>
      <c r="X185" s="102"/>
      <c r="Y185" s="102"/>
      <c r="AE185" s="102"/>
      <c r="AF185" s="102"/>
    </row>
    <row r="186" spans="1:32" s="102" customFormat="1" outlineLevel="1" x14ac:dyDescent="0.25">
      <c r="A186" s="69" t="s">
        <v>1630</v>
      </c>
      <c r="B186" s="73" t="s">
        <v>355</v>
      </c>
      <c r="C186" s="441" t="s">
        <v>250</v>
      </c>
      <c r="D186" s="397">
        <f>600*1.2</f>
        <v>720</v>
      </c>
      <c r="E186" s="397">
        <f t="shared" si="3"/>
        <v>120</v>
      </c>
      <c r="F186" s="100">
        <v>0.2</v>
      </c>
      <c r="G186" s="341"/>
      <c r="H186" s="340"/>
      <c r="I186" s="340"/>
      <c r="J186" s="340"/>
      <c r="K186" s="341"/>
      <c r="M186" s="341"/>
      <c r="N186" s="341"/>
      <c r="O186" s="341"/>
      <c r="P186" s="341"/>
      <c r="Q186" s="341"/>
      <c r="V186" s="355"/>
      <c r="W186" s="355"/>
      <c r="X186" s="355"/>
      <c r="Y186" s="355"/>
    </row>
    <row r="187" spans="1:32" s="102" customFormat="1" outlineLevel="1" x14ac:dyDescent="0.25">
      <c r="A187" s="69" t="s">
        <v>1631</v>
      </c>
      <c r="B187" s="73" t="s">
        <v>354</v>
      </c>
      <c r="C187" s="441" t="s">
        <v>250</v>
      </c>
      <c r="D187" s="397">
        <f>500*1.2</f>
        <v>600</v>
      </c>
      <c r="E187" s="397">
        <f t="shared" si="3"/>
        <v>100</v>
      </c>
      <c r="F187" s="100">
        <v>0.2</v>
      </c>
      <c r="G187" s="341"/>
      <c r="H187" s="340"/>
      <c r="I187" s="340"/>
      <c r="J187" s="340"/>
      <c r="K187" s="341"/>
      <c r="M187" s="341"/>
      <c r="N187" s="341"/>
    </row>
    <row r="188" spans="1:32" outlineLevel="1" x14ac:dyDescent="0.25">
      <c r="A188" s="69" t="s">
        <v>1632</v>
      </c>
      <c r="B188" s="73" t="s">
        <v>353</v>
      </c>
      <c r="C188" s="441" t="s">
        <v>250</v>
      </c>
      <c r="D188" s="397">
        <f>600*1.2</f>
        <v>720</v>
      </c>
      <c r="E188" s="397">
        <f t="shared" si="3"/>
        <v>120</v>
      </c>
      <c r="F188" s="100">
        <v>0.2</v>
      </c>
      <c r="G188" s="341"/>
      <c r="L188" s="102"/>
      <c r="N188" s="102"/>
      <c r="O188" s="102"/>
      <c r="P188" s="102"/>
      <c r="Q188" s="102"/>
      <c r="R188" s="102"/>
      <c r="S188" s="102"/>
      <c r="T188" s="102"/>
      <c r="U188" s="355"/>
      <c r="V188" s="102"/>
      <c r="W188" s="102"/>
      <c r="X188" s="102"/>
      <c r="Y188" s="102"/>
      <c r="AE188" s="338"/>
      <c r="AF188" s="102"/>
    </row>
    <row r="189" spans="1:32" outlineLevel="1" x14ac:dyDescent="0.25">
      <c r="A189" s="69" t="s">
        <v>1633</v>
      </c>
      <c r="B189" s="73" t="s">
        <v>352</v>
      </c>
      <c r="C189" s="441" t="s">
        <v>250</v>
      </c>
      <c r="D189" s="397">
        <f>500*1.2</f>
        <v>600</v>
      </c>
      <c r="E189" s="397">
        <f t="shared" si="3"/>
        <v>100</v>
      </c>
      <c r="F189" s="100">
        <v>0.2</v>
      </c>
      <c r="G189" s="102"/>
      <c r="H189" s="102"/>
      <c r="I189" s="102"/>
      <c r="J189" s="102"/>
      <c r="K189" s="102"/>
      <c r="L189" s="102"/>
      <c r="N189" s="102"/>
      <c r="O189" s="102"/>
      <c r="P189" s="102"/>
      <c r="Q189" s="102"/>
      <c r="R189" s="102"/>
      <c r="S189" s="102"/>
      <c r="T189" s="355"/>
      <c r="U189" s="102"/>
      <c r="AE189" s="338"/>
      <c r="AF189" s="102"/>
    </row>
    <row r="190" spans="1:32" outlineLevel="1" x14ac:dyDescent="0.25">
      <c r="A190" s="69" t="s">
        <v>1634</v>
      </c>
      <c r="B190" s="73" t="s">
        <v>351</v>
      </c>
      <c r="C190" s="441" t="s">
        <v>250</v>
      </c>
      <c r="D190" s="397">
        <f>500*1.2</f>
        <v>600</v>
      </c>
      <c r="E190" s="397">
        <f t="shared" si="3"/>
        <v>100</v>
      </c>
      <c r="F190" s="100">
        <v>0.2</v>
      </c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355"/>
      <c r="S190" s="355"/>
      <c r="T190" s="102"/>
      <c r="U190" s="102"/>
      <c r="AE190" s="338"/>
      <c r="AF190" s="102"/>
    </row>
    <row r="191" spans="1:32" outlineLevel="1" x14ac:dyDescent="0.25">
      <c r="A191" s="69" t="s">
        <v>1635</v>
      </c>
      <c r="B191" s="73" t="s">
        <v>350</v>
      </c>
      <c r="C191" s="441" t="s">
        <v>250</v>
      </c>
      <c r="D191" s="397">
        <f>400*1.2</f>
        <v>480</v>
      </c>
      <c r="E191" s="397">
        <f t="shared" si="3"/>
        <v>80</v>
      </c>
      <c r="F191" s="100">
        <v>0.2</v>
      </c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AE191" s="338"/>
      <c r="AF191" s="102"/>
    </row>
    <row r="192" spans="1:32" outlineLevel="1" x14ac:dyDescent="0.25">
      <c r="A192" s="69" t="s">
        <v>1636</v>
      </c>
      <c r="B192" s="73" t="s">
        <v>349</v>
      </c>
      <c r="C192" s="441" t="s">
        <v>250</v>
      </c>
      <c r="D192" s="397">
        <f>400*1.2</f>
        <v>480</v>
      </c>
      <c r="E192" s="397">
        <f t="shared" si="3"/>
        <v>80</v>
      </c>
      <c r="F192" s="100">
        <v>0.2</v>
      </c>
      <c r="G192" s="102"/>
      <c r="H192" s="102"/>
      <c r="I192" s="102"/>
      <c r="J192" s="102"/>
      <c r="K192" s="102"/>
      <c r="L192" s="355"/>
      <c r="M192" s="102"/>
      <c r="N192" s="102"/>
      <c r="R192" s="102"/>
      <c r="S192" s="102"/>
      <c r="AE192" s="338"/>
      <c r="AF192" s="102"/>
    </row>
    <row r="193" spans="1:32" outlineLevel="1" x14ac:dyDescent="0.25">
      <c r="A193" s="69" t="s">
        <v>1637</v>
      </c>
      <c r="B193" s="73" t="s">
        <v>348</v>
      </c>
      <c r="C193" s="441" t="s">
        <v>250</v>
      </c>
      <c r="D193" s="397">
        <f>900*1.2</f>
        <v>1080</v>
      </c>
      <c r="E193" s="397">
        <f t="shared" si="3"/>
        <v>180</v>
      </c>
      <c r="F193" s="100">
        <v>0.2</v>
      </c>
      <c r="G193" s="102"/>
      <c r="H193" s="102"/>
      <c r="I193" s="102"/>
      <c r="J193" s="102"/>
      <c r="K193" s="102"/>
      <c r="L193" s="102"/>
      <c r="M193" s="102"/>
      <c r="AE193" s="338"/>
      <c r="AF193" s="102"/>
    </row>
    <row r="194" spans="1:32" outlineLevel="1" x14ac:dyDescent="0.25">
      <c r="A194" s="69" t="s">
        <v>1638</v>
      </c>
      <c r="B194" s="73" t="s">
        <v>347</v>
      </c>
      <c r="C194" s="441" t="s">
        <v>250</v>
      </c>
      <c r="D194" s="397">
        <f t="shared" ref="D194:D201" si="4">600*1.2</f>
        <v>720</v>
      </c>
      <c r="E194" s="397">
        <f t="shared" si="3"/>
        <v>120</v>
      </c>
      <c r="F194" s="100">
        <v>0.2</v>
      </c>
      <c r="G194" s="341"/>
      <c r="L194" s="102"/>
      <c r="M194" s="102"/>
      <c r="AE194" s="338"/>
      <c r="AF194" s="102"/>
    </row>
    <row r="195" spans="1:32" outlineLevel="1" x14ac:dyDescent="0.25">
      <c r="A195" s="69" t="s">
        <v>1639</v>
      </c>
      <c r="B195" s="73" t="s">
        <v>346</v>
      </c>
      <c r="C195" s="441" t="s">
        <v>250</v>
      </c>
      <c r="D195" s="397">
        <f t="shared" si="4"/>
        <v>720</v>
      </c>
      <c r="E195" s="397">
        <f t="shared" si="3"/>
        <v>120</v>
      </c>
      <c r="F195" s="100">
        <v>0.2</v>
      </c>
      <c r="G195" s="341"/>
      <c r="AE195" s="338"/>
      <c r="AF195" s="102"/>
    </row>
    <row r="196" spans="1:32" outlineLevel="1" x14ac:dyDescent="0.25">
      <c r="A196" s="69" t="s">
        <v>1640</v>
      </c>
      <c r="B196" s="73" t="s">
        <v>345</v>
      </c>
      <c r="C196" s="441" t="s">
        <v>250</v>
      </c>
      <c r="D196" s="397">
        <f t="shared" si="4"/>
        <v>720</v>
      </c>
      <c r="E196" s="397">
        <f t="shared" si="3"/>
        <v>120</v>
      </c>
      <c r="F196" s="100">
        <v>0.2</v>
      </c>
      <c r="G196" s="341"/>
      <c r="AE196" s="338"/>
      <c r="AF196" s="102"/>
    </row>
    <row r="197" spans="1:32" outlineLevel="1" x14ac:dyDescent="0.25">
      <c r="A197" s="69" t="s">
        <v>1641</v>
      </c>
      <c r="B197" s="73" t="s">
        <v>344</v>
      </c>
      <c r="C197" s="441" t="s">
        <v>250</v>
      </c>
      <c r="D197" s="397">
        <f t="shared" si="4"/>
        <v>720</v>
      </c>
      <c r="E197" s="397">
        <f t="shared" si="3"/>
        <v>120</v>
      </c>
      <c r="F197" s="100">
        <v>0.2</v>
      </c>
      <c r="G197" s="341"/>
      <c r="AE197" s="338"/>
      <c r="AF197" s="102"/>
    </row>
    <row r="198" spans="1:32" s="102" customFormat="1" outlineLevel="1" x14ac:dyDescent="0.25">
      <c r="A198" s="69" t="s">
        <v>1642</v>
      </c>
      <c r="B198" s="73" t="s">
        <v>343</v>
      </c>
      <c r="C198" s="441" t="s">
        <v>250</v>
      </c>
      <c r="D198" s="397">
        <f t="shared" si="4"/>
        <v>720</v>
      </c>
      <c r="E198" s="397">
        <f t="shared" si="3"/>
        <v>120</v>
      </c>
      <c r="F198" s="100">
        <v>0.2</v>
      </c>
      <c r="G198" s="341"/>
      <c r="H198" s="340"/>
      <c r="I198" s="340"/>
      <c r="J198" s="340"/>
      <c r="K198" s="341"/>
      <c r="L198" s="338"/>
      <c r="M198" s="341"/>
      <c r="N198" s="341"/>
      <c r="O198" s="352"/>
      <c r="S198" s="341"/>
      <c r="T198" s="341"/>
      <c r="U198" s="341"/>
      <c r="AE198" s="352"/>
    </row>
    <row r="199" spans="1:32" outlineLevel="1" x14ac:dyDescent="0.25">
      <c r="A199" s="69" t="s">
        <v>1643</v>
      </c>
      <c r="B199" s="73" t="s">
        <v>342</v>
      </c>
      <c r="C199" s="441" t="s">
        <v>250</v>
      </c>
      <c r="D199" s="397">
        <f t="shared" si="4"/>
        <v>720</v>
      </c>
      <c r="E199" s="397">
        <f t="shared" si="3"/>
        <v>120</v>
      </c>
      <c r="F199" s="100">
        <v>0.2</v>
      </c>
      <c r="N199" s="352"/>
      <c r="S199" s="102"/>
      <c r="T199" s="102"/>
      <c r="U199" s="102"/>
      <c r="AE199" s="338"/>
      <c r="AF199" s="102"/>
    </row>
    <row r="200" spans="1:32" ht="23.25" customHeight="1" outlineLevel="1" x14ac:dyDescent="0.25">
      <c r="A200" s="69" t="s">
        <v>1644</v>
      </c>
      <c r="B200" s="73" t="s">
        <v>341</v>
      </c>
      <c r="C200" s="441" t="s">
        <v>250</v>
      </c>
      <c r="D200" s="397">
        <f t="shared" si="4"/>
        <v>720</v>
      </c>
      <c r="E200" s="397">
        <f t="shared" si="3"/>
        <v>120</v>
      </c>
      <c r="F200" s="100">
        <v>0.2</v>
      </c>
      <c r="G200" s="102"/>
      <c r="H200" s="102"/>
      <c r="I200" s="102"/>
      <c r="J200" s="102"/>
      <c r="K200" s="102"/>
      <c r="L200" s="102"/>
      <c r="M200" s="352"/>
      <c r="AE200" s="338"/>
      <c r="AF200" s="102"/>
    </row>
    <row r="201" spans="1:32" ht="24.75" customHeight="1" outlineLevel="1" x14ac:dyDescent="0.25">
      <c r="A201" s="69" t="s">
        <v>1645</v>
      </c>
      <c r="B201" s="73" t="s">
        <v>340</v>
      </c>
      <c r="C201" s="441" t="s">
        <v>250</v>
      </c>
      <c r="D201" s="397">
        <f t="shared" si="4"/>
        <v>720</v>
      </c>
      <c r="E201" s="397">
        <f t="shared" si="3"/>
        <v>120</v>
      </c>
      <c r="F201" s="100">
        <v>0.2</v>
      </c>
      <c r="AE201" s="338"/>
    </row>
    <row r="202" spans="1:32" outlineLevel="1" x14ac:dyDescent="0.25">
      <c r="A202" s="69" t="s">
        <v>1646</v>
      </c>
      <c r="B202" s="73" t="s">
        <v>339</v>
      </c>
      <c r="C202" s="441" t="s">
        <v>250</v>
      </c>
      <c r="D202" s="397">
        <f>7500*1.2</f>
        <v>9000</v>
      </c>
      <c r="E202" s="397">
        <f t="shared" si="3"/>
        <v>1500</v>
      </c>
      <c r="F202" s="100">
        <v>0.2</v>
      </c>
      <c r="AE202" s="338"/>
      <c r="AF202" s="102"/>
    </row>
    <row r="203" spans="1:32" outlineLevel="1" x14ac:dyDescent="0.25">
      <c r="A203" s="69" t="s">
        <v>1719</v>
      </c>
      <c r="B203" s="73" t="s">
        <v>338</v>
      </c>
      <c r="C203" s="441" t="s">
        <v>250</v>
      </c>
      <c r="D203" s="397">
        <f>600*1.2</f>
        <v>720</v>
      </c>
      <c r="E203" s="397">
        <f t="shared" si="3"/>
        <v>120</v>
      </c>
      <c r="F203" s="100">
        <v>0.2</v>
      </c>
      <c r="AE203" s="338"/>
      <c r="AF203" s="102"/>
    </row>
    <row r="204" spans="1:32" outlineLevel="1" x14ac:dyDescent="0.25">
      <c r="A204" s="69" t="s">
        <v>1647</v>
      </c>
      <c r="B204" s="73" t="s">
        <v>337</v>
      </c>
      <c r="C204" s="441" t="s">
        <v>250</v>
      </c>
      <c r="D204" s="397">
        <f>300*1.2</f>
        <v>360</v>
      </c>
      <c r="E204" s="397">
        <f t="shared" si="3"/>
        <v>60</v>
      </c>
      <c r="F204" s="100">
        <v>0.2</v>
      </c>
      <c r="AE204" s="338"/>
      <c r="AF204" s="102"/>
    </row>
    <row r="205" spans="1:32" outlineLevel="1" x14ac:dyDescent="0.25">
      <c r="A205" s="69" t="s">
        <v>1648</v>
      </c>
      <c r="B205" s="73" t="s">
        <v>336</v>
      </c>
      <c r="C205" s="441" t="s">
        <v>250</v>
      </c>
      <c r="D205" s="397">
        <f>370*1.2</f>
        <v>444</v>
      </c>
      <c r="E205" s="397">
        <f t="shared" si="3"/>
        <v>74.000000000000014</v>
      </c>
      <c r="F205" s="100">
        <v>0.2</v>
      </c>
      <c r="AE205" s="338"/>
      <c r="AF205" s="102"/>
    </row>
    <row r="206" spans="1:32" outlineLevel="1" x14ac:dyDescent="0.25">
      <c r="A206" s="69" t="s">
        <v>1649</v>
      </c>
      <c r="B206" s="438" t="s">
        <v>335</v>
      </c>
      <c r="C206" s="441" t="s">
        <v>250</v>
      </c>
      <c r="D206" s="397">
        <f>150*1.2</f>
        <v>180</v>
      </c>
      <c r="E206" s="397">
        <f t="shared" si="3"/>
        <v>30</v>
      </c>
      <c r="F206" s="439">
        <v>0.2</v>
      </c>
      <c r="AE206" s="338"/>
      <c r="AF206" s="102"/>
    </row>
    <row r="207" spans="1:32" outlineLevel="1" x14ac:dyDescent="0.25">
      <c r="A207" s="69" t="s">
        <v>1650</v>
      </c>
      <c r="B207" s="73" t="s">
        <v>401</v>
      </c>
      <c r="C207" s="441" t="s">
        <v>250</v>
      </c>
      <c r="D207" s="397">
        <f>4000*1.2</f>
        <v>4800</v>
      </c>
      <c r="E207" s="397">
        <f t="shared" si="3"/>
        <v>800</v>
      </c>
      <c r="F207" s="100">
        <v>0.2</v>
      </c>
      <c r="AE207" s="338"/>
      <c r="AF207" s="102"/>
    </row>
    <row r="208" spans="1:32" outlineLevel="1" x14ac:dyDescent="0.25">
      <c r="A208" s="69" t="s">
        <v>1651</v>
      </c>
      <c r="B208" s="73" t="s">
        <v>402</v>
      </c>
      <c r="C208" s="441" t="s">
        <v>250</v>
      </c>
      <c r="D208" s="397">
        <v>10800</v>
      </c>
      <c r="E208" s="397">
        <f t="shared" si="3"/>
        <v>1800</v>
      </c>
      <c r="F208" s="100">
        <v>0.2</v>
      </c>
      <c r="AE208" s="338"/>
      <c r="AF208" s="102"/>
    </row>
    <row r="209" spans="1:32" outlineLevel="1" x14ac:dyDescent="0.25">
      <c r="A209" s="69" t="s">
        <v>1652</v>
      </c>
      <c r="B209" s="401" t="s">
        <v>1321</v>
      </c>
      <c r="C209" s="441" t="s">
        <v>250</v>
      </c>
      <c r="D209" s="84">
        <v>1537.5</v>
      </c>
      <c r="E209" s="447">
        <v>256.25</v>
      </c>
      <c r="F209" s="67" t="s">
        <v>907</v>
      </c>
      <c r="G209" s="432"/>
      <c r="AE209" s="338"/>
      <c r="AF209" s="102"/>
    </row>
    <row r="210" spans="1:32" outlineLevel="1" x14ac:dyDescent="0.25">
      <c r="A210" s="69" t="s">
        <v>1653</v>
      </c>
      <c r="B210" s="401" t="s">
        <v>284</v>
      </c>
      <c r="C210" s="441" t="s">
        <v>250</v>
      </c>
      <c r="D210" s="84">
        <v>1537.5</v>
      </c>
      <c r="E210" s="447">
        <v>256.25</v>
      </c>
      <c r="F210" s="67" t="s">
        <v>907</v>
      </c>
      <c r="G210" s="433"/>
      <c r="AE210" s="338"/>
      <c r="AF210" s="102"/>
    </row>
    <row r="211" spans="1:32" outlineLevel="1" x14ac:dyDescent="0.25">
      <c r="A211" s="69" t="s">
        <v>1654</v>
      </c>
      <c r="B211" s="401" t="s">
        <v>285</v>
      </c>
      <c r="C211" s="441" t="s">
        <v>250</v>
      </c>
      <c r="D211" s="84">
        <v>915.18</v>
      </c>
      <c r="E211" s="447">
        <v>152.53</v>
      </c>
      <c r="F211" s="67" t="s">
        <v>907</v>
      </c>
      <c r="G211" s="433"/>
      <c r="AE211" s="338"/>
      <c r="AF211" s="102"/>
    </row>
    <row r="212" spans="1:32" outlineLevel="1" x14ac:dyDescent="0.25">
      <c r="A212" s="69" t="s">
        <v>1655</v>
      </c>
      <c r="B212" s="401" t="s">
        <v>1274</v>
      </c>
      <c r="C212" s="441" t="s">
        <v>250</v>
      </c>
      <c r="D212" s="84">
        <v>1976.78</v>
      </c>
      <c r="E212" s="447">
        <v>329.46</v>
      </c>
      <c r="F212" s="67" t="s">
        <v>907</v>
      </c>
      <c r="G212" s="433"/>
      <c r="AE212" s="338"/>
      <c r="AF212" s="102"/>
    </row>
    <row r="213" spans="1:32" outlineLevel="1" x14ac:dyDescent="0.25">
      <c r="A213" s="69" t="s">
        <v>1656</v>
      </c>
      <c r="B213" s="401" t="s">
        <v>1322</v>
      </c>
      <c r="C213" s="441" t="s">
        <v>250</v>
      </c>
      <c r="D213" s="84">
        <v>1683.9099999999999</v>
      </c>
      <c r="E213" s="447">
        <v>280.64999999999998</v>
      </c>
      <c r="F213" s="67" t="s">
        <v>907</v>
      </c>
      <c r="G213" s="433"/>
      <c r="AE213" s="338"/>
      <c r="AF213" s="102"/>
    </row>
    <row r="214" spans="1:32" outlineLevel="1" x14ac:dyDescent="0.25">
      <c r="A214" s="69" t="s">
        <v>1657</v>
      </c>
      <c r="B214" s="5" t="s">
        <v>261</v>
      </c>
      <c r="C214" s="441" t="s">
        <v>250</v>
      </c>
      <c r="D214" s="84">
        <v>2013.3799999999999</v>
      </c>
      <c r="E214" s="447">
        <v>335.56</v>
      </c>
      <c r="F214" s="67" t="s">
        <v>907</v>
      </c>
      <c r="G214" s="433"/>
      <c r="AE214" s="338"/>
      <c r="AF214" s="102"/>
    </row>
    <row r="215" spans="1:32" outlineLevel="1" x14ac:dyDescent="0.25">
      <c r="A215" s="69" t="s">
        <v>1658</v>
      </c>
      <c r="B215" s="401" t="s">
        <v>1323</v>
      </c>
      <c r="C215" s="441" t="s">
        <v>250</v>
      </c>
      <c r="D215" s="84">
        <v>1098.2</v>
      </c>
      <c r="E215" s="447">
        <v>183.03</v>
      </c>
      <c r="F215" s="67" t="s">
        <v>907</v>
      </c>
      <c r="G215" s="433"/>
      <c r="AE215" s="338"/>
      <c r="AF215" s="102"/>
    </row>
    <row r="216" spans="1:32" outlineLevel="1" x14ac:dyDescent="0.25">
      <c r="A216" s="69" t="s">
        <v>1659</v>
      </c>
      <c r="B216" s="401" t="s">
        <v>1324</v>
      </c>
      <c r="C216" s="441" t="s">
        <v>250</v>
      </c>
      <c r="D216" s="84">
        <v>732.14</v>
      </c>
      <c r="E216" s="447">
        <v>122.02</v>
      </c>
      <c r="F216" s="67" t="s">
        <v>907</v>
      </c>
      <c r="G216" s="433"/>
      <c r="AE216" s="338"/>
      <c r="AF216" s="102"/>
    </row>
    <row r="217" spans="1:32" outlineLevel="1" x14ac:dyDescent="0.25">
      <c r="A217" s="69" t="s">
        <v>1660</v>
      </c>
      <c r="B217" s="401" t="s">
        <v>1325</v>
      </c>
      <c r="C217" s="441" t="s">
        <v>250</v>
      </c>
      <c r="D217" s="84">
        <v>2049.9699999999998</v>
      </c>
      <c r="E217" s="447">
        <v>341.66</v>
      </c>
      <c r="F217" s="67" t="s">
        <v>907</v>
      </c>
      <c r="G217" s="433"/>
      <c r="AE217" s="338"/>
      <c r="AF217" s="102"/>
    </row>
    <row r="218" spans="1:32" outlineLevel="1" x14ac:dyDescent="0.25">
      <c r="A218" s="69" t="s">
        <v>1661</v>
      </c>
      <c r="B218" s="401" t="s">
        <v>1326</v>
      </c>
      <c r="C218" s="441" t="s">
        <v>250</v>
      </c>
      <c r="D218" s="84">
        <v>2635.6899999999996</v>
      </c>
      <c r="E218" s="447">
        <v>439.28</v>
      </c>
      <c r="F218" s="67" t="s">
        <v>907</v>
      </c>
      <c r="G218" s="433"/>
      <c r="AE218" s="338"/>
      <c r="AF218" s="102"/>
    </row>
    <row r="219" spans="1:32" outlineLevel="1" x14ac:dyDescent="0.25">
      <c r="A219" s="69" t="s">
        <v>1662</v>
      </c>
      <c r="B219" s="401" t="s">
        <v>1327</v>
      </c>
      <c r="C219" s="441" t="s">
        <v>250</v>
      </c>
      <c r="D219" s="84">
        <v>1391.05</v>
      </c>
      <c r="E219" s="447">
        <v>231.84</v>
      </c>
      <c r="F219" s="67" t="s">
        <v>907</v>
      </c>
      <c r="G219" s="433"/>
      <c r="AE219" s="338"/>
      <c r="AF219" s="102"/>
    </row>
    <row r="220" spans="1:32" outlineLevel="1" x14ac:dyDescent="0.25">
      <c r="A220" s="69" t="s">
        <v>1663</v>
      </c>
      <c r="B220" s="401" t="s">
        <v>7</v>
      </c>
      <c r="C220" s="441" t="s">
        <v>250</v>
      </c>
      <c r="D220" s="84">
        <v>2635.6899999999996</v>
      </c>
      <c r="E220" s="447">
        <v>439.28</v>
      </c>
      <c r="F220" s="67" t="s">
        <v>907</v>
      </c>
      <c r="G220" s="433"/>
      <c r="AE220" s="338"/>
      <c r="AF220" s="102"/>
    </row>
    <row r="221" spans="1:32" outlineLevel="1" x14ac:dyDescent="0.25">
      <c r="A221" s="69" t="s">
        <v>1664</v>
      </c>
      <c r="B221" s="401" t="s">
        <v>1284</v>
      </c>
      <c r="C221" s="441" t="s">
        <v>250</v>
      </c>
      <c r="D221" s="84">
        <v>915.18</v>
      </c>
      <c r="E221" s="447">
        <v>152.53</v>
      </c>
      <c r="F221" s="67" t="s">
        <v>907</v>
      </c>
      <c r="G221" s="433"/>
      <c r="AE221" s="338"/>
      <c r="AF221" s="102"/>
    </row>
    <row r="222" spans="1:32" outlineLevel="1" x14ac:dyDescent="0.25">
      <c r="A222" s="69" t="s">
        <v>1665</v>
      </c>
      <c r="B222" s="401" t="s">
        <v>1328</v>
      </c>
      <c r="C222" s="441" t="s">
        <v>250</v>
      </c>
      <c r="D222" s="84">
        <v>2635.6899999999996</v>
      </c>
      <c r="E222" s="447">
        <v>439.28</v>
      </c>
      <c r="F222" s="67" t="s">
        <v>907</v>
      </c>
      <c r="G222" s="433"/>
      <c r="AE222" s="338"/>
      <c r="AF222" s="102"/>
    </row>
    <row r="223" spans="1:32" outlineLevel="1" x14ac:dyDescent="0.25">
      <c r="A223" s="69" t="s">
        <v>1666</v>
      </c>
      <c r="B223" s="401" t="s">
        <v>1288</v>
      </c>
      <c r="C223" s="441" t="s">
        <v>250</v>
      </c>
      <c r="D223" s="84">
        <v>915.18</v>
      </c>
      <c r="E223" s="447">
        <v>152.53</v>
      </c>
      <c r="F223" s="67" t="s">
        <v>907</v>
      </c>
      <c r="G223" s="433"/>
      <c r="AE223" s="338"/>
      <c r="AF223" s="102"/>
    </row>
    <row r="224" spans="1:32" outlineLevel="1" x14ac:dyDescent="0.25">
      <c r="A224" s="69" t="s">
        <v>1667</v>
      </c>
      <c r="B224" s="401" t="s">
        <v>252</v>
      </c>
      <c r="C224" s="441" t="s">
        <v>250</v>
      </c>
      <c r="D224" s="84">
        <v>2635.6899999999996</v>
      </c>
      <c r="E224" s="447">
        <v>439.28</v>
      </c>
      <c r="F224" s="67" t="s">
        <v>907</v>
      </c>
      <c r="G224" s="433"/>
      <c r="AE224" s="338"/>
      <c r="AF224" s="102"/>
    </row>
    <row r="225" spans="1:32" outlineLevel="1" x14ac:dyDescent="0.25">
      <c r="A225" s="69" t="s">
        <v>1668</v>
      </c>
      <c r="B225" s="401" t="s">
        <v>9</v>
      </c>
      <c r="C225" s="441" t="s">
        <v>250</v>
      </c>
      <c r="D225" s="84">
        <v>2635.6899999999996</v>
      </c>
      <c r="E225" s="447">
        <v>439.28</v>
      </c>
      <c r="F225" s="67" t="s">
        <v>907</v>
      </c>
      <c r="G225" s="433"/>
      <c r="AE225" s="338"/>
      <c r="AF225" s="102"/>
    </row>
    <row r="226" spans="1:32" outlineLevel="1" x14ac:dyDescent="0.25">
      <c r="A226" s="69" t="s">
        <v>1669</v>
      </c>
      <c r="B226" s="401" t="s">
        <v>1294</v>
      </c>
      <c r="C226" s="441" t="s">
        <v>250</v>
      </c>
      <c r="D226" s="84">
        <v>2635.6899999999996</v>
      </c>
      <c r="E226" s="447">
        <v>439.28</v>
      </c>
      <c r="F226" s="67" t="s">
        <v>907</v>
      </c>
      <c r="G226" s="433"/>
      <c r="AE226" s="338"/>
      <c r="AF226" s="102"/>
    </row>
    <row r="227" spans="1:32" outlineLevel="1" x14ac:dyDescent="0.25">
      <c r="A227" s="69" t="s">
        <v>1670</v>
      </c>
      <c r="B227" s="401" t="s">
        <v>1329</v>
      </c>
      <c r="C227" s="441" t="s">
        <v>250</v>
      </c>
      <c r="D227" s="84">
        <v>2342.84</v>
      </c>
      <c r="E227" s="447">
        <v>390.47</v>
      </c>
      <c r="F227" s="67" t="s">
        <v>907</v>
      </c>
      <c r="G227" s="433"/>
      <c r="AE227" s="338"/>
      <c r="AF227" s="102"/>
    </row>
    <row r="228" spans="1:32" outlineLevel="1" x14ac:dyDescent="0.25">
      <c r="A228" s="69" t="s">
        <v>1671</v>
      </c>
      <c r="B228" s="401" t="s">
        <v>254</v>
      </c>
      <c r="C228" s="441" t="s">
        <v>250</v>
      </c>
      <c r="D228" s="84">
        <v>2635.6899999999996</v>
      </c>
      <c r="E228" s="447">
        <v>439.28</v>
      </c>
      <c r="F228" s="67" t="s">
        <v>907</v>
      </c>
      <c r="G228" s="433"/>
      <c r="AE228" s="338"/>
      <c r="AF228" s="102"/>
    </row>
    <row r="229" spans="1:32" outlineLevel="1" x14ac:dyDescent="0.25">
      <c r="A229" s="69" t="s">
        <v>1672</v>
      </c>
      <c r="B229" s="401" t="s">
        <v>1330</v>
      </c>
      <c r="C229" s="441" t="s">
        <v>250</v>
      </c>
      <c r="D229" s="84">
        <v>1500.88</v>
      </c>
      <c r="E229" s="447">
        <v>250.15</v>
      </c>
      <c r="F229" s="67" t="s">
        <v>907</v>
      </c>
      <c r="G229" s="433"/>
      <c r="AE229" s="338"/>
      <c r="AF229" s="102"/>
    </row>
    <row r="230" spans="1:32" outlineLevel="1" x14ac:dyDescent="0.25">
      <c r="A230" s="69" t="s">
        <v>1673</v>
      </c>
      <c r="B230" s="401" t="s">
        <v>1331</v>
      </c>
      <c r="C230" s="441" t="s">
        <v>250</v>
      </c>
      <c r="D230" s="84">
        <v>1098.2</v>
      </c>
      <c r="E230" s="447">
        <v>183.03</v>
      </c>
      <c r="F230" s="67" t="s">
        <v>907</v>
      </c>
      <c r="G230" s="433"/>
      <c r="AE230" s="338"/>
      <c r="AF230" s="102"/>
    </row>
    <row r="231" spans="1:32" outlineLevel="1" x14ac:dyDescent="0.25">
      <c r="A231" s="69" t="s">
        <v>1674</v>
      </c>
      <c r="B231" s="401" t="s">
        <v>1332</v>
      </c>
      <c r="C231" s="441" t="s">
        <v>250</v>
      </c>
      <c r="D231" s="84">
        <v>2635.6899999999996</v>
      </c>
      <c r="E231" s="447">
        <v>439.28</v>
      </c>
      <c r="F231" s="67" t="s">
        <v>907</v>
      </c>
      <c r="G231" s="433"/>
      <c r="AE231" s="338"/>
      <c r="AF231" s="102"/>
    </row>
    <row r="232" spans="1:32" outlineLevel="1" x14ac:dyDescent="0.25">
      <c r="A232" s="69" t="s">
        <v>1675</v>
      </c>
      <c r="B232" s="401" t="s">
        <v>8</v>
      </c>
      <c r="C232" s="441" t="s">
        <v>250</v>
      </c>
      <c r="D232" s="84">
        <v>2635.6899999999996</v>
      </c>
      <c r="E232" s="447">
        <v>439.28</v>
      </c>
      <c r="F232" s="67" t="s">
        <v>907</v>
      </c>
      <c r="G232" s="433"/>
      <c r="AE232" s="338"/>
      <c r="AF232" s="102"/>
    </row>
    <row r="233" spans="1:32" outlineLevel="1" x14ac:dyDescent="0.25">
      <c r="A233" s="69" t="s">
        <v>1676</v>
      </c>
      <c r="B233" s="401" t="s">
        <v>1333</v>
      </c>
      <c r="C233" s="441" t="s">
        <v>250</v>
      </c>
      <c r="D233" s="84">
        <v>1537.5</v>
      </c>
      <c r="E233" s="447">
        <v>256.25</v>
      </c>
      <c r="F233" s="67" t="s">
        <v>907</v>
      </c>
      <c r="G233" s="433"/>
      <c r="AE233" s="338"/>
      <c r="AF233" s="102"/>
    </row>
    <row r="234" spans="1:32" outlineLevel="1" x14ac:dyDescent="0.25">
      <c r="A234" s="69" t="s">
        <v>1677</v>
      </c>
      <c r="B234" s="401" t="s">
        <v>1334</v>
      </c>
      <c r="C234" s="441" t="s">
        <v>250</v>
      </c>
      <c r="D234" s="84">
        <v>2196.4</v>
      </c>
      <c r="E234" s="447">
        <v>366.07</v>
      </c>
      <c r="F234" s="67" t="s">
        <v>907</v>
      </c>
      <c r="G234" s="433"/>
      <c r="AE234" s="338"/>
      <c r="AF234" s="102"/>
    </row>
    <row r="235" spans="1:32" outlineLevel="1" x14ac:dyDescent="0.25">
      <c r="A235" s="69" t="s">
        <v>1678</v>
      </c>
      <c r="B235" s="401" t="s">
        <v>1310</v>
      </c>
      <c r="C235" s="441" t="s">
        <v>250</v>
      </c>
      <c r="D235" s="84">
        <v>1830.34</v>
      </c>
      <c r="E235" s="447">
        <v>305.06</v>
      </c>
      <c r="F235" s="67" t="s">
        <v>907</v>
      </c>
      <c r="G235" s="433"/>
      <c r="AE235" s="338"/>
      <c r="AF235" s="102"/>
    </row>
    <row r="236" spans="1:32" outlineLevel="1" x14ac:dyDescent="0.25">
      <c r="A236" s="69" t="s">
        <v>1679</v>
      </c>
      <c r="B236" s="401" t="s">
        <v>260</v>
      </c>
      <c r="C236" s="441" t="s">
        <v>250</v>
      </c>
      <c r="D236" s="84">
        <v>2379.44</v>
      </c>
      <c r="E236" s="447">
        <v>396.57</v>
      </c>
      <c r="F236" s="67" t="s">
        <v>907</v>
      </c>
      <c r="G236" s="433"/>
      <c r="AE236" s="338"/>
      <c r="AF236" s="102"/>
    </row>
    <row r="237" spans="1:32" outlineLevel="1" x14ac:dyDescent="0.25">
      <c r="A237" s="69" t="s">
        <v>1752</v>
      </c>
      <c r="B237" s="401" t="s">
        <v>1312</v>
      </c>
      <c r="C237" s="441" t="s">
        <v>250</v>
      </c>
      <c r="D237" s="84">
        <v>1830.34</v>
      </c>
      <c r="E237" s="447">
        <v>305.06</v>
      </c>
      <c r="F237" s="67" t="s">
        <v>907</v>
      </c>
      <c r="G237" s="433"/>
      <c r="AE237" s="338"/>
      <c r="AF237" s="102"/>
    </row>
    <row r="238" spans="1:32" outlineLevel="1" x14ac:dyDescent="0.25">
      <c r="A238" s="69" t="s">
        <v>1753</v>
      </c>
      <c r="B238" s="401" t="s">
        <v>1335</v>
      </c>
      <c r="C238" s="441" t="s">
        <v>250</v>
      </c>
      <c r="D238" s="84">
        <v>1281.24</v>
      </c>
      <c r="E238" s="447">
        <v>213.54</v>
      </c>
      <c r="F238" s="67" t="s">
        <v>907</v>
      </c>
      <c r="G238" s="433"/>
      <c r="AE238" s="338"/>
      <c r="AF238" s="102"/>
    </row>
    <row r="239" spans="1:32" outlineLevel="1" x14ac:dyDescent="0.25">
      <c r="A239" s="69" t="s">
        <v>1754</v>
      </c>
      <c r="B239" s="401" t="s">
        <v>1336</v>
      </c>
      <c r="C239" s="441" t="s">
        <v>250</v>
      </c>
      <c r="D239" s="84">
        <v>951.77</v>
      </c>
      <c r="E239" s="447">
        <v>158.63</v>
      </c>
      <c r="F239" s="67" t="s">
        <v>907</v>
      </c>
      <c r="G239" s="433"/>
      <c r="AE239" s="338"/>
      <c r="AF239" s="102"/>
    </row>
    <row r="240" spans="1:32" outlineLevel="1" x14ac:dyDescent="0.25">
      <c r="A240" s="69" t="s">
        <v>1755</v>
      </c>
      <c r="B240" s="401" t="s">
        <v>1337</v>
      </c>
      <c r="C240" s="441" t="s">
        <v>250</v>
      </c>
      <c r="D240" s="84">
        <v>915.18</v>
      </c>
      <c r="E240" s="447">
        <v>152.53</v>
      </c>
      <c r="F240" s="67" t="s">
        <v>907</v>
      </c>
      <c r="G240" s="433"/>
      <c r="AE240" s="338"/>
      <c r="AF240" s="102"/>
    </row>
    <row r="241" spans="1:32" outlineLevel="1" x14ac:dyDescent="0.25">
      <c r="A241" s="69" t="s">
        <v>1756</v>
      </c>
      <c r="B241" s="401" t="s">
        <v>251</v>
      </c>
      <c r="C241" s="441" t="s">
        <v>250</v>
      </c>
      <c r="D241" s="84">
        <v>2635.6899999999996</v>
      </c>
      <c r="E241" s="447">
        <v>439.28</v>
      </c>
      <c r="F241" s="67" t="s">
        <v>907</v>
      </c>
      <c r="G241" s="433"/>
      <c r="AE241" s="338"/>
      <c r="AF241" s="102"/>
    </row>
    <row r="242" spans="1:32" outlineLevel="1" x14ac:dyDescent="0.25">
      <c r="A242" s="69" t="s">
        <v>1757</v>
      </c>
      <c r="B242" s="401" t="s">
        <v>1338</v>
      </c>
      <c r="C242" s="441" t="s">
        <v>250</v>
      </c>
      <c r="D242" s="84">
        <v>1354.44</v>
      </c>
      <c r="E242" s="447">
        <v>225.74</v>
      </c>
      <c r="F242" s="67" t="s">
        <v>907</v>
      </c>
      <c r="G242" s="433"/>
      <c r="AE242" s="338"/>
      <c r="AF242" s="102"/>
    </row>
    <row r="243" spans="1:32" outlineLevel="1" x14ac:dyDescent="0.25">
      <c r="A243" s="69" t="s">
        <v>1758</v>
      </c>
      <c r="B243" s="451" t="s">
        <v>1352</v>
      </c>
      <c r="C243" s="441" t="s">
        <v>250</v>
      </c>
      <c r="D243" s="33">
        <v>915.18000000000006</v>
      </c>
      <c r="E243" s="445">
        <v>152.53</v>
      </c>
      <c r="F243" s="67" t="s">
        <v>907</v>
      </c>
      <c r="G243" s="433"/>
      <c r="AE243" s="338"/>
      <c r="AF243" s="102"/>
    </row>
    <row r="244" spans="1:32" outlineLevel="1" x14ac:dyDescent="0.25">
      <c r="A244" s="69" t="s">
        <v>1759</v>
      </c>
      <c r="B244" s="452" t="s">
        <v>1353</v>
      </c>
      <c r="C244" s="441" t="s">
        <v>250</v>
      </c>
      <c r="D244" s="33">
        <v>915.18000000000006</v>
      </c>
      <c r="E244" s="445">
        <v>152.53</v>
      </c>
      <c r="F244" s="67" t="s">
        <v>907</v>
      </c>
      <c r="G244" s="433"/>
      <c r="AE244" s="338"/>
      <c r="AF244" s="102"/>
    </row>
    <row r="245" spans="1:32" outlineLevel="1" x14ac:dyDescent="0.25">
      <c r="A245" s="69" t="s">
        <v>1760</v>
      </c>
      <c r="B245" s="452" t="s">
        <v>1354</v>
      </c>
      <c r="C245" s="441" t="s">
        <v>250</v>
      </c>
      <c r="D245" s="33">
        <v>1464.26</v>
      </c>
      <c r="E245" s="445">
        <v>244.04</v>
      </c>
      <c r="F245" s="67" t="s">
        <v>907</v>
      </c>
      <c r="G245" s="433"/>
      <c r="AE245" s="338"/>
      <c r="AF245" s="102"/>
    </row>
    <row r="246" spans="1:32" outlineLevel="1" x14ac:dyDescent="0.25">
      <c r="A246" s="69" t="s">
        <v>1761</v>
      </c>
      <c r="B246" s="452" t="s">
        <v>1355</v>
      </c>
      <c r="C246" s="441" t="s">
        <v>250</v>
      </c>
      <c r="D246" s="33">
        <v>1098.2</v>
      </c>
      <c r="E246" s="445">
        <v>183.03</v>
      </c>
      <c r="F246" s="67" t="s">
        <v>907</v>
      </c>
      <c r="G246" s="433"/>
      <c r="AE246" s="338"/>
      <c r="AF246" s="102"/>
    </row>
    <row r="247" spans="1:32" ht="18.75" outlineLevel="1" x14ac:dyDescent="0.25">
      <c r="A247" s="82" t="s">
        <v>1680</v>
      </c>
      <c r="B247" s="99" t="s">
        <v>416</v>
      </c>
      <c r="C247" s="61"/>
      <c r="D247" s="44"/>
      <c r="E247" s="44"/>
      <c r="F247" s="82"/>
      <c r="AE247" s="338"/>
      <c r="AF247" s="102"/>
    </row>
    <row r="248" spans="1:32" outlineLevel="1" x14ac:dyDescent="0.25">
      <c r="A248" s="69" t="s">
        <v>1681</v>
      </c>
      <c r="B248" s="73" t="s">
        <v>403</v>
      </c>
      <c r="C248" s="441" t="s">
        <v>250</v>
      </c>
      <c r="D248" s="397">
        <f>5800*1.2</f>
        <v>6960</v>
      </c>
      <c r="E248" s="397">
        <f t="shared" ref="E248:E261" si="5">D248*F248/(100%+F248)</f>
        <v>1160</v>
      </c>
      <c r="F248" s="100">
        <v>0.2</v>
      </c>
      <c r="AE248" s="338"/>
      <c r="AF248" s="102"/>
    </row>
    <row r="249" spans="1:32" outlineLevel="1" x14ac:dyDescent="0.25">
      <c r="A249" s="69" t="s">
        <v>1682</v>
      </c>
      <c r="B249" s="73" t="s">
        <v>404</v>
      </c>
      <c r="C249" s="441" t="s">
        <v>250</v>
      </c>
      <c r="D249" s="397">
        <f>4800*1.2</f>
        <v>5760</v>
      </c>
      <c r="E249" s="397">
        <f t="shared" si="5"/>
        <v>960</v>
      </c>
      <c r="F249" s="100">
        <v>0.2</v>
      </c>
      <c r="AE249" s="338"/>
      <c r="AF249" s="102"/>
    </row>
    <row r="250" spans="1:32" ht="24" customHeight="1" outlineLevel="1" x14ac:dyDescent="0.25">
      <c r="A250" s="69" t="s">
        <v>1683</v>
      </c>
      <c r="B250" s="73" t="s">
        <v>405</v>
      </c>
      <c r="C250" s="441" t="s">
        <v>250</v>
      </c>
      <c r="D250" s="397">
        <f>3800*1.2</f>
        <v>4560</v>
      </c>
      <c r="E250" s="397">
        <f t="shared" si="5"/>
        <v>760</v>
      </c>
      <c r="F250" s="100">
        <v>0.2</v>
      </c>
      <c r="AE250" s="338"/>
      <c r="AF250" s="102"/>
    </row>
    <row r="251" spans="1:32" outlineLevel="1" x14ac:dyDescent="0.25">
      <c r="A251" s="69" t="s">
        <v>1684</v>
      </c>
      <c r="B251" s="73" t="s">
        <v>406</v>
      </c>
      <c r="C251" s="441" t="s">
        <v>250</v>
      </c>
      <c r="D251" s="397">
        <f>1050*1.2</f>
        <v>1260</v>
      </c>
      <c r="E251" s="397">
        <f t="shared" si="5"/>
        <v>210</v>
      </c>
      <c r="F251" s="100">
        <v>0.2</v>
      </c>
      <c r="AE251" s="338"/>
      <c r="AF251" s="102"/>
    </row>
    <row r="252" spans="1:32" outlineLevel="1" x14ac:dyDescent="0.25">
      <c r="A252" s="69" t="s">
        <v>1685</v>
      </c>
      <c r="B252" s="73" t="s">
        <v>407</v>
      </c>
      <c r="C252" s="441" t="s">
        <v>250</v>
      </c>
      <c r="D252" s="397">
        <f>750*1.2</f>
        <v>900</v>
      </c>
      <c r="E252" s="397">
        <f t="shared" si="5"/>
        <v>150</v>
      </c>
      <c r="F252" s="100">
        <v>0.2</v>
      </c>
      <c r="H252" s="353"/>
      <c r="I252" s="353"/>
      <c r="J252" s="353"/>
      <c r="K252" s="39"/>
      <c r="AE252" s="338"/>
      <c r="AF252" s="102"/>
    </row>
    <row r="253" spans="1:32" outlineLevel="1" x14ac:dyDescent="0.25">
      <c r="A253" s="69" t="s">
        <v>1686</v>
      </c>
      <c r="B253" s="73" t="s">
        <v>408</v>
      </c>
      <c r="C253" s="441" t="s">
        <v>250</v>
      </c>
      <c r="D253" s="397">
        <f>450*1.2</f>
        <v>540</v>
      </c>
      <c r="E253" s="397">
        <f t="shared" si="5"/>
        <v>90</v>
      </c>
      <c r="F253" s="100">
        <v>0.2</v>
      </c>
      <c r="H253" s="353"/>
      <c r="I253" s="353"/>
      <c r="J253" s="353"/>
      <c r="K253" s="39"/>
      <c r="AE253" s="338"/>
      <c r="AF253" s="102"/>
    </row>
    <row r="254" spans="1:32" outlineLevel="1" x14ac:dyDescent="0.25">
      <c r="A254" s="69" t="s">
        <v>1687</v>
      </c>
      <c r="B254" s="73" t="s">
        <v>409</v>
      </c>
      <c r="C254" s="441" t="s">
        <v>250</v>
      </c>
      <c r="D254" s="397">
        <f>300*1.2</f>
        <v>360</v>
      </c>
      <c r="E254" s="397">
        <f t="shared" si="5"/>
        <v>60</v>
      </c>
      <c r="F254" s="100">
        <v>0.2</v>
      </c>
      <c r="H254" s="353"/>
      <c r="I254" s="353"/>
      <c r="J254" s="353"/>
      <c r="K254" s="39"/>
      <c r="AE254" s="102"/>
      <c r="AF254" s="102"/>
    </row>
    <row r="255" spans="1:32" s="102" customFormat="1" ht="24" customHeight="1" outlineLevel="1" x14ac:dyDescent="0.25">
      <c r="A255" s="69" t="s">
        <v>1688</v>
      </c>
      <c r="B255" s="73" t="s">
        <v>779</v>
      </c>
      <c r="C255" s="68" t="s">
        <v>417</v>
      </c>
      <c r="D255" s="397">
        <v>1720</v>
      </c>
      <c r="E255" s="397">
        <f t="shared" si="5"/>
        <v>286.66666666666669</v>
      </c>
      <c r="F255" s="100">
        <v>0.2</v>
      </c>
      <c r="G255" s="429"/>
      <c r="H255" s="419"/>
      <c r="I255" s="419"/>
      <c r="J255" s="419"/>
      <c r="K255" s="39"/>
      <c r="L255" s="338"/>
      <c r="M255" s="341"/>
      <c r="N255" s="341"/>
      <c r="O255" s="352"/>
      <c r="S255" s="341"/>
      <c r="T255" s="341"/>
      <c r="U255" s="341"/>
      <c r="AE255" s="352"/>
    </row>
    <row r="256" spans="1:32" ht="41.25" customHeight="1" outlineLevel="1" x14ac:dyDescent="0.25">
      <c r="A256" s="69" t="s">
        <v>1689</v>
      </c>
      <c r="B256" s="73" t="s">
        <v>778</v>
      </c>
      <c r="C256" s="68" t="s">
        <v>417</v>
      </c>
      <c r="D256" s="397">
        <v>40000</v>
      </c>
      <c r="E256" s="397">
        <f t="shared" si="5"/>
        <v>6666.666666666667</v>
      </c>
      <c r="F256" s="100">
        <v>0.2</v>
      </c>
      <c r="G256" s="429"/>
      <c r="H256" s="353"/>
      <c r="I256" s="353"/>
      <c r="J256" s="353"/>
      <c r="K256" s="39"/>
      <c r="N256" s="352"/>
      <c r="O256" s="102"/>
      <c r="P256" s="102"/>
      <c r="Q256" s="102"/>
      <c r="AE256" s="338"/>
    </row>
    <row r="257" spans="1:32" outlineLevel="1" x14ac:dyDescent="0.25">
      <c r="A257" s="69" t="s">
        <v>1690</v>
      </c>
      <c r="B257" s="73" t="s">
        <v>908</v>
      </c>
      <c r="C257" s="68" t="s">
        <v>909</v>
      </c>
      <c r="D257" s="397">
        <v>600</v>
      </c>
      <c r="E257" s="397">
        <f t="shared" si="5"/>
        <v>100</v>
      </c>
      <c r="F257" s="100">
        <v>0.2</v>
      </c>
      <c r="G257" s="341"/>
      <c r="H257" s="39"/>
      <c r="I257" s="39"/>
      <c r="J257" s="39"/>
      <c r="K257" s="39"/>
      <c r="M257" s="102"/>
      <c r="Q257" s="102"/>
      <c r="AE257" s="102"/>
      <c r="AF257" s="102"/>
    </row>
    <row r="258" spans="1:32" outlineLevel="1" x14ac:dyDescent="0.25">
      <c r="A258" s="69" t="s">
        <v>1691</v>
      </c>
      <c r="B258" s="73" t="s">
        <v>915</v>
      </c>
      <c r="C258" s="68" t="s">
        <v>909</v>
      </c>
      <c r="D258" s="397">
        <v>600</v>
      </c>
      <c r="E258" s="397">
        <f t="shared" si="5"/>
        <v>100</v>
      </c>
      <c r="F258" s="100">
        <v>0.2</v>
      </c>
      <c r="G258" s="341"/>
      <c r="H258" s="39"/>
      <c r="I258" s="39"/>
      <c r="J258" s="39"/>
      <c r="K258" s="39"/>
      <c r="M258" s="102"/>
      <c r="AE258" s="102"/>
      <c r="AF258" s="102"/>
    </row>
    <row r="259" spans="1:32" ht="18.75" outlineLevel="1" x14ac:dyDescent="0.3">
      <c r="A259" s="69" t="s">
        <v>1692</v>
      </c>
      <c r="B259" s="73" t="s">
        <v>910</v>
      </c>
      <c r="C259" s="68" t="s">
        <v>911</v>
      </c>
      <c r="D259" s="397">
        <v>600</v>
      </c>
      <c r="E259" s="397">
        <f t="shared" si="5"/>
        <v>100</v>
      </c>
      <c r="F259" s="100">
        <v>0.2</v>
      </c>
      <c r="G259" s="341"/>
      <c r="H259" s="119"/>
      <c r="I259" s="412"/>
      <c r="J259" s="119"/>
      <c r="K259" s="39"/>
      <c r="M259" s="102"/>
      <c r="AE259" s="102"/>
      <c r="AF259" s="102"/>
    </row>
    <row r="260" spans="1:32" outlineLevel="1" x14ac:dyDescent="0.25">
      <c r="A260" s="69" t="s">
        <v>1693</v>
      </c>
      <c r="B260" s="73" t="s">
        <v>912</v>
      </c>
      <c r="C260" s="68" t="s">
        <v>826</v>
      </c>
      <c r="D260" s="397">
        <v>3600</v>
      </c>
      <c r="E260" s="397">
        <f t="shared" si="5"/>
        <v>600</v>
      </c>
      <c r="F260" s="100">
        <v>0.2</v>
      </c>
      <c r="G260" s="39"/>
      <c r="H260" s="46"/>
      <c r="I260" s="353"/>
      <c r="J260" s="46"/>
      <c r="K260" s="39"/>
      <c r="O260" s="102"/>
      <c r="AE260" s="102"/>
      <c r="AF260" s="355"/>
    </row>
    <row r="261" spans="1:32" outlineLevel="1" x14ac:dyDescent="0.25">
      <c r="A261" s="69" t="s">
        <v>1694</v>
      </c>
      <c r="B261" s="73" t="s">
        <v>913</v>
      </c>
      <c r="C261" s="68" t="s">
        <v>914</v>
      </c>
      <c r="D261" s="397">
        <v>2500</v>
      </c>
      <c r="E261" s="397">
        <f t="shared" si="5"/>
        <v>416.66666666666669</v>
      </c>
      <c r="F261" s="100">
        <v>0.2</v>
      </c>
      <c r="G261" s="39"/>
      <c r="H261" s="353"/>
      <c r="I261" s="353"/>
      <c r="J261" s="46"/>
      <c r="K261" s="39"/>
      <c r="N261" s="102"/>
      <c r="O261" s="102"/>
      <c r="Q261" s="39"/>
      <c r="AE261" s="102"/>
      <c r="AF261" s="102"/>
    </row>
    <row r="262" spans="1:32" ht="36" customHeight="1" outlineLevel="1" x14ac:dyDescent="0.25">
      <c r="A262" s="82" t="s">
        <v>1695</v>
      </c>
      <c r="B262" s="99" t="s">
        <v>264</v>
      </c>
      <c r="C262" s="61"/>
      <c r="D262" s="44"/>
      <c r="E262" s="44"/>
      <c r="F262" s="444"/>
      <c r="G262" s="39"/>
      <c r="H262" s="46"/>
      <c r="I262" s="353"/>
      <c r="J262" s="46"/>
      <c r="K262" s="39"/>
      <c r="M262" s="102"/>
      <c r="N262" s="102"/>
      <c r="O262" s="102"/>
      <c r="Q262" s="39"/>
      <c r="AE262" s="102"/>
      <c r="AF262" s="102"/>
    </row>
    <row r="263" spans="1:32" outlineLevel="1" x14ac:dyDescent="0.25">
      <c r="A263" s="69" t="s">
        <v>1696</v>
      </c>
      <c r="B263" s="73" t="s">
        <v>265</v>
      </c>
      <c r="C263" s="68" t="s">
        <v>250</v>
      </c>
      <c r="D263" s="397">
        <v>30000</v>
      </c>
      <c r="E263" s="397">
        <f t="shared" ref="E263:E272" si="6">D263*F263/(100%+F263)</f>
        <v>5000</v>
      </c>
      <c r="F263" s="100">
        <v>0.2</v>
      </c>
      <c r="H263" s="413"/>
      <c r="I263" s="413"/>
      <c r="J263" s="46"/>
      <c r="K263" s="39"/>
      <c r="M263" s="102"/>
      <c r="N263" s="102"/>
      <c r="AE263" s="102"/>
    </row>
    <row r="264" spans="1:32" outlineLevel="1" x14ac:dyDescent="0.25">
      <c r="A264" s="69" t="s">
        <v>1697</v>
      </c>
      <c r="B264" s="73" t="s">
        <v>266</v>
      </c>
      <c r="C264" s="68" t="s">
        <v>250</v>
      </c>
      <c r="D264" s="397">
        <v>30000</v>
      </c>
      <c r="E264" s="397">
        <f t="shared" si="6"/>
        <v>5000</v>
      </c>
      <c r="F264" s="100">
        <v>0.2</v>
      </c>
      <c r="G264" s="453"/>
      <c r="H264" s="413"/>
      <c r="I264" s="413"/>
      <c r="J264" s="46"/>
      <c r="K264" s="39"/>
      <c r="AE264" s="102"/>
    </row>
    <row r="265" spans="1:32" outlineLevel="1" x14ac:dyDescent="0.25">
      <c r="A265" s="69" t="s">
        <v>1698</v>
      </c>
      <c r="B265" s="73" t="s">
        <v>267</v>
      </c>
      <c r="C265" s="68" t="s">
        <v>250</v>
      </c>
      <c r="D265" s="397">
        <v>30000</v>
      </c>
      <c r="E265" s="397">
        <f t="shared" si="6"/>
        <v>5000</v>
      </c>
      <c r="F265" s="100">
        <v>0.2</v>
      </c>
      <c r="G265" s="453"/>
      <c r="H265" s="413"/>
      <c r="I265" s="413"/>
      <c r="J265" s="46"/>
      <c r="K265" s="39"/>
      <c r="M265" s="102"/>
      <c r="AE265" s="338"/>
    </row>
    <row r="266" spans="1:32" outlineLevel="1" x14ac:dyDescent="0.25">
      <c r="A266" s="69" t="s">
        <v>1699</v>
      </c>
      <c r="B266" s="73" t="s">
        <v>268</v>
      </c>
      <c r="C266" s="68" t="s">
        <v>250</v>
      </c>
      <c r="D266" s="397">
        <v>30000</v>
      </c>
      <c r="E266" s="397">
        <f t="shared" si="6"/>
        <v>5000</v>
      </c>
      <c r="F266" s="100">
        <v>0.2</v>
      </c>
      <c r="G266" s="453"/>
      <c r="H266" s="413"/>
      <c r="I266" s="413"/>
      <c r="J266" s="46"/>
      <c r="K266" s="39"/>
      <c r="M266" s="102"/>
      <c r="AE266" s="338"/>
    </row>
    <row r="267" spans="1:32" outlineLevel="1" x14ac:dyDescent="0.25">
      <c r="A267" s="69" t="s">
        <v>1700</v>
      </c>
      <c r="B267" s="73" t="s">
        <v>269</v>
      </c>
      <c r="C267" s="68" t="s">
        <v>250</v>
      </c>
      <c r="D267" s="397">
        <v>30000</v>
      </c>
      <c r="E267" s="397">
        <f t="shared" si="6"/>
        <v>5000</v>
      </c>
      <c r="F267" s="100">
        <v>0.2</v>
      </c>
      <c r="G267" s="453"/>
      <c r="H267" s="46"/>
      <c r="I267" s="353"/>
      <c r="J267" s="46"/>
      <c r="K267" s="39"/>
      <c r="M267" s="102"/>
      <c r="AE267" s="338"/>
    </row>
    <row r="268" spans="1:32" outlineLevel="1" x14ac:dyDescent="0.25">
      <c r="A268" s="69" t="s">
        <v>1701</v>
      </c>
      <c r="B268" s="73" t="s">
        <v>270</v>
      </c>
      <c r="C268" s="68" t="s">
        <v>250</v>
      </c>
      <c r="D268" s="397">
        <v>50500</v>
      </c>
      <c r="E268" s="397">
        <f t="shared" si="6"/>
        <v>8416.6666666666679</v>
      </c>
      <c r="F268" s="100">
        <v>0.2</v>
      </c>
      <c r="G268" s="39"/>
      <c r="H268" s="46"/>
      <c r="I268" s="353"/>
      <c r="J268" s="46"/>
      <c r="K268" s="39"/>
      <c r="M268" s="102"/>
      <c r="O268" s="102"/>
      <c r="AE268" s="39"/>
    </row>
    <row r="269" spans="1:32" outlineLevel="1" x14ac:dyDescent="0.25">
      <c r="A269" s="69" t="s">
        <v>1702</v>
      </c>
      <c r="B269" s="73" t="s">
        <v>271</v>
      </c>
      <c r="C269" s="68" t="s">
        <v>250</v>
      </c>
      <c r="D269" s="397">
        <v>50500</v>
      </c>
      <c r="E269" s="397">
        <f t="shared" si="6"/>
        <v>8416.6666666666679</v>
      </c>
      <c r="F269" s="100">
        <v>0.2</v>
      </c>
      <c r="G269" s="341"/>
      <c r="H269" s="46"/>
      <c r="I269" s="353"/>
      <c r="J269" s="46"/>
      <c r="K269" s="39"/>
      <c r="M269" s="102"/>
      <c r="N269" s="102"/>
      <c r="O269" s="102"/>
      <c r="AE269" s="39"/>
    </row>
    <row r="270" spans="1:32" outlineLevel="1" x14ac:dyDescent="0.25">
      <c r="A270" s="69" t="s">
        <v>1703</v>
      </c>
      <c r="B270" s="73" t="s">
        <v>272</v>
      </c>
      <c r="C270" s="68" t="s">
        <v>250</v>
      </c>
      <c r="D270" s="397">
        <v>50500</v>
      </c>
      <c r="E270" s="397">
        <f t="shared" si="6"/>
        <v>8416.6666666666679</v>
      </c>
      <c r="F270" s="100">
        <v>0.2</v>
      </c>
      <c r="G270" s="341"/>
      <c r="H270" s="46"/>
      <c r="I270" s="353"/>
      <c r="J270" s="46"/>
      <c r="K270" s="419"/>
      <c r="M270" s="102"/>
      <c r="N270" s="102"/>
      <c r="O270" s="102"/>
      <c r="AE270" s="338"/>
    </row>
    <row r="271" spans="1:32" outlineLevel="1" x14ac:dyDescent="0.25">
      <c r="A271" s="69" t="s">
        <v>1704</v>
      </c>
      <c r="B271" s="73" t="s">
        <v>273</v>
      </c>
      <c r="C271" s="68" t="s">
        <v>250</v>
      </c>
      <c r="D271" s="397">
        <v>50500</v>
      </c>
      <c r="E271" s="397">
        <f t="shared" si="6"/>
        <v>8416.6666666666679</v>
      </c>
      <c r="F271" s="100">
        <v>0.2</v>
      </c>
      <c r="G271" s="341"/>
      <c r="H271" s="353"/>
      <c r="I271" s="353"/>
      <c r="J271" s="46"/>
      <c r="K271" s="419"/>
      <c r="M271" s="102"/>
      <c r="N271" s="102"/>
      <c r="O271" s="102"/>
      <c r="AE271" s="338"/>
    </row>
    <row r="272" spans="1:32" outlineLevel="1" x14ac:dyDescent="0.25">
      <c r="A272" s="69" t="s">
        <v>1705</v>
      </c>
      <c r="B272" s="73" t="s">
        <v>274</v>
      </c>
      <c r="C272" s="68" t="s">
        <v>250</v>
      </c>
      <c r="D272" s="397">
        <v>50500</v>
      </c>
      <c r="E272" s="397">
        <f t="shared" si="6"/>
        <v>8416.6666666666679</v>
      </c>
      <c r="F272" s="100">
        <v>0.2</v>
      </c>
      <c r="G272" s="341"/>
      <c r="H272" s="46"/>
      <c r="I272" s="353"/>
      <c r="J272" s="46"/>
      <c r="K272" s="419"/>
      <c r="M272" s="102"/>
      <c r="N272" s="102"/>
      <c r="O272" s="102"/>
      <c r="AE272" s="102"/>
    </row>
    <row r="273" spans="1:31" outlineLevel="1" x14ac:dyDescent="0.25">
      <c r="A273" s="69" t="s">
        <v>1706</v>
      </c>
      <c r="B273" s="5" t="s">
        <v>1339</v>
      </c>
      <c r="C273" s="68" t="s">
        <v>250</v>
      </c>
      <c r="D273" s="445">
        <v>6955.3</v>
      </c>
      <c r="E273" s="445">
        <v>1159.22</v>
      </c>
      <c r="F273" s="67" t="s">
        <v>907</v>
      </c>
      <c r="G273" s="102"/>
      <c r="H273" s="46"/>
      <c r="I273" s="353"/>
      <c r="J273" s="46"/>
      <c r="K273" s="419"/>
      <c r="M273" s="102"/>
      <c r="N273" s="102"/>
      <c r="O273" s="102"/>
      <c r="AE273" s="102"/>
    </row>
    <row r="274" spans="1:31" outlineLevel="1" x14ac:dyDescent="0.25">
      <c r="A274" s="69" t="s">
        <v>1707</v>
      </c>
      <c r="B274" s="5" t="s">
        <v>1340</v>
      </c>
      <c r="C274" s="68" t="s">
        <v>250</v>
      </c>
      <c r="D274" s="445">
        <v>10982.04</v>
      </c>
      <c r="E274" s="445">
        <v>1830.34</v>
      </c>
      <c r="F274" s="67" t="s">
        <v>907</v>
      </c>
      <c r="G274" s="102"/>
      <c r="H274" s="46"/>
      <c r="I274" s="353"/>
      <c r="J274" s="46"/>
      <c r="K274" s="419"/>
      <c r="M274" s="102"/>
      <c r="N274" s="102"/>
      <c r="O274" s="102"/>
      <c r="AE274" s="102"/>
    </row>
    <row r="275" spans="1:31" ht="31.5" outlineLevel="1" x14ac:dyDescent="0.25">
      <c r="A275" s="69" t="s">
        <v>1708</v>
      </c>
      <c r="B275" s="5" t="s">
        <v>1341</v>
      </c>
      <c r="C275" s="68" t="s">
        <v>250</v>
      </c>
      <c r="D275" s="84">
        <v>8346.34</v>
      </c>
      <c r="E275" s="447">
        <v>1391.06</v>
      </c>
      <c r="F275" s="67" t="s">
        <v>907</v>
      </c>
      <c r="G275" s="102"/>
      <c r="H275" s="46"/>
      <c r="I275" s="353"/>
      <c r="J275" s="46"/>
      <c r="K275" s="419"/>
      <c r="M275" s="102"/>
      <c r="N275" s="102"/>
      <c r="O275" s="102"/>
      <c r="AE275" s="102"/>
    </row>
    <row r="276" spans="1:31" ht="31.5" outlineLevel="1" x14ac:dyDescent="0.25">
      <c r="A276" s="69" t="s">
        <v>1709</v>
      </c>
      <c r="B276" s="5" t="s">
        <v>1342</v>
      </c>
      <c r="C276" s="68" t="s">
        <v>250</v>
      </c>
      <c r="D276" s="84">
        <v>10982.04</v>
      </c>
      <c r="E276" s="447">
        <v>1830.34</v>
      </c>
      <c r="F276" s="67" t="s">
        <v>907</v>
      </c>
      <c r="G276" s="102"/>
      <c r="H276" s="46"/>
      <c r="I276" s="353"/>
      <c r="J276" s="46"/>
      <c r="K276" s="419"/>
      <c r="M276" s="102"/>
      <c r="N276" s="102"/>
      <c r="O276" s="102"/>
      <c r="AE276" s="102"/>
    </row>
    <row r="277" spans="1:31" outlineLevel="1" x14ac:dyDescent="0.25">
      <c r="A277" s="542" t="s">
        <v>1710</v>
      </c>
      <c r="B277" s="448" t="s">
        <v>1343</v>
      </c>
      <c r="C277" s="541" t="s">
        <v>250</v>
      </c>
      <c r="D277" s="449">
        <v>11714.171999999999</v>
      </c>
      <c r="E277" s="447">
        <v>1952.36</v>
      </c>
      <c r="F277" s="67" t="s">
        <v>1344</v>
      </c>
      <c r="G277" s="102"/>
      <c r="H277" s="353"/>
      <c r="I277" s="353"/>
      <c r="J277" s="46"/>
      <c r="K277" s="419"/>
      <c r="N277" s="102"/>
      <c r="O277" s="102"/>
      <c r="P277" s="102"/>
      <c r="AE277" s="102"/>
    </row>
    <row r="278" spans="1:31" outlineLevel="1" x14ac:dyDescent="0.25">
      <c r="A278" s="542" t="s">
        <v>1711</v>
      </c>
      <c r="B278" s="450" t="s">
        <v>1345</v>
      </c>
      <c r="C278" s="541" t="s">
        <v>250</v>
      </c>
      <c r="D278" s="33">
        <v>2600</v>
      </c>
      <c r="E278" s="445">
        <v>183.03</v>
      </c>
      <c r="F278" s="67" t="s">
        <v>907</v>
      </c>
      <c r="G278" s="102"/>
      <c r="H278" s="353"/>
      <c r="I278" s="353"/>
      <c r="J278" s="46"/>
      <c r="K278" s="419"/>
      <c r="N278" s="102"/>
      <c r="O278" s="102"/>
      <c r="P278" s="102"/>
      <c r="AE278" s="102"/>
    </row>
    <row r="279" spans="1:31" outlineLevel="1" x14ac:dyDescent="0.25">
      <c r="A279" s="542" t="s">
        <v>1712</v>
      </c>
      <c r="B279" s="451" t="s">
        <v>1346</v>
      </c>
      <c r="C279" s="541" t="s">
        <v>250</v>
      </c>
      <c r="D279" s="33">
        <v>2600</v>
      </c>
      <c r="E279" s="445">
        <v>213.54</v>
      </c>
      <c r="F279" s="67" t="s">
        <v>907</v>
      </c>
      <c r="G279" s="102"/>
      <c r="H279" s="353"/>
      <c r="I279" s="353"/>
      <c r="J279" s="46"/>
      <c r="K279" s="419"/>
      <c r="N279" s="102"/>
      <c r="O279" s="102"/>
      <c r="P279" s="102"/>
      <c r="AE279" s="102"/>
    </row>
    <row r="280" spans="1:31" outlineLevel="1" x14ac:dyDescent="0.25">
      <c r="A280" s="542" t="s">
        <v>1713</v>
      </c>
      <c r="B280" s="451" t="s">
        <v>1347</v>
      </c>
      <c r="C280" s="541" t="s">
        <v>250</v>
      </c>
      <c r="D280" s="33">
        <v>1098.2</v>
      </c>
      <c r="E280" s="445">
        <v>183.03</v>
      </c>
      <c r="F280" s="67" t="s">
        <v>907</v>
      </c>
      <c r="G280" s="102"/>
      <c r="H280" s="353"/>
      <c r="I280" s="353"/>
      <c r="J280" s="46"/>
      <c r="K280" s="419"/>
      <c r="N280" s="102"/>
      <c r="O280" s="102"/>
      <c r="P280" s="102"/>
      <c r="AE280" s="102"/>
    </row>
    <row r="281" spans="1:31" outlineLevel="1" x14ac:dyDescent="0.25">
      <c r="A281" s="542" t="s">
        <v>1714</v>
      </c>
      <c r="B281" s="452" t="s">
        <v>1348</v>
      </c>
      <c r="C281" s="541" t="s">
        <v>250</v>
      </c>
      <c r="D281" s="33">
        <v>1098.2</v>
      </c>
      <c r="E281" s="445">
        <v>183.03</v>
      </c>
      <c r="F281" s="67" t="s">
        <v>907</v>
      </c>
      <c r="G281" s="102"/>
      <c r="H281" s="353"/>
      <c r="I281" s="353"/>
      <c r="J281" s="46"/>
      <c r="K281" s="419"/>
      <c r="N281" s="102"/>
      <c r="O281" s="102"/>
      <c r="P281" s="102"/>
      <c r="AE281" s="102"/>
    </row>
    <row r="282" spans="1:31" outlineLevel="1" x14ac:dyDescent="0.25">
      <c r="A282" s="542" t="s">
        <v>1715</v>
      </c>
      <c r="B282" s="452" t="s">
        <v>1349</v>
      </c>
      <c r="C282" s="541" t="s">
        <v>250</v>
      </c>
      <c r="D282" s="33">
        <v>1537.5</v>
      </c>
      <c r="E282" s="445">
        <v>256.25</v>
      </c>
      <c r="F282" s="67" t="s">
        <v>907</v>
      </c>
      <c r="G282" s="102"/>
      <c r="H282" s="353"/>
      <c r="I282" s="353"/>
      <c r="J282" s="46"/>
      <c r="K282" s="419"/>
      <c r="N282" s="102"/>
      <c r="O282" s="102"/>
      <c r="P282" s="102"/>
      <c r="AE282" s="102"/>
    </row>
    <row r="283" spans="1:31" ht="21.95" customHeight="1" outlineLevel="1" x14ac:dyDescent="0.25">
      <c r="A283" s="79" t="s">
        <v>1716</v>
      </c>
      <c r="B283" s="73" t="s">
        <v>275</v>
      </c>
      <c r="C283" s="541" t="s">
        <v>250</v>
      </c>
      <c r="D283" s="397">
        <v>87000</v>
      </c>
      <c r="E283" s="397">
        <f>D283*F283/(100%+F283)</f>
        <v>14500</v>
      </c>
      <c r="F283" s="100">
        <v>0.2</v>
      </c>
      <c r="H283" s="543"/>
      <c r="I283" s="353"/>
      <c r="J283" s="353"/>
      <c r="K283" s="39"/>
      <c r="M283" s="39"/>
      <c r="N283" s="102"/>
      <c r="O283" s="102"/>
      <c r="P283" s="102"/>
      <c r="Q283" s="102"/>
      <c r="AE283" s="102"/>
    </row>
    <row r="284" spans="1:31" ht="31.5" outlineLevel="1" x14ac:dyDescent="0.25">
      <c r="A284" s="542" t="s">
        <v>1717</v>
      </c>
      <c r="B284" s="452" t="s">
        <v>1350</v>
      </c>
      <c r="C284" s="541" t="s">
        <v>250</v>
      </c>
      <c r="D284" s="33">
        <v>1171.42</v>
      </c>
      <c r="E284" s="445">
        <v>195.24</v>
      </c>
      <c r="F284" s="67" t="s">
        <v>907</v>
      </c>
      <c r="H284" s="543"/>
      <c r="I284" s="353"/>
      <c r="J284" s="353"/>
      <c r="K284" s="39"/>
      <c r="M284" s="39"/>
      <c r="N284" s="102"/>
      <c r="O284" s="102"/>
      <c r="P284" s="102"/>
      <c r="Q284" s="102"/>
      <c r="AE284" s="102"/>
    </row>
    <row r="285" spans="1:31" ht="27.95" customHeight="1" outlineLevel="1" x14ac:dyDescent="0.25">
      <c r="A285" s="79" t="s">
        <v>1718</v>
      </c>
      <c r="B285" s="73" t="s">
        <v>276</v>
      </c>
      <c r="C285" s="541" t="s">
        <v>250</v>
      </c>
      <c r="D285" s="397">
        <v>130000</v>
      </c>
      <c r="E285" s="397">
        <f>D285*F285/(100%+F285)</f>
        <v>21666.666666666668</v>
      </c>
      <c r="F285" s="100">
        <v>0.2</v>
      </c>
      <c r="H285" s="543"/>
      <c r="I285" s="353"/>
      <c r="J285" s="353"/>
      <c r="K285" s="39"/>
      <c r="M285" s="39"/>
      <c r="N285" s="102"/>
      <c r="O285" s="102"/>
      <c r="P285" s="102"/>
      <c r="Q285" s="102"/>
      <c r="AE285" s="102"/>
    </row>
    <row r="286" spans="1:31" ht="45.6" customHeight="1" outlineLevel="1" x14ac:dyDescent="0.25">
      <c r="A286" s="542" t="s">
        <v>1762</v>
      </c>
      <c r="B286" s="73" t="s">
        <v>277</v>
      </c>
      <c r="C286" s="541" t="s">
        <v>250</v>
      </c>
      <c r="D286" s="541" t="s">
        <v>3</v>
      </c>
      <c r="E286" s="442"/>
      <c r="F286" s="100" t="s">
        <v>1844</v>
      </c>
      <c r="G286" s="349"/>
      <c r="H286" s="543"/>
      <c r="I286" s="353"/>
      <c r="J286" s="353"/>
      <c r="K286" s="39"/>
      <c r="M286" s="39"/>
      <c r="N286" s="102"/>
      <c r="O286" s="102"/>
      <c r="P286" s="102"/>
      <c r="Q286" s="102"/>
      <c r="AE286" s="102"/>
    </row>
    <row r="287" spans="1:31" ht="47.1" customHeight="1" outlineLevel="1" x14ac:dyDescent="0.25">
      <c r="A287" s="542" t="s">
        <v>1763</v>
      </c>
      <c r="B287" s="73" t="s">
        <v>278</v>
      </c>
      <c r="C287" s="541" t="s">
        <v>250</v>
      </c>
      <c r="D287" s="541" t="s">
        <v>3</v>
      </c>
      <c r="E287" s="442"/>
      <c r="F287" s="100" t="s">
        <v>1844</v>
      </c>
      <c r="G287" s="349"/>
      <c r="H287" s="543"/>
      <c r="I287" s="353"/>
      <c r="J287" s="353"/>
      <c r="K287" s="39"/>
      <c r="M287" s="39"/>
      <c r="N287" s="102"/>
      <c r="O287" s="102"/>
      <c r="P287" s="102"/>
      <c r="Q287" s="102"/>
      <c r="AE287" s="102"/>
    </row>
    <row r="288" spans="1:31" ht="47.1" customHeight="1" outlineLevel="1" x14ac:dyDescent="0.25">
      <c r="A288" s="542" t="s">
        <v>1764</v>
      </c>
      <c r="B288" s="73" t="s">
        <v>279</v>
      </c>
      <c r="C288" s="541" t="s">
        <v>250</v>
      </c>
      <c r="D288" s="541" t="s">
        <v>3</v>
      </c>
      <c r="E288" s="442"/>
      <c r="F288" s="100" t="s">
        <v>1844</v>
      </c>
      <c r="G288" s="349"/>
      <c r="H288" s="543"/>
      <c r="I288" s="353"/>
      <c r="J288" s="353"/>
      <c r="K288" s="39"/>
      <c r="M288" s="39"/>
      <c r="N288" s="102"/>
      <c r="O288" s="102"/>
      <c r="P288" s="102"/>
      <c r="Q288" s="102"/>
      <c r="AE288" s="102"/>
    </row>
    <row r="289" spans="1:31" ht="15.6" customHeight="1" x14ac:dyDescent="0.25">
      <c r="A289" s="636" t="s">
        <v>1858</v>
      </c>
      <c r="B289" s="637"/>
      <c r="C289" s="637"/>
      <c r="D289" s="637"/>
      <c r="E289" s="637"/>
      <c r="F289" s="637"/>
      <c r="G289" s="353"/>
      <c r="H289" s="353"/>
      <c r="I289" s="353"/>
      <c r="J289" s="353"/>
      <c r="K289" s="39"/>
      <c r="L289" s="49"/>
      <c r="M289" s="39"/>
      <c r="N289" s="39"/>
      <c r="O289" s="39"/>
      <c r="P289" s="39"/>
      <c r="Q289" s="39"/>
      <c r="R289" s="39"/>
      <c r="AE289" s="338"/>
    </row>
    <row r="290" spans="1:31" x14ac:dyDescent="0.25">
      <c r="A290" s="638"/>
      <c r="B290" s="638"/>
      <c r="C290" s="638"/>
      <c r="D290" s="638"/>
      <c r="E290" s="638"/>
      <c r="F290" s="638"/>
      <c r="G290" s="353"/>
      <c r="H290" s="353"/>
      <c r="I290" s="353"/>
      <c r="J290" s="353"/>
      <c r="K290" s="39"/>
      <c r="L290" s="49"/>
      <c r="M290" s="39"/>
      <c r="N290" s="39"/>
      <c r="O290" s="39"/>
      <c r="P290" s="39"/>
      <c r="Q290" s="39"/>
      <c r="R290" s="39"/>
      <c r="AE290" s="338"/>
    </row>
    <row r="291" spans="1:31" ht="62.45" customHeight="1" x14ac:dyDescent="0.25">
      <c r="A291" s="638"/>
      <c r="B291" s="638"/>
      <c r="C291" s="638"/>
      <c r="D291" s="638"/>
      <c r="E291" s="638"/>
      <c r="F291" s="638"/>
      <c r="G291" s="353"/>
      <c r="H291" s="353"/>
      <c r="I291" s="353"/>
      <c r="J291" s="353"/>
      <c r="K291" s="39"/>
      <c r="L291" s="49"/>
      <c r="M291" s="39"/>
      <c r="N291" s="39"/>
      <c r="O291" s="39"/>
      <c r="P291" s="39"/>
      <c r="Q291" s="39"/>
      <c r="R291" s="39"/>
      <c r="AE291" s="338"/>
    </row>
    <row r="292" spans="1:31" ht="20.25" x14ac:dyDescent="0.25">
      <c r="A292" s="459" t="s">
        <v>1179</v>
      </c>
      <c r="B292" s="362"/>
      <c r="C292" s="363"/>
      <c r="D292" s="363"/>
      <c r="E292" s="363"/>
      <c r="F292" s="363"/>
      <c r="G292" s="353"/>
      <c r="H292" s="353"/>
      <c r="I292" s="353"/>
      <c r="J292" s="353"/>
      <c r="K292" s="39"/>
      <c r="L292" s="49"/>
      <c r="M292" s="39"/>
      <c r="N292" s="39"/>
      <c r="O292" s="39"/>
      <c r="P292" s="39"/>
      <c r="Q292" s="39"/>
      <c r="R292" s="39"/>
      <c r="AE292" s="338"/>
    </row>
    <row r="293" spans="1:31" x14ac:dyDescent="0.25">
      <c r="A293" s="131"/>
      <c r="B293" s="129"/>
      <c r="C293" s="49"/>
      <c r="D293" s="49"/>
      <c r="E293" s="49"/>
      <c r="F293" s="49"/>
      <c r="G293" s="353"/>
      <c r="H293" s="353"/>
      <c r="I293" s="353"/>
      <c r="J293" s="353"/>
      <c r="K293" s="39"/>
      <c r="L293" s="49"/>
      <c r="M293" s="39"/>
      <c r="N293" s="39"/>
      <c r="O293" s="39"/>
      <c r="P293" s="39"/>
      <c r="Q293" s="39"/>
      <c r="R293" s="39"/>
      <c r="AE293" s="338"/>
    </row>
    <row r="294" spans="1:31" x14ac:dyDescent="0.25">
      <c r="A294" s="131"/>
      <c r="B294" s="129"/>
      <c r="C294" s="49"/>
      <c r="D294" s="49"/>
      <c r="E294" s="49"/>
      <c r="F294" s="49"/>
      <c r="G294" s="353"/>
      <c r="H294" s="353"/>
      <c r="I294" s="353"/>
      <c r="J294" s="353"/>
      <c r="K294" s="39"/>
      <c r="L294" s="49"/>
      <c r="M294" s="39"/>
      <c r="N294" s="39"/>
      <c r="O294" s="39"/>
      <c r="P294" s="39"/>
      <c r="Q294" s="39"/>
      <c r="R294" s="39"/>
      <c r="AE294" s="338"/>
    </row>
    <row r="295" spans="1:31" x14ac:dyDescent="0.25">
      <c r="A295" s="131"/>
      <c r="B295" s="129"/>
      <c r="C295" s="49"/>
      <c r="D295" s="49"/>
      <c r="E295" s="49"/>
      <c r="F295" s="49"/>
      <c r="G295" s="353"/>
      <c r="H295" s="353"/>
      <c r="I295" s="353"/>
      <c r="J295" s="353"/>
      <c r="K295" s="39"/>
      <c r="L295" s="49"/>
      <c r="M295" s="39"/>
      <c r="N295" s="39"/>
      <c r="O295" s="39"/>
      <c r="P295" s="39"/>
      <c r="Q295" s="39"/>
      <c r="R295" s="39"/>
      <c r="AE295" s="338"/>
    </row>
    <row r="296" spans="1:31" x14ac:dyDescent="0.25">
      <c r="A296" s="131"/>
      <c r="B296" s="129"/>
      <c r="C296" s="49"/>
      <c r="D296" s="49"/>
      <c r="E296" s="49"/>
      <c r="F296" s="49"/>
      <c r="G296" s="353"/>
      <c r="H296" s="353"/>
      <c r="I296" s="353"/>
      <c r="J296" s="353"/>
      <c r="K296" s="39"/>
      <c r="L296" s="49"/>
      <c r="M296" s="39"/>
      <c r="N296" s="39"/>
      <c r="O296" s="39"/>
      <c r="P296" s="39"/>
      <c r="Q296" s="39"/>
      <c r="R296" s="39"/>
      <c r="AE296" s="338"/>
    </row>
    <row r="297" spans="1:31" x14ac:dyDescent="0.25">
      <c r="A297" s="131"/>
      <c r="B297" s="129"/>
      <c r="C297" s="49"/>
      <c r="D297" s="49"/>
      <c r="E297" s="49"/>
      <c r="F297" s="49"/>
      <c r="G297" s="353"/>
      <c r="H297" s="353"/>
      <c r="I297" s="353"/>
      <c r="J297" s="353"/>
      <c r="K297" s="39"/>
      <c r="L297" s="49"/>
      <c r="M297" s="39"/>
      <c r="N297" s="39"/>
      <c r="O297" s="39"/>
      <c r="P297" s="39"/>
      <c r="Q297" s="39"/>
      <c r="R297" s="39"/>
      <c r="AE297" s="338"/>
    </row>
    <row r="298" spans="1:31" x14ac:dyDescent="0.25">
      <c r="A298" s="131"/>
      <c r="B298" s="129"/>
      <c r="C298" s="49"/>
      <c r="D298" s="49"/>
      <c r="E298" s="49"/>
      <c r="F298" s="49"/>
      <c r="G298" s="353"/>
      <c r="H298" s="353"/>
      <c r="I298" s="353"/>
      <c r="J298" s="353"/>
      <c r="K298" s="39"/>
      <c r="L298" s="49"/>
      <c r="M298" s="39"/>
      <c r="N298" s="39"/>
      <c r="O298" s="39"/>
      <c r="P298" s="39"/>
      <c r="Q298" s="39"/>
      <c r="R298" s="39"/>
      <c r="AE298" s="338"/>
    </row>
    <row r="299" spans="1:31" x14ac:dyDescent="0.25">
      <c r="A299" s="131"/>
      <c r="B299" s="129"/>
      <c r="C299" s="49"/>
      <c r="D299" s="49"/>
      <c r="E299" s="49"/>
      <c r="F299" s="49"/>
      <c r="G299" s="353"/>
      <c r="H299" s="353"/>
      <c r="I299" s="353"/>
      <c r="J299" s="353"/>
      <c r="K299" s="39"/>
      <c r="L299" s="49"/>
      <c r="M299" s="39"/>
      <c r="N299" s="39"/>
      <c r="O299" s="39"/>
      <c r="P299" s="39"/>
      <c r="Q299" s="39"/>
      <c r="R299" s="39"/>
      <c r="AE299" s="338"/>
    </row>
    <row r="300" spans="1:31" x14ac:dyDescent="0.25">
      <c r="A300" s="131"/>
      <c r="B300" s="129"/>
      <c r="C300" s="49"/>
      <c r="D300" s="49"/>
      <c r="E300" s="49"/>
      <c r="F300" s="49"/>
      <c r="G300" s="353"/>
      <c r="H300" s="353"/>
      <c r="I300" s="353"/>
      <c r="J300" s="353"/>
      <c r="K300" s="39"/>
      <c r="L300" s="49"/>
      <c r="M300" s="39"/>
      <c r="N300" s="39"/>
      <c r="O300" s="39"/>
      <c r="P300" s="39"/>
      <c r="Q300" s="39"/>
      <c r="R300" s="39"/>
      <c r="AE300" s="338"/>
    </row>
    <row r="301" spans="1:31" x14ac:dyDescent="0.25">
      <c r="A301" s="131"/>
      <c r="B301" s="129"/>
      <c r="C301" s="49"/>
      <c r="D301" s="49"/>
      <c r="E301" s="49"/>
      <c r="F301" s="49"/>
      <c r="G301" s="353"/>
      <c r="H301" s="353"/>
      <c r="I301" s="353"/>
      <c r="J301" s="353"/>
      <c r="K301" s="39"/>
      <c r="L301" s="49"/>
      <c r="M301" s="39"/>
      <c r="N301" s="39"/>
      <c r="O301" s="39"/>
      <c r="P301" s="39"/>
      <c r="Q301" s="39"/>
      <c r="R301" s="39"/>
      <c r="AE301" s="338"/>
    </row>
    <row r="302" spans="1:31" x14ac:dyDescent="0.25">
      <c r="A302" s="131"/>
      <c r="B302" s="129"/>
      <c r="C302" s="49"/>
      <c r="D302" s="49"/>
      <c r="E302" s="49"/>
      <c r="F302" s="49"/>
      <c r="G302" s="353"/>
      <c r="H302" s="353"/>
      <c r="I302" s="353"/>
      <c r="J302" s="353"/>
      <c r="K302" s="39"/>
      <c r="L302" s="49"/>
      <c r="M302" s="39"/>
      <c r="N302" s="39"/>
      <c r="O302" s="39"/>
      <c r="P302" s="39"/>
      <c r="Q302" s="39"/>
      <c r="R302" s="39"/>
      <c r="AE302" s="338"/>
    </row>
    <row r="303" spans="1:31" x14ac:dyDescent="0.25">
      <c r="A303" s="131"/>
      <c r="B303" s="129"/>
      <c r="C303" s="49"/>
      <c r="D303" s="49"/>
      <c r="E303" s="49"/>
      <c r="F303" s="49"/>
      <c r="G303" s="353"/>
      <c r="H303" s="353"/>
      <c r="I303" s="353"/>
      <c r="J303" s="353"/>
      <c r="K303" s="39"/>
      <c r="L303" s="49"/>
      <c r="M303" s="39"/>
      <c r="N303" s="39"/>
      <c r="O303" s="39"/>
      <c r="P303" s="39"/>
      <c r="Q303" s="39"/>
      <c r="R303" s="39"/>
      <c r="AE303" s="338"/>
    </row>
    <row r="304" spans="1:31" x14ac:dyDescent="0.25">
      <c r="A304" s="131"/>
      <c r="B304" s="129"/>
      <c r="C304" s="49"/>
      <c r="D304" s="49"/>
      <c r="E304" s="49"/>
      <c r="F304" s="49"/>
      <c r="G304" s="353"/>
      <c r="H304" s="353"/>
      <c r="I304" s="353"/>
      <c r="J304" s="353"/>
      <c r="K304" s="39"/>
      <c r="L304" s="49"/>
      <c r="M304" s="39"/>
      <c r="N304" s="39"/>
      <c r="O304" s="39"/>
      <c r="P304" s="39"/>
      <c r="Q304" s="39"/>
      <c r="R304" s="39"/>
      <c r="AE304" s="338"/>
    </row>
    <row r="305" spans="1:31" x14ac:dyDescent="0.25">
      <c r="A305" s="131"/>
      <c r="B305" s="129"/>
      <c r="C305" s="49"/>
      <c r="D305" s="49"/>
      <c r="E305" s="49"/>
      <c r="F305" s="49"/>
      <c r="G305" s="353"/>
      <c r="H305" s="353"/>
      <c r="I305" s="353"/>
      <c r="J305" s="353"/>
      <c r="K305" s="39"/>
      <c r="L305" s="49"/>
      <c r="M305" s="39"/>
      <c r="N305" s="39"/>
      <c r="O305" s="39"/>
      <c r="P305" s="39"/>
      <c r="Q305" s="39"/>
      <c r="R305" s="39"/>
      <c r="AE305" s="338"/>
    </row>
    <row r="306" spans="1:31" x14ac:dyDescent="0.25">
      <c r="A306" s="131"/>
      <c r="B306" s="129"/>
      <c r="C306" s="49"/>
      <c r="D306" s="49"/>
      <c r="E306" s="49"/>
      <c r="F306" s="49"/>
      <c r="G306" s="353"/>
      <c r="H306" s="353"/>
      <c r="I306" s="353"/>
      <c r="J306" s="353"/>
      <c r="K306" s="39"/>
      <c r="L306" s="49"/>
      <c r="M306" s="39"/>
      <c r="N306" s="39"/>
      <c r="O306" s="39"/>
      <c r="P306" s="39"/>
      <c r="Q306" s="39"/>
      <c r="R306" s="39"/>
      <c r="AE306" s="338"/>
    </row>
    <row r="307" spans="1:31" x14ac:dyDescent="0.25">
      <c r="A307" s="131"/>
      <c r="B307" s="129"/>
      <c r="C307" s="49"/>
      <c r="D307" s="49"/>
      <c r="E307" s="49"/>
      <c r="F307" s="49"/>
      <c r="G307" s="353"/>
      <c r="H307" s="353"/>
      <c r="I307" s="353"/>
      <c r="J307" s="353"/>
      <c r="K307" s="39"/>
      <c r="L307" s="49"/>
      <c r="M307" s="39"/>
      <c r="N307" s="39"/>
      <c r="O307" s="39"/>
      <c r="P307" s="39"/>
      <c r="Q307" s="39"/>
      <c r="R307" s="39"/>
      <c r="AE307" s="338"/>
    </row>
    <row r="308" spans="1:31" x14ac:dyDescent="0.25">
      <c r="A308" s="131"/>
      <c r="B308" s="129"/>
      <c r="C308" s="49"/>
      <c r="D308" s="49"/>
      <c r="E308" s="49"/>
      <c r="F308" s="49"/>
      <c r="G308" s="353"/>
      <c r="H308" s="353"/>
      <c r="I308" s="353"/>
      <c r="J308" s="353"/>
      <c r="K308" s="39"/>
      <c r="L308" s="49"/>
      <c r="M308" s="39"/>
      <c r="N308" s="39"/>
      <c r="O308" s="39"/>
      <c r="P308" s="39"/>
      <c r="Q308" s="39"/>
      <c r="R308" s="39"/>
      <c r="AE308" s="338"/>
    </row>
    <row r="309" spans="1:31" x14ac:dyDescent="0.25">
      <c r="A309" s="131"/>
      <c r="B309" s="129"/>
      <c r="C309" s="49"/>
      <c r="D309" s="49"/>
      <c r="E309" s="49"/>
      <c r="F309" s="49"/>
      <c r="G309" s="353"/>
      <c r="H309" s="353"/>
      <c r="I309" s="353"/>
      <c r="J309" s="353"/>
      <c r="K309" s="39"/>
      <c r="L309" s="49"/>
      <c r="M309" s="39"/>
      <c r="N309" s="39"/>
      <c r="O309" s="39"/>
      <c r="P309" s="39"/>
      <c r="Q309" s="39"/>
      <c r="R309" s="39"/>
      <c r="AE309" s="338"/>
    </row>
    <row r="310" spans="1:31" x14ac:dyDescent="0.25">
      <c r="A310" s="131"/>
      <c r="B310" s="129"/>
      <c r="C310" s="49"/>
      <c r="D310" s="49"/>
      <c r="E310" s="49"/>
      <c r="F310" s="49"/>
      <c r="G310" s="353"/>
      <c r="H310" s="353"/>
      <c r="I310" s="353"/>
      <c r="J310" s="353"/>
      <c r="K310" s="39"/>
      <c r="L310" s="49"/>
      <c r="M310" s="39"/>
      <c r="N310" s="39"/>
      <c r="O310" s="39"/>
      <c r="P310" s="39"/>
      <c r="Q310" s="39"/>
      <c r="R310" s="39"/>
      <c r="AE310" s="338"/>
    </row>
    <row r="311" spans="1:31" x14ac:dyDescent="0.25">
      <c r="A311" s="131"/>
      <c r="B311" s="129"/>
      <c r="C311" s="49"/>
      <c r="D311" s="49"/>
      <c r="E311" s="49"/>
      <c r="F311" s="49"/>
      <c r="G311" s="353"/>
      <c r="H311" s="353"/>
      <c r="I311" s="353"/>
      <c r="J311" s="353"/>
      <c r="K311" s="39"/>
      <c r="L311" s="49"/>
      <c r="M311" s="39"/>
      <c r="N311" s="39"/>
      <c r="O311" s="39"/>
      <c r="P311" s="39"/>
      <c r="Q311" s="39"/>
      <c r="R311" s="39"/>
      <c r="AE311" s="338"/>
    </row>
    <row r="312" spans="1:31" x14ac:dyDescent="0.25">
      <c r="A312" s="131"/>
      <c r="B312" s="129"/>
      <c r="C312" s="49"/>
      <c r="D312" s="49"/>
      <c r="E312" s="49"/>
      <c r="F312" s="49"/>
      <c r="G312" s="353"/>
      <c r="H312" s="353"/>
      <c r="I312" s="353"/>
      <c r="J312" s="353"/>
      <c r="K312" s="39"/>
      <c r="L312" s="49"/>
      <c r="M312" s="39"/>
      <c r="N312" s="39"/>
      <c r="O312" s="39"/>
      <c r="P312" s="39"/>
      <c r="Q312" s="39"/>
      <c r="R312" s="39"/>
      <c r="AE312" s="338"/>
    </row>
    <row r="313" spans="1:31" x14ac:dyDescent="0.25">
      <c r="A313" s="131"/>
      <c r="B313" s="129"/>
      <c r="C313" s="49"/>
      <c r="D313" s="49"/>
      <c r="E313" s="49"/>
      <c r="F313" s="49"/>
      <c r="G313" s="353"/>
      <c r="H313" s="353"/>
      <c r="I313" s="353"/>
      <c r="J313" s="353"/>
      <c r="K313" s="39"/>
      <c r="L313" s="49"/>
      <c r="M313" s="39"/>
      <c r="N313" s="39"/>
      <c r="O313" s="39"/>
      <c r="P313" s="39"/>
      <c r="Q313" s="39"/>
      <c r="R313" s="39"/>
      <c r="AE313" s="338"/>
    </row>
    <row r="314" spans="1:31" x14ac:dyDescent="0.25">
      <c r="A314" s="131"/>
      <c r="B314" s="129"/>
      <c r="C314" s="49"/>
      <c r="D314" s="49"/>
      <c r="E314" s="49"/>
      <c r="F314" s="49"/>
      <c r="G314" s="353"/>
      <c r="H314" s="353"/>
      <c r="I314" s="353"/>
      <c r="J314" s="353"/>
      <c r="K314" s="39"/>
      <c r="L314" s="49"/>
      <c r="M314" s="39"/>
      <c r="N314" s="39"/>
      <c r="O314" s="39"/>
      <c r="P314" s="39"/>
      <c r="Q314" s="39"/>
      <c r="R314" s="39"/>
      <c r="AE314" s="338"/>
    </row>
    <row r="315" spans="1:31" x14ac:dyDescent="0.25">
      <c r="A315" s="131"/>
      <c r="B315" s="129"/>
      <c r="C315" s="49"/>
      <c r="D315" s="49"/>
      <c r="E315" s="49"/>
      <c r="F315" s="49"/>
      <c r="G315" s="353"/>
      <c r="H315" s="353"/>
      <c r="I315" s="353"/>
      <c r="J315" s="353"/>
      <c r="K315" s="39"/>
      <c r="L315" s="49"/>
      <c r="M315" s="39"/>
      <c r="N315" s="39"/>
      <c r="O315" s="39"/>
      <c r="P315" s="39"/>
      <c r="Q315" s="39"/>
      <c r="R315" s="39"/>
      <c r="AE315" s="338"/>
    </row>
    <row r="316" spans="1:31" x14ac:dyDescent="0.25">
      <c r="A316" s="131"/>
      <c r="B316" s="129"/>
      <c r="C316" s="49"/>
      <c r="D316" s="49"/>
      <c r="E316" s="49"/>
      <c r="F316" s="49"/>
      <c r="G316" s="353"/>
      <c r="H316" s="353"/>
      <c r="I316" s="353"/>
      <c r="J316" s="353"/>
      <c r="K316" s="39"/>
      <c r="L316" s="49"/>
      <c r="M316" s="39"/>
      <c r="N316" s="39"/>
      <c r="O316" s="39"/>
      <c r="P316" s="39"/>
      <c r="Q316" s="39"/>
      <c r="R316" s="39"/>
      <c r="AE316" s="338"/>
    </row>
    <row r="317" spans="1:31" x14ac:dyDescent="0.25">
      <c r="A317" s="131"/>
      <c r="B317" s="129"/>
      <c r="C317" s="49"/>
      <c r="D317" s="49"/>
      <c r="E317" s="49"/>
      <c r="F317" s="49"/>
      <c r="G317" s="353"/>
      <c r="H317" s="353"/>
      <c r="I317" s="353"/>
      <c r="J317" s="353"/>
      <c r="K317" s="39"/>
      <c r="L317" s="49"/>
      <c r="M317" s="39"/>
      <c r="N317" s="39"/>
      <c r="O317" s="39"/>
      <c r="P317" s="39"/>
      <c r="Q317" s="39"/>
      <c r="R317" s="39"/>
      <c r="AE317" s="338"/>
    </row>
    <row r="318" spans="1:31" x14ac:dyDescent="0.25">
      <c r="A318" s="131"/>
      <c r="B318" s="129"/>
      <c r="C318" s="49"/>
      <c r="D318" s="49"/>
      <c r="E318" s="49"/>
      <c r="F318" s="49"/>
      <c r="G318" s="353"/>
      <c r="H318" s="353"/>
      <c r="I318" s="353"/>
      <c r="J318" s="353"/>
      <c r="K318" s="39"/>
      <c r="L318" s="49"/>
      <c r="M318" s="39"/>
      <c r="N318" s="39"/>
      <c r="O318" s="39"/>
      <c r="P318" s="39"/>
      <c r="Q318" s="39"/>
      <c r="R318" s="39"/>
      <c r="AE318" s="338"/>
    </row>
    <row r="319" spans="1:31" x14ac:dyDescent="0.25">
      <c r="A319" s="131"/>
      <c r="B319" s="129"/>
      <c r="C319" s="49"/>
      <c r="D319" s="49"/>
      <c r="E319" s="49"/>
      <c r="F319" s="49"/>
      <c r="G319" s="353"/>
      <c r="H319" s="353"/>
      <c r="I319" s="353"/>
      <c r="J319" s="353"/>
      <c r="K319" s="39"/>
      <c r="L319" s="49"/>
      <c r="M319" s="39"/>
      <c r="N319" s="39"/>
      <c r="O319" s="39"/>
      <c r="P319" s="39"/>
      <c r="Q319" s="39"/>
      <c r="R319" s="39"/>
      <c r="AE319" s="338"/>
    </row>
    <row r="320" spans="1:31" x14ac:dyDescent="0.25">
      <c r="A320" s="131"/>
      <c r="B320" s="129"/>
      <c r="C320" s="49"/>
      <c r="D320" s="49"/>
      <c r="E320" s="49"/>
      <c r="F320" s="49"/>
      <c r="G320" s="353"/>
      <c r="H320" s="353"/>
      <c r="I320" s="353"/>
      <c r="J320" s="353"/>
      <c r="K320" s="39"/>
      <c r="L320" s="49"/>
      <c r="M320" s="39"/>
      <c r="N320" s="39"/>
      <c r="O320" s="39"/>
      <c r="P320" s="39"/>
      <c r="Q320" s="39"/>
      <c r="R320" s="39"/>
      <c r="AE320" s="338"/>
    </row>
    <row r="321" spans="1:31" x14ac:dyDescent="0.25">
      <c r="A321" s="131"/>
      <c r="B321" s="129"/>
      <c r="C321" s="49"/>
      <c r="D321" s="49"/>
      <c r="E321" s="49"/>
      <c r="F321" s="49"/>
      <c r="G321" s="353"/>
      <c r="H321" s="353"/>
      <c r="I321" s="353"/>
      <c r="J321" s="353"/>
      <c r="K321" s="39"/>
      <c r="L321" s="49"/>
      <c r="M321" s="39"/>
      <c r="N321" s="39"/>
      <c r="O321" s="39"/>
      <c r="P321" s="39"/>
      <c r="Q321" s="39"/>
      <c r="R321" s="39"/>
      <c r="AE321" s="338"/>
    </row>
    <row r="322" spans="1:31" x14ac:dyDescent="0.25">
      <c r="A322" s="131"/>
      <c r="B322" s="129"/>
      <c r="C322" s="49"/>
      <c r="D322" s="49"/>
      <c r="E322" s="49"/>
      <c r="F322" s="49"/>
      <c r="G322" s="353"/>
      <c r="H322" s="353"/>
      <c r="I322" s="353"/>
      <c r="J322" s="353"/>
      <c r="K322" s="39"/>
      <c r="L322" s="49"/>
      <c r="M322" s="39"/>
      <c r="N322" s="39"/>
      <c r="O322" s="39"/>
      <c r="P322" s="39"/>
      <c r="Q322" s="39"/>
      <c r="R322" s="39"/>
      <c r="AE322" s="338"/>
    </row>
    <row r="323" spans="1:31" x14ac:dyDescent="0.25">
      <c r="A323" s="131"/>
      <c r="B323" s="129"/>
      <c r="C323" s="49"/>
      <c r="D323" s="49"/>
      <c r="E323" s="49"/>
      <c r="F323" s="49"/>
      <c r="G323" s="353"/>
      <c r="H323" s="353"/>
      <c r="I323" s="353"/>
      <c r="J323" s="353"/>
      <c r="K323" s="39"/>
      <c r="L323" s="49"/>
      <c r="M323" s="39"/>
      <c r="N323" s="39"/>
      <c r="O323" s="39"/>
      <c r="P323" s="39"/>
      <c r="Q323" s="39"/>
      <c r="R323" s="39"/>
      <c r="AE323" s="338"/>
    </row>
    <row r="324" spans="1:31" x14ac:dyDescent="0.25">
      <c r="A324" s="131"/>
      <c r="B324" s="129"/>
      <c r="C324" s="49"/>
      <c r="D324" s="49"/>
      <c r="E324" s="49"/>
      <c r="F324" s="49"/>
      <c r="G324" s="353"/>
      <c r="H324" s="353"/>
      <c r="I324" s="353"/>
      <c r="J324" s="353"/>
      <c r="K324" s="39"/>
      <c r="L324" s="49"/>
      <c r="M324" s="39"/>
      <c r="N324" s="39"/>
      <c r="O324" s="39"/>
      <c r="P324" s="39"/>
      <c r="Q324" s="39"/>
      <c r="R324" s="39"/>
      <c r="AE324" s="338"/>
    </row>
    <row r="325" spans="1:31" x14ac:dyDescent="0.25">
      <c r="A325" s="131"/>
      <c r="B325" s="129"/>
      <c r="C325" s="49"/>
      <c r="D325" s="49"/>
      <c r="E325" s="49"/>
      <c r="F325" s="49"/>
      <c r="G325" s="353"/>
      <c r="H325" s="353"/>
      <c r="I325" s="353"/>
      <c r="J325" s="353"/>
      <c r="K325" s="39"/>
      <c r="L325" s="49"/>
      <c r="M325" s="39"/>
      <c r="N325" s="39"/>
      <c r="O325" s="39"/>
      <c r="P325" s="39"/>
      <c r="Q325" s="39"/>
      <c r="R325" s="39"/>
      <c r="AE325" s="338"/>
    </row>
    <row r="326" spans="1:31" x14ac:dyDescent="0.25">
      <c r="A326" s="131"/>
      <c r="B326" s="129"/>
      <c r="C326" s="49"/>
      <c r="D326" s="49"/>
      <c r="E326" s="49"/>
      <c r="F326" s="49"/>
      <c r="G326" s="353"/>
      <c r="H326" s="353"/>
      <c r="I326" s="353"/>
      <c r="J326" s="353"/>
      <c r="K326" s="39"/>
      <c r="L326" s="49"/>
      <c r="M326" s="39"/>
      <c r="N326" s="39"/>
      <c r="O326" s="39"/>
      <c r="P326" s="39"/>
      <c r="Q326" s="39"/>
      <c r="R326" s="39"/>
      <c r="AE326" s="338"/>
    </row>
    <row r="327" spans="1:31" x14ac:dyDescent="0.25">
      <c r="A327" s="131"/>
      <c r="B327" s="129"/>
      <c r="C327" s="49"/>
      <c r="D327" s="49"/>
      <c r="E327" s="49"/>
      <c r="F327" s="49"/>
      <c r="G327" s="353"/>
      <c r="H327" s="353"/>
      <c r="I327" s="353"/>
      <c r="J327" s="353"/>
      <c r="K327" s="39"/>
      <c r="L327" s="49"/>
      <c r="M327" s="39"/>
      <c r="N327" s="39"/>
      <c r="O327" s="39"/>
      <c r="P327" s="39"/>
      <c r="Q327" s="39"/>
      <c r="R327" s="39"/>
      <c r="AE327" s="338"/>
    </row>
    <row r="328" spans="1:31" x14ac:dyDescent="0.25">
      <c r="A328" s="131"/>
      <c r="B328" s="129"/>
      <c r="C328" s="49"/>
      <c r="D328" s="49"/>
      <c r="E328" s="49"/>
      <c r="F328" s="49"/>
      <c r="G328" s="353"/>
      <c r="H328" s="353"/>
      <c r="I328" s="353"/>
      <c r="J328" s="353"/>
      <c r="K328" s="39"/>
      <c r="L328" s="49"/>
      <c r="M328" s="39"/>
      <c r="N328" s="39"/>
      <c r="O328" s="39"/>
      <c r="P328" s="39"/>
      <c r="Q328" s="39"/>
      <c r="R328" s="39"/>
      <c r="AE328" s="338"/>
    </row>
    <row r="329" spans="1:31" x14ac:dyDescent="0.25">
      <c r="A329" s="131"/>
      <c r="B329" s="129"/>
      <c r="C329" s="49"/>
      <c r="D329" s="49"/>
      <c r="E329" s="49"/>
      <c r="F329" s="49"/>
      <c r="G329" s="353"/>
      <c r="H329" s="353"/>
      <c r="I329" s="353"/>
      <c r="J329" s="353"/>
      <c r="K329" s="39"/>
      <c r="L329" s="49"/>
      <c r="M329" s="39"/>
      <c r="N329" s="39"/>
      <c r="O329" s="39"/>
      <c r="P329" s="39"/>
      <c r="Q329" s="39"/>
      <c r="R329" s="39"/>
      <c r="AE329" s="338"/>
    </row>
    <row r="330" spans="1:31" x14ac:dyDescent="0.25">
      <c r="A330" s="131"/>
      <c r="B330" s="129"/>
      <c r="C330" s="49"/>
      <c r="D330" s="49"/>
      <c r="E330" s="49"/>
      <c r="F330" s="49"/>
      <c r="G330" s="353"/>
      <c r="H330" s="353"/>
      <c r="I330" s="353"/>
      <c r="J330" s="353"/>
      <c r="K330" s="39"/>
      <c r="L330" s="49"/>
      <c r="M330" s="39"/>
      <c r="N330" s="39"/>
      <c r="O330" s="39"/>
      <c r="P330" s="39"/>
      <c r="Q330" s="39"/>
      <c r="R330" s="39"/>
      <c r="AE330" s="338"/>
    </row>
    <row r="331" spans="1:31" x14ac:dyDescent="0.25">
      <c r="A331" s="131"/>
      <c r="B331" s="129"/>
      <c r="C331" s="49"/>
      <c r="D331" s="49"/>
      <c r="E331" s="49"/>
      <c r="F331" s="49"/>
      <c r="G331" s="353"/>
      <c r="H331" s="353"/>
      <c r="I331" s="353"/>
      <c r="J331" s="353"/>
      <c r="K331" s="39"/>
      <c r="L331" s="49"/>
      <c r="M331" s="39"/>
      <c r="N331" s="39"/>
      <c r="O331" s="39"/>
      <c r="P331" s="39"/>
      <c r="Q331" s="39"/>
      <c r="R331" s="39"/>
      <c r="AE331" s="338"/>
    </row>
    <row r="332" spans="1:31" x14ac:dyDescent="0.25">
      <c r="A332" s="131"/>
      <c r="B332" s="129"/>
      <c r="C332" s="49"/>
      <c r="D332" s="49"/>
      <c r="E332" s="49"/>
      <c r="F332" s="49"/>
      <c r="G332" s="353"/>
      <c r="H332" s="353"/>
      <c r="I332" s="353"/>
      <c r="J332" s="353"/>
      <c r="K332" s="39"/>
      <c r="L332" s="49"/>
      <c r="M332" s="39"/>
      <c r="N332" s="39"/>
      <c r="O332" s="39"/>
      <c r="P332" s="39"/>
      <c r="Q332" s="39"/>
      <c r="R332" s="39"/>
      <c r="AE332" s="338"/>
    </row>
    <row r="333" spans="1:31" x14ac:dyDescent="0.25">
      <c r="A333" s="131"/>
      <c r="B333" s="129"/>
      <c r="C333" s="49"/>
      <c r="D333" s="49"/>
      <c r="E333" s="49"/>
      <c r="F333" s="49"/>
      <c r="G333" s="353"/>
      <c r="H333" s="353"/>
      <c r="I333" s="353"/>
      <c r="J333" s="353"/>
      <c r="K333" s="39"/>
      <c r="L333" s="49"/>
      <c r="M333" s="39"/>
      <c r="N333" s="39"/>
      <c r="O333" s="39"/>
      <c r="P333" s="39"/>
      <c r="Q333" s="39"/>
      <c r="R333" s="39"/>
      <c r="AE333" s="338"/>
    </row>
    <row r="334" spans="1:31" x14ac:dyDescent="0.25">
      <c r="A334" s="131"/>
      <c r="B334" s="129"/>
      <c r="C334" s="49"/>
      <c r="D334" s="49"/>
      <c r="E334" s="49"/>
      <c r="F334" s="49"/>
      <c r="G334" s="353"/>
      <c r="H334" s="353"/>
      <c r="I334" s="353"/>
      <c r="J334" s="353"/>
      <c r="K334" s="39"/>
      <c r="L334" s="49"/>
      <c r="M334" s="39"/>
      <c r="N334" s="39"/>
      <c r="O334" s="39"/>
      <c r="P334" s="39"/>
      <c r="Q334" s="39"/>
      <c r="R334" s="39"/>
      <c r="AE334" s="338"/>
    </row>
    <row r="335" spans="1:31" x14ac:dyDescent="0.25">
      <c r="A335" s="131"/>
      <c r="B335" s="129"/>
      <c r="C335" s="49"/>
      <c r="D335" s="49"/>
      <c r="E335" s="49"/>
      <c r="F335" s="49"/>
      <c r="G335" s="353"/>
      <c r="H335" s="353"/>
      <c r="I335" s="353"/>
      <c r="J335" s="353"/>
      <c r="K335" s="39"/>
      <c r="L335" s="49"/>
      <c r="M335" s="39"/>
      <c r="N335" s="39"/>
      <c r="O335" s="39"/>
      <c r="P335" s="39"/>
      <c r="Q335" s="39"/>
      <c r="R335" s="39"/>
      <c r="AE335" s="338"/>
    </row>
    <row r="336" spans="1:31" x14ac:dyDescent="0.25">
      <c r="A336" s="131"/>
      <c r="B336" s="129"/>
      <c r="C336" s="49"/>
      <c r="D336" s="49"/>
      <c r="E336" s="49"/>
      <c r="F336" s="49"/>
      <c r="G336" s="353"/>
      <c r="H336" s="353"/>
      <c r="I336" s="353"/>
      <c r="J336" s="353"/>
      <c r="K336" s="39"/>
      <c r="L336" s="49"/>
      <c r="M336" s="39"/>
      <c r="N336" s="39"/>
      <c r="O336" s="39"/>
      <c r="P336" s="39"/>
      <c r="Q336" s="39"/>
      <c r="R336" s="39"/>
      <c r="AE336" s="338"/>
    </row>
    <row r="337" spans="1:31" x14ac:dyDescent="0.25">
      <c r="A337" s="131"/>
      <c r="B337" s="129"/>
      <c r="C337" s="49"/>
      <c r="D337" s="49"/>
      <c r="E337" s="49"/>
      <c r="F337" s="49"/>
      <c r="G337" s="353"/>
      <c r="H337" s="353"/>
      <c r="I337" s="353"/>
      <c r="J337" s="353"/>
      <c r="K337" s="39"/>
      <c r="L337" s="49"/>
      <c r="M337" s="39"/>
      <c r="N337" s="39"/>
      <c r="O337" s="39"/>
      <c r="P337" s="39"/>
      <c r="Q337" s="39"/>
      <c r="R337" s="39"/>
      <c r="AE337" s="338"/>
    </row>
    <row r="338" spans="1:31" x14ac:dyDescent="0.25">
      <c r="A338" s="131"/>
      <c r="B338" s="129"/>
      <c r="C338" s="49"/>
      <c r="D338" s="49"/>
      <c r="E338" s="49"/>
      <c r="F338" s="49"/>
      <c r="G338" s="353"/>
      <c r="H338" s="353"/>
      <c r="I338" s="353"/>
      <c r="J338" s="353"/>
      <c r="K338" s="39"/>
      <c r="L338" s="49"/>
      <c r="M338" s="39"/>
      <c r="N338" s="39"/>
      <c r="O338" s="39"/>
      <c r="P338" s="39"/>
      <c r="Q338" s="39"/>
      <c r="R338" s="39"/>
      <c r="AE338" s="338"/>
    </row>
    <row r="339" spans="1:31" x14ac:dyDescent="0.25">
      <c r="A339" s="131"/>
      <c r="B339" s="129"/>
      <c r="C339" s="49"/>
      <c r="D339" s="49"/>
      <c r="E339" s="49"/>
      <c r="F339" s="49"/>
      <c r="G339" s="353"/>
      <c r="H339" s="353"/>
      <c r="I339" s="353"/>
      <c r="J339" s="353"/>
      <c r="K339" s="39"/>
      <c r="L339" s="49"/>
      <c r="M339" s="39"/>
      <c r="N339" s="39"/>
      <c r="O339" s="39"/>
      <c r="P339" s="39"/>
      <c r="Q339" s="39"/>
      <c r="R339" s="39"/>
      <c r="AE339" s="338"/>
    </row>
    <row r="340" spans="1:31" x14ac:dyDescent="0.25">
      <c r="A340" s="131"/>
      <c r="B340" s="129"/>
      <c r="C340" s="49"/>
      <c r="D340" s="49"/>
      <c r="E340" s="49"/>
      <c r="F340" s="49"/>
      <c r="G340" s="353"/>
      <c r="H340" s="353"/>
      <c r="I340" s="353"/>
      <c r="J340" s="353"/>
      <c r="K340" s="39"/>
      <c r="L340" s="49"/>
      <c r="M340" s="39"/>
      <c r="N340" s="39"/>
      <c r="O340" s="39"/>
      <c r="P340" s="39"/>
      <c r="Q340" s="39"/>
      <c r="R340" s="39"/>
      <c r="AE340" s="338"/>
    </row>
    <row r="341" spans="1:31" x14ac:dyDescent="0.25">
      <c r="A341" s="131"/>
      <c r="B341" s="129"/>
      <c r="C341" s="49"/>
      <c r="D341" s="49"/>
      <c r="E341" s="49"/>
      <c r="F341" s="49"/>
      <c r="G341" s="353"/>
      <c r="H341" s="353"/>
      <c r="I341" s="353"/>
      <c r="J341" s="353"/>
      <c r="K341" s="39"/>
      <c r="L341" s="49"/>
      <c r="M341" s="39"/>
      <c r="N341" s="39"/>
      <c r="O341" s="39"/>
      <c r="P341" s="39"/>
      <c r="Q341" s="39"/>
      <c r="R341" s="39"/>
      <c r="AE341" s="338"/>
    </row>
    <row r="342" spans="1:31" x14ac:dyDescent="0.25">
      <c r="A342" s="131"/>
      <c r="B342" s="129"/>
      <c r="C342" s="49"/>
      <c r="D342" s="49"/>
      <c r="E342" s="49"/>
      <c r="F342" s="49"/>
      <c r="G342" s="353"/>
      <c r="H342" s="353"/>
      <c r="I342" s="353"/>
      <c r="J342" s="353"/>
      <c r="K342" s="39"/>
      <c r="L342" s="49"/>
      <c r="M342" s="39"/>
      <c r="N342" s="39"/>
      <c r="O342" s="39"/>
      <c r="P342" s="39"/>
      <c r="Q342" s="39"/>
      <c r="R342" s="39"/>
      <c r="AE342" s="338"/>
    </row>
    <row r="343" spans="1:31" x14ac:dyDescent="0.25">
      <c r="A343" s="131"/>
      <c r="B343" s="129"/>
      <c r="C343" s="49"/>
      <c r="D343" s="49"/>
      <c r="E343" s="49"/>
      <c r="F343" s="49"/>
      <c r="G343" s="353"/>
      <c r="H343" s="353"/>
      <c r="I343" s="353"/>
      <c r="J343" s="353"/>
      <c r="K343" s="39"/>
      <c r="L343" s="49"/>
      <c r="M343" s="39"/>
      <c r="N343" s="39"/>
      <c r="O343" s="39"/>
      <c r="P343" s="39"/>
      <c r="Q343" s="39"/>
      <c r="R343" s="39"/>
      <c r="AE343" s="338"/>
    </row>
    <row r="344" spans="1:31" x14ac:dyDescent="0.25">
      <c r="A344" s="131"/>
      <c r="B344" s="129"/>
      <c r="C344" s="49"/>
      <c r="D344" s="49"/>
      <c r="E344" s="49"/>
      <c r="F344" s="49"/>
      <c r="G344" s="353"/>
      <c r="H344" s="353"/>
      <c r="I344" s="353"/>
      <c r="J344" s="353"/>
      <c r="K344" s="39"/>
      <c r="L344" s="49"/>
      <c r="M344" s="39"/>
      <c r="N344" s="39"/>
      <c r="O344" s="39"/>
      <c r="P344" s="39"/>
      <c r="Q344" s="39"/>
      <c r="R344" s="39"/>
      <c r="AE344" s="338"/>
    </row>
    <row r="345" spans="1:31" x14ac:dyDescent="0.25">
      <c r="A345" s="131"/>
      <c r="B345" s="129"/>
      <c r="C345" s="49"/>
      <c r="D345" s="49"/>
      <c r="E345" s="49"/>
      <c r="F345" s="49"/>
      <c r="G345" s="353"/>
      <c r="H345" s="353"/>
      <c r="I345" s="353"/>
      <c r="J345" s="353"/>
      <c r="K345" s="39"/>
      <c r="L345" s="49"/>
      <c r="M345" s="39"/>
      <c r="N345" s="39"/>
      <c r="O345" s="39"/>
      <c r="P345" s="39"/>
      <c r="Q345" s="39"/>
      <c r="R345" s="39"/>
      <c r="AE345" s="338"/>
    </row>
    <row r="346" spans="1:31" x14ac:dyDescent="0.25">
      <c r="A346" s="131"/>
      <c r="B346" s="129"/>
      <c r="C346" s="49"/>
      <c r="D346" s="49"/>
      <c r="E346" s="49"/>
      <c r="F346" s="49"/>
      <c r="G346" s="353"/>
      <c r="H346" s="353"/>
      <c r="I346" s="353"/>
      <c r="J346" s="353"/>
      <c r="K346" s="39"/>
      <c r="L346" s="49"/>
      <c r="M346" s="39"/>
      <c r="N346" s="39"/>
      <c r="O346" s="39"/>
      <c r="P346" s="39"/>
      <c r="Q346" s="39"/>
      <c r="R346" s="39"/>
      <c r="AE346" s="338"/>
    </row>
    <row r="347" spans="1:31" x14ac:dyDescent="0.25">
      <c r="A347" s="131"/>
      <c r="B347" s="129"/>
      <c r="C347" s="49"/>
      <c r="D347" s="49"/>
      <c r="E347" s="49"/>
      <c r="F347" s="49"/>
      <c r="G347" s="353"/>
      <c r="H347" s="353"/>
      <c r="I347" s="353"/>
      <c r="J347" s="353"/>
      <c r="K347" s="39"/>
      <c r="L347" s="49"/>
      <c r="M347" s="39"/>
      <c r="N347" s="39"/>
      <c r="O347" s="39"/>
      <c r="P347" s="39"/>
      <c r="Q347" s="39"/>
      <c r="R347" s="39"/>
      <c r="AE347" s="338"/>
    </row>
    <row r="348" spans="1:31" x14ac:dyDescent="0.25">
      <c r="A348" s="131"/>
      <c r="B348" s="129"/>
      <c r="C348" s="49"/>
      <c r="D348" s="49"/>
      <c r="E348" s="49"/>
      <c r="F348" s="49"/>
      <c r="G348" s="39"/>
      <c r="H348" s="39"/>
      <c r="I348" s="39"/>
      <c r="J348" s="39"/>
      <c r="K348" s="39"/>
      <c r="L348" s="49"/>
      <c r="M348" s="39"/>
      <c r="N348" s="39"/>
      <c r="O348" s="39"/>
      <c r="P348" s="39"/>
      <c r="Q348" s="39"/>
      <c r="R348" s="39"/>
    </row>
    <row r="349" spans="1:31" x14ac:dyDescent="0.25">
      <c r="A349" s="131"/>
      <c r="B349" s="129"/>
      <c r="C349" s="49"/>
      <c r="D349" s="49"/>
      <c r="E349" s="49"/>
      <c r="F349" s="49"/>
      <c r="G349" s="39"/>
      <c r="H349" s="39"/>
      <c r="I349" s="39"/>
      <c r="J349" s="39"/>
      <c r="K349" s="39"/>
      <c r="L349" s="49"/>
      <c r="M349" s="39"/>
      <c r="N349" s="39"/>
      <c r="O349" s="39"/>
      <c r="P349" s="39"/>
      <c r="Q349" s="39"/>
      <c r="R349" s="39"/>
    </row>
    <row r="350" spans="1:31" x14ac:dyDescent="0.25">
      <c r="A350" s="131"/>
      <c r="B350" s="129"/>
      <c r="C350" s="49"/>
      <c r="D350" s="49"/>
      <c r="E350" s="49"/>
      <c r="F350" s="49"/>
      <c r="G350" s="39"/>
      <c r="H350" s="39"/>
      <c r="I350" s="39"/>
      <c r="J350" s="39"/>
      <c r="K350" s="39"/>
      <c r="L350" s="49"/>
      <c r="M350" s="39"/>
      <c r="N350" s="39"/>
      <c r="O350" s="39"/>
      <c r="P350" s="39"/>
      <c r="Q350" s="39"/>
      <c r="R350" s="39"/>
    </row>
    <row r="351" spans="1:31" x14ac:dyDescent="0.25">
      <c r="A351" s="131"/>
      <c r="B351" s="129"/>
      <c r="C351" s="49"/>
      <c r="D351" s="49"/>
      <c r="E351" s="49"/>
      <c r="F351" s="49"/>
      <c r="G351" s="39"/>
      <c r="H351" s="39"/>
      <c r="I351" s="39"/>
      <c r="J351" s="39"/>
      <c r="K351" s="39"/>
      <c r="L351" s="49"/>
      <c r="M351" s="39"/>
      <c r="N351" s="39"/>
      <c r="O351" s="39"/>
      <c r="P351" s="39"/>
      <c r="Q351" s="39"/>
      <c r="R351" s="39"/>
    </row>
    <row r="352" spans="1:31" x14ac:dyDescent="0.25">
      <c r="A352" s="131"/>
      <c r="B352" s="129"/>
      <c r="C352" s="49"/>
      <c r="D352" s="49"/>
      <c r="E352" s="49"/>
      <c r="F352" s="49"/>
      <c r="G352" s="39"/>
      <c r="H352" s="39"/>
      <c r="I352" s="39"/>
      <c r="J352" s="39"/>
      <c r="K352" s="39"/>
      <c r="L352" s="49"/>
      <c r="M352" s="39"/>
      <c r="N352" s="39"/>
      <c r="O352" s="39"/>
      <c r="P352" s="39"/>
      <c r="Q352" s="39"/>
      <c r="R352" s="39"/>
    </row>
    <row r="353" spans="1:18" x14ac:dyDescent="0.25">
      <c r="A353" s="131"/>
      <c r="B353" s="129"/>
      <c r="C353" s="49"/>
      <c r="D353" s="49"/>
      <c r="E353" s="49"/>
      <c r="F353" s="49"/>
      <c r="G353" s="39"/>
      <c r="H353" s="39"/>
      <c r="I353" s="39"/>
      <c r="J353" s="39"/>
      <c r="K353" s="39"/>
      <c r="L353" s="49"/>
      <c r="M353" s="39"/>
      <c r="N353" s="39"/>
      <c r="O353" s="39"/>
      <c r="P353" s="39"/>
      <c r="Q353" s="39"/>
      <c r="R353" s="39"/>
    </row>
    <row r="354" spans="1:18" x14ac:dyDescent="0.25">
      <c r="A354" s="131"/>
      <c r="B354" s="129"/>
      <c r="C354" s="49"/>
      <c r="D354" s="49"/>
      <c r="E354" s="49"/>
      <c r="F354" s="49"/>
      <c r="G354" s="39"/>
      <c r="H354" s="39"/>
      <c r="I354" s="39"/>
      <c r="J354" s="39"/>
      <c r="K354" s="39"/>
      <c r="L354" s="49"/>
      <c r="M354" s="39"/>
      <c r="N354" s="39"/>
      <c r="O354" s="39"/>
      <c r="P354" s="39"/>
      <c r="Q354" s="39"/>
      <c r="R354" s="39"/>
    </row>
    <row r="355" spans="1:18" x14ac:dyDescent="0.25">
      <c r="A355" s="131"/>
      <c r="B355" s="129"/>
      <c r="C355" s="49"/>
      <c r="D355" s="49"/>
      <c r="E355" s="49"/>
      <c r="F355" s="49"/>
      <c r="G355" s="39"/>
      <c r="H355" s="39"/>
      <c r="I355" s="39"/>
      <c r="J355" s="39"/>
      <c r="K355" s="39"/>
      <c r="L355" s="49"/>
      <c r="M355" s="39"/>
      <c r="N355" s="39"/>
      <c r="O355" s="39"/>
      <c r="P355" s="39"/>
      <c r="Q355" s="39"/>
      <c r="R355" s="39"/>
    </row>
    <row r="356" spans="1:18" x14ac:dyDescent="0.25">
      <c r="A356" s="131"/>
      <c r="B356" s="129"/>
      <c r="C356" s="49"/>
      <c r="D356" s="49"/>
      <c r="E356" s="49"/>
      <c r="F356" s="49"/>
      <c r="G356" s="39"/>
      <c r="H356" s="39"/>
      <c r="I356" s="39"/>
      <c r="J356" s="39"/>
      <c r="K356" s="39"/>
      <c r="L356" s="49"/>
      <c r="M356" s="39"/>
      <c r="N356" s="39"/>
      <c r="O356" s="39"/>
      <c r="P356" s="39"/>
      <c r="Q356" s="39"/>
      <c r="R356" s="39"/>
    </row>
    <row r="357" spans="1:18" x14ac:dyDescent="0.25">
      <c r="A357" s="131"/>
      <c r="B357" s="129"/>
      <c r="C357" s="49"/>
      <c r="D357" s="49"/>
      <c r="E357" s="49"/>
      <c r="F357" s="49"/>
      <c r="G357" s="39"/>
      <c r="H357" s="39"/>
      <c r="I357" s="39"/>
      <c r="J357" s="39"/>
      <c r="K357" s="39"/>
      <c r="L357" s="49"/>
      <c r="M357" s="39"/>
      <c r="N357" s="39"/>
      <c r="O357" s="39"/>
      <c r="P357" s="39"/>
      <c r="Q357" s="39"/>
      <c r="R357" s="39"/>
    </row>
    <row r="358" spans="1:18" x14ac:dyDescent="0.25">
      <c r="A358" s="131"/>
      <c r="B358" s="129"/>
      <c r="C358" s="49"/>
      <c r="D358" s="49"/>
      <c r="E358" s="49"/>
      <c r="F358" s="49"/>
      <c r="G358" s="39"/>
      <c r="H358" s="39"/>
      <c r="I358" s="39"/>
      <c r="J358" s="39"/>
      <c r="K358" s="39"/>
      <c r="L358" s="49"/>
      <c r="M358" s="39"/>
      <c r="N358" s="39"/>
      <c r="O358" s="39"/>
      <c r="P358" s="39"/>
      <c r="Q358" s="39"/>
      <c r="R358" s="39"/>
    </row>
    <row r="359" spans="1:18" x14ac:dyDescent="0.25">
      <c r="A359" s="131"/>
      <c r="B359" s="129"/>
      <c r="C359" s="49"/>
      <c r="D359" s="49"/>
      <c r="E359" s="49"/>
      <c r="F359" s="49"/>
      <c r="G359" s="39"/>
      <c r="H359" s="39"/>
      <c r="I359" s="39"/>
      <c r="J359" s="39"/>
      <c r="K359" s="39"/>
      <c r="L359" s="49"/>
      <c r="M359" s="39"/>
      <c r="N359" s="39"/>
      <c r="O359" s="39"/>
      <c r="P359" s="39"/>
      <c r="Q359" s="39"/>
      <c r="R359" s="39"/>
    </row>
    <row r="360" spans="1:18" x14ac:dyDescent="0.25">
      <c r="A360" s="131"/>
      <c r="B360" s="129"/>
      <c r="C360" s="49"/>
      <c r="D360" s="49"/>
      <c r="E360" s="49"/>
      <c r="F360" s="49"/>
      <c r="G360" s="39"/>
      <c r="H360" s="39"/>
      <c r="I360" s="39"/>
      <c r="J360" s="39"/>
      <c r="K360" s="39"/>
      <c r="L360" s="49"/>
      <c r="M360" s="39"/>
      <c r="N360" s="39"/>
      <c r="O360" s="39"/>
      <c r="P360" s="39"/>
      <c r="Q360" s="39"/>
      <c r="R360" s="39"/>
    </row>
    <row r="361" spans="1:18" x14ac:dyDescent="0.25">
      <c r="A361" s="131"/>
      <c r="B361" s="129"/>
      <c r="C361" s="49"/>
      <c r="D361" s="49"/>
      <c r="E361" s="49"/>
      <c r="F361" s="49"/>
      <c r="G361" s="39"/>
      <c r="H361" s="39"/>
      <c r="I361" s="39"/>
      <c r="J361" s="39"/>
      <c r="K361" s="39"/>
      <c r="L361" s="49"/>
      <c r="M361" s="39"/>
      <c r="N361" s="39"/>
      <c r="O361" s="39"/>
      <c r="P361" s="39"/>
      <c r="Q361" s="39"/>
      <c r="R361" s="39"/>
    </row>
    <row r="362" spans="1:18" x14ac:dyDescent="0.25">
      <c r="A362" s="131"/>
      <c r="B362" s="129"/>
      <c r="C362" s="49"/>
      <c r="D362" s="49"/>
      <c r="E362" s="49"/>
      <c r="F362" s="49"/>
      <c r="G362" s="39"/>
      <c r="H362" s="39"/>
      <c r="I362" s="39"/>
      <c r="J362" s="39"/>
      <c r="K362" s="39"/>
      <c r="L362" s="49"/>
      <c r="M362" s="39"/>
      <c r="N362" s="39"/>
      <c r="O362" s="39"/>
      <c r="P362" s="39"/>
      <c r="Q362" s="39"/>
      <c r="R362" s="39"/>
    </row>
    <row r="363" spans="1:18" x14ac:dyDescent="0.25">
      <c r="A363" s="131"/>
      <c r="B363" s="129"/>
      <c r="C363" s="49"/>
      <c r="D363" s="49"/>
      <c r="E363" s="49"/>
      <c r="F363" s="49"/>
      <c r="G363" s="39"/>
      <c r="H363" s="39"/>
      <c r="I363" s="39"/>
      <c r="J363" s="39"/>
      <c r="K363" s="39"/>
      <c r="L363" s="49"/>
      <c r="M363" s="39"/>
      <c r="N363" s="39"/>
      <c r="O363" s="39"/>
      <c r="P363" s="39"/>
      <c r="Q363" s="39"/>
      <c r="R363" s="39"/>
    </row>
    <row r="364" spans="1:18" x14ac:dyDescent="0.25">
      <c r="A364" s="131"/>
      <c r="B364" s="129"/>
      <c r="C364" s="49"/>
      <c r="D364" s="49"/>
      <c r="E364" s="49"/>
      <c r="F364" s="49"/>
      <c r="G364" s="39"/>
      <c r="H364" s="39"/>
      <c r="I364" s="39"/>
      <c r="J364" s="39"/>
      <c r="K364" s="39"/>
      <c r="L364" s="49"/>
      <c r="M364" s="39"/>
      <c r="N364" s="39"/>
      <c r="O364" s="39"/>
      <c r="P364" s="39"/>
      <c r="Q364" s="39"/>
      <c r="R364" s="39"/>
    </row>
    <row r="365" spans="1:18" x14ac:dyDescent="0.25">
      <c r="A365" s="131"/>
      <c r="B365" s="129"/>
      <c r="C365" s="49"/>
      <c r="D365" s="49"/>
      <c r="E365" s="49"/>
      <c r="F365" s="49"/>
      <c r="G365" s="39"/>
      <c r="H365" s="39"/>
      <c r="I365" s="39"/>
      <c r="J365" s="39"/>
      <c r="K365" s="39"/>
      <c r="L365" s="49"/>
      <c r="M365" s="39"/>
      <c r="N365" s="39"/>
      <c r="O365" s="39"/>
      <c r="P365" s="39"/>
      <c r="Q365" s="39"/>
      <c r="R365" s="39"/>
    </row>
    <row r="366" spans="1:18" x14ac:dyDescent="0.25">
      <c r="A366" s="131"/>
      <c r="B366" s="129"/>
      <c r="C366" s="49"/>
      <c r="D366" s="49"/>
      <c r="E366" s="49"/>
      <c r="F366" s="49"/>
      <c r="G366" s="39"/>
      <c r="H366" s="39"/>
      <c r="I366" s="39"/>
      <c r="J366" s="39"/>
      <c r="K366" s="39"/>
      <c r="L366" s="49"/>
      <c r="M366" s="39"/>
      <c r="N366" s="39"/>
      <c r="O366" s="39"/>
      <c r="P366" s="39"/>
      <c r="Q366" s="39"/>
      <c r="R366" s="39"/>
    </row>
    <row r="367" spans="1:18" x14ac:dyDescent="0.25">
      <c r="A367" s="131"/>
      <c r="B367" s="129"/>
      <c r="C367" s="49"/>
      <c r="D367" s="49"/>
      <c r="E367" s="49"/>
      <c r="F367" s="49"/>
      <c r="G367" s="39"/>
      <c r="H367" s="39"/>
      <c r="I367" s="39"/>
      <c r="J367" s="39"/>
      <c r="K367" s="39"/>
      <c r="L367" s="49"/>
      <c r="M367" s="39"/>
      <c r="N367" s="39"/>
      <c r="O367" s="39"/>
      <c r="P367" s="39"/>
      <c r="Q367" s="39"/>
      <c r="R367" s="39"/>
    </row>
    <row r="368" spans="1:18" x14ac:dyDescent="0.25">
      <c r="A368" s="131"/>
      <c r="B368" s="129"/>
      <c r="C368" s="49"/>
      <c r="D368" s="49"/>
      <c r="E368" s="49"/>
      <c r="F368" s="49"/>
      <c r="G368" s="39"/>
      <c r="H368" s="39"/>
      <c r="I368" s="39"/>
      <c r="J368" s="39"/>
      <c r="K368" s="39"/>
      <c r="L368" s="49"/>
      <c r="M368" s="39"/>
      <c r="N368" s="39"/>
      <c r="O368" s="39"/>
      <c r="P368" s="39"/>
      <c r="Q368" s="39"/>
      <c r="R368" s="39"/>
    </row>
    <row r="369" spans="1:31" x14ac:dyDescent="0.25">
      <c r="A369" s="131"/>
      <c r="B369" s="129"/>
      <c r="C369" s="49"/>
      <c r="D369" s="49"/>
      <c r="E369" s="49"/>
      <c r="F369" s="49"/>
      <c r="G369" s="39"/>
      <c r="H369" s="39"/>
      <c r="I369" s="39"/>
      <c r="J369" s="39"/>
      <c r="K369" s="39"/>
      <c r="L369" s="49"/>
      <c r="M369" s="39"/>
      <c r="N369" s="39"/>
      <c r="O369" s="39"/>
      <c r="P369" s="39"/>
      <c r="Q369" s="39"/>
      <c r="R369" s="39"/>
    </row>
    <row r="370" spans="1:31" x14ac:dyDescent="0.25">
      <c r="A370" s="131"/>
      <c r="B370" s="129"/>
      <c r="C370" s="49"/>
      <c r="D370" s="49"/>
      <c r="E370" s="49"/>
      <c r="F370" s="49"/>
      <c r="G370" s="39"/>
      <c r="H370" s="39"/>
      <c r="I370" s="39"/>
      <c r="J370" s="39"/>
      <c r="K370" s="39"/>
      <c r="L370" s="49"/>
      <c r="M370" s="39"/>
      <c r="N370" s="39"/>
      <c r="O370" s="39"/>
      <c r="P370" s="39"/>
      <c r="Q370" s="39"/>
      <c r="R370" s="39"/>
    </row>
    <row r="371" spans="1:31" x14ac:dyDescent="0.25">
      <c r="A371" s="131"/>
      <c r="B371" s="129"/>
      <c r="C371" s="49"/>
      <c r="D371" s="49"/>
      <c r="E371" s="49"/>
      <c r="F371" s="49"/>
      <c r="G371" s="39"/>
      <c r="H371" s="39"/>
      <c r="I371" s="39"/>
      <c r="J371" s="39"/>
      <c r="K371" s="39"/>
      <c r="L371" s="49"/>
      <c r="M371" s="39"/>
      <c r="N371" s="39"/>
      <c r="O371" s="39"/>
      <c r="P371" s="39"/>
      <c r="Q371" s="39"/>
      <c r="R371" s="39"/>
    </row>
    <row r="372" spans="1:31" x14ac:dyDescent="0.25">
      <c r="A372" s="131"/>
      <c r="B372" s="129"/>
      <c r="C372" s="49"/>
      <c r="D372" s="49"/>
      <c r="E372" s="49"/>
      <c r="F372" s="49"/>
      <c r="G372" s="353"/>
      <c r="H372" s="353"/>
      <c r="I372" s="353"/>
      <c r="J372" s="353"/>
      <c r="K372" s="39"/>
      <c r="L372" s="49"/>
      <c r="M372" s="39"/>
      <c r="N372" s="39"/>
      <c r="O372" s="39"/>
      <c r="P372" s="39"/>
      <c r="Q372" s="39"/>
      <c r="R372" s="39"/>
    </row>
    <row r="373" spans="1:31" x14ac:dyDescent="0.25">
      <c r="A373" s="131"/>
      <c r="B373" s="129"/>
      <c r="C373" s="49"/>
      <c r="D373" s="49"/>
      <c r="E373" s="49"/>
      <c r="F373" s="49"/>
      <c r="G373" s="353"/>
      <c r="H373" s="353"/>
      <c r="I373" s="353"/>
      <c r="J373" s="353"/>
      <c r="K373" s="39"/>
      <c r="L373" s="49"/>
      <c r="M373" s="39"/>
      <c r="N373" s="39"/>
      <c r="O373" s="39"/>
      <c r="P373" s="39"/>
      <c r="Q373" s="39"/>
      <c r="R373" s="39"/>
      <c r="AE373" s="338"/>
    </row>
    <row r="374" spans="1:31" x14ac:dyDescent="0.25">
      <c r="A374" s="131"/>
      <c r="B374" s="129"/>
      <c r="C374" s="49"/>
      <c r="D374" s="49"/>
      <c r="E374" s="49"/>
      <c r="F374" s="49"/>
      <c r="G374" s="353"/>
      <c r="H374" s="353"/>
      <c r="I374" s="353"/>
      <c r="J374" s="353"/>
      <c r="K374" s="39"/>
      <c r="L374" s="49"/>
      <c r="M374" s="39"/>
      <c r="N374" s="39"/>
      <c r="O374" s="39"/>
      <c r="P374" s="39"/>
      <c r="Q374" s="39"/>
      <c r="R374" s="39"/>
      <c r="AE374" s="338"/>
    </row>
    <row r="375" spans="1:31" x14ac:dyDescent="0.25">
      <c r="A375" s="131"/>
      <c r="B375" s="129"/>
      <c r="C375" s="49"/>
      <c r="D375" s="350"/>
      <c r="E375" s="350"/>
      <c r="F375" s="364"/>
      <c r="G375" s="353"/>
      <c r="H375" s="353"/>
      <c r="I375" s="353"/>
      <c r="J375" s="353"/>
      <c r="K375" s="39"/>
      <c r="L375" s="49"/>
      <c r="M375" s="39"/>
      <c r="N375" s="39"/>
      <c r="O375" s="39"/>
      <c r="P375" s="39"/>
      <c r="Q375" s="39"/>
      <c r="R375" s="39"/>
      <c r="AE375" s="338"/>
    </row>
    <row r="376" spans="1:31" ht="18.75" x14ac:dyDescent="0.25">
      <c r="A376" s="131"/>
      <c r="B376" s="129"/>
      <c r="C376" s="49"/>
      <c r="D376" s="343"/>
      <c r="E376" s="137"/>
      <c r="F376" s="137"/>
      <c r="G376" s="353"/>
      <c r="H376" s="353"/>
      <c r="I376" s="353"/>
      <c r="J376" s="353"/>
      <c r="K376" s="39"/>
      <c r="L376" s="49"/>
      <c r="M376" s="39"/>
      <c r="N376" s="39"/>
      <c r="O376" s="39"/>
      <c r="P376" s="39"/>
      <c r="Q376" s="39"/>
      <c r="R376" s="39"/>
      <c r="AE376" s="338"/>
    </row>
    <row r="377" spans="1:31" ht="18.75" x14ac:dyDescent="0.25">
      <c r="A377" s="131"/>
      <c r="B377" s="129"/>
      <c r="C377" s="137"/>
      <c r="D377" s="361"/>
      <c r="E377" s="361"/>
      <c r="F377" s="361"/>
      <c r="G377" s="353"/>
      <c r="H377" s="353"/>
      <c r="I377" s="353"/>
      <c r="J377" s="353"/>
      <c r="K377" s="39"/>
      <c r="L377" s="49"/>
      <c r="M377" s="39"/>
      <c r="N377" s="39"/>
      <c r="O377" s="39"/>
      <c r="P377" s="39"/>
      <c r="Q377" s="39"/>
      <c r="R377" s="39"/>
      <c r="AE377" s="338"/>
    </row>
    <row r="378" spans="1:31" ht="18.75" x14ac:dyDescent="0.25">
      <c r="A378" s="131"/>
      <c r="B378" s="129"/>
      <c r="C378" s="112"/>
      <c r="D378" s="361"/>
      <c r="E378" s="361"/>
      <c r="F378" s="361"/>
      <c r="G378" s="353"/>
      <c r="H378" s="353"/>
      <c r="I378" s="353"/>
      <c r="J378" s="353"/>
      <c r="K378" s="39"/>
      <c r="L378" s="49"/>
      <c r="M378" s="39"/>
      <c r="N378" s="39"/>
      <c r="O378" s="39"/>
      <c r="P378" s="39"/>
      <c r="Q378" s="39"/>
      <c r="R378" s="39"/>
      <c r="AE378" s="338"/>
    </row>
    <row r="379" spans="1:31" ht="18.75" x14ac:dyDescent="0.25">
      <c r="A379" s="131"/>
      <c r="B379" s="129"/>
      <c r="C379" s="112"/>
      <c r="D379" s="137"/>
      <c r="E379" s="361"/>
      <c r="F379" s="361"/>
      <c r="G379" s="353"/>
      <c r="H379" s="353"/>
      <c r="I379" s="353"/>
      <c r="J379" s="353"/>
      <c r="K379" s="39"/>
      <c r="L379" s="49"/>
      <c r="M379" s="39"/>
      <c r="N379" s="39"/>
      <c r="O379" s="39"/>
      <c r="P379" s="39"/>
      <c r="Q379" s="39"/>
      <c r="R379" s="39"/>
      <c r="AE379" s="338"/>
    </row>
    <row r="380" spans="1:31" ht="18.75" x14ac:dyDescent="0.25">
      <c r="A380" s="131"/>
      <c r="B380" s="129"/>
      <c r="C380" s="112"/>
      <c r="D380" s="137"/>
      <c r="E380" s="361"/>
      <c r="F380" s="361"/>
      <c r="G380" s="353"/>
      <c r="H380" s="353"/>
      <c r="I380" s="353"/>
      <c r="J380" s="353"/>
      <c r="K380" s="39"/>
      <c r="L380" s="49"/>
      <c r="M380" s="39"/>
      <c r="N380" s="39"/>
      <c r="O380" s="39"/>
      <c r="P380" s="39"/>
      <c r="Q380" s="39"/>
      <c r="R380" s="39"/>
      <c r="AE380" s="338"/>
    </row>
    <row r="381" spans="1:31" ht="18.75" x14ac:dyDescent="0.25">
      <c r="A381" s="131"/>
      <c r="B381" s="129"/>
      <c r="C381" s="112"/>
      <c r="D381" s="137"/>
      <c r="E381" s="361"/>
      <c r="F381" s="361"/>
      <c r="G381" s="353"/>
      <c r="H381" s="353"/>
      <c r="I381" s="353"/>
      <c r="J381" s="353"/>
      <c r="K381" s="39"/>
      <c r="L381" s="49"/>
      <c r="M381" s="39"/>
      <c r="N381" s="39"/>
      <c r="O381" s="39"/>
      <c r="P381" s="39"/>
      <c r="Q381" s="39"/>
      <c r="R381" s="39"/>
      <c r="AE381" s="338"/>
    </row>
    <row r="382" spans="1:31" ht="18.75" x14ac:dyDescent="0.25">
      <c r="A382" s="131"/>
      <c r="B382" s="129"/>
      <c r="C382" s="49"/>
      <c r="D382" s="49"/>
      <c r="E382" s="137"/>
      <c r="F382" s="137"/>
      <c r="G382" s="353"/>
      <c r="H382" s="353"/>
      <c r="I382" s="353"/>
      <c r="J382" s="353"/>
      <c r="K382" s="39"/>
      <c r="L382" s="49"/>
      <c r="M382" s="39"/>
      <c r="N382" s="39"/>
      <c r="O382" s="39"/>
      <c r="P382" s="39"/>
      <c r="Q382" s="39"/>
      <c r="R382" s="39"/>
      <c r="AE382" s="338"/>
    </row>
    <row r="383" spans="1:31" ht="20.25" x14ac:dyDescent="0.25">
      <c r="A383" s="459"/>
      <c r="B383" s="363"/>
      <c r="C383" s="363"/>
      <c r="D383" s="363"/>
      <c r="E383" s="363"/>
      <c r="F383" s="363"/>
      <c r="G383" s="353"/>
      <c r="H383" s="353"/>
      <c r="I383" s="353"/>
      <c r="J383" s="353"/>
      <c r="K383" s="39"/>
      <c r="L383" s="49"/>
      <c r="M383" s="39"/>
      <c r="N383" s="39"/>
      <c r="O383" s="39"/>
      <c r="P383" s="39"/>
      <c r="Q383" s="39"/>
      <c r="R383" s="39"/>
      <c r="AE383" s="338"/>
    </row>
    <row r="384" spans="1:31" ht="20.25" x14ac:dyDescent="0.25">
      <c r="A384" s="459"/>
      <c r="B384" s="63"/>
      <c r="C384" s="363"/>
      <c r="D384" s="363"/>
      <c r="E384" s="363"/>
      <c r="F384" s="363"/>
      <c r="G384" s="353"/>
      <c r="H384" s="353"/>
      <c r="I384" s="353"/>
      <c r="J384" s="353"/>
      <c r="K384" s="39"/>
      <c r="L384" s="49"/>
      <c r="M384" s="39"/>
      <c r="N384" s="39"/>
      <c r="O384" s="39"/>
      <c r="P384" s="39"/>
      <c r="Q384" s="39"/>
      <c r="R384" s="39"/>
      <c r="AE384" s="338"/>
    </row>
    <row r="385" spans="1:31" x14ac:dyDescent="0.25">
      <c r="A385" s="131"/>
      <c r="B385" s="129"/>
      <c r="C385" s="49"/>
      <c r="D385" s="350"/>
      <c r="E385" s="350"/>
      <c r="F385" s="364"/>
      <c r="G385" s="353"/>
      <c r="H385" s="353"/>
      <c r="I385" s="353"/>
      <c r="J385" s="353"/>
      <c r="K385" s="39"/>
      <c r="L385" s="49"/>
      <c r="M385" s="39"/>
      <c r="N385" s="39"/>
      <c r="O385" s="39"/>
      <c r="P385" s="39"/>
      <c r="Q385" s="39"/>
      <c r="R385" s="39"/>
      <c r="AE385" s="338"/>
    </row>
    <row r="386" spans="1:31" s="367" customFormat="1" ht="20.25" x14ac:dyDescent="0.3">
      <c r="A386" s="131"/>
      <c r="B386" s="129"/>
      <c r="C386" s="49"/>
      <c r="D386" s="49"/>
      <c r="E386" s="49"/>
      <c r="F386" s="49"/>
      <c r="G386" s="365"/>
      <c r="H386" s="365"/>
      <c r="I386" s="365"/>
      <c r="J386" s="365"/>
      <c r="K386" s="365"/>
      <c r="L386" s="366"/>
      <c r="M386" s="365"/>
      <c r="N386" s="39"/>
      <c r="O386" s="39"/>
      <c r="P386" s="39"/>
      <c r="Q386" s="39"/>
      <c r="R386" s="39"/>
      <c r="S386" s="341"/>
      <c r="T386" s="341"/>
      <c r="U386" s="341"/>
      <c r="AE386" s="368"/>
    </row>
    <row r="387" spans="1:31" ht="20.25" x14ac:dyDescent="0.3">
      <c r="A387" s="131"/>
      <c r="B387" s="129"/>
      <c r="C387" s="49"/>
      <c r="D387" s="49"/>
      <c r="E387" s="49"/>
      <c r="F387" s="49"/>
      <c r="G387" s="39"/>
      <c r="H387" s="39"/>
      <c r="I387" s="39"/>
      <c r="J387" s="39"/>
      <c r="K387" s="39"/>
      <c r="L387" s="49"/>
      <c r="M387" s="39"/>
      <c r="N387" s="365"/>
      <c r="O387" s="365"/>
      <c r="P387" s="365"/>
      <c r="Q387" s="365"/>
      <c r="R387" s="365"/>
      <c r="S387" s="367"/>
      <c r="T387" s="367"/>
      <c r="U387" s="367"/>
      <c r="AE387" s="338"/>
    </row>
    <row r="388" spans="1:31" x14ac:dyDescent="0.25">
      <c r="A388" s="131"/>
      <c r="B388" s="129"/>
      <c r="C388" s="49"/>
      <c r="D388" s="49"/>
      <c r="E388" s="49"/>
      <c r="F388" s="49"/>
      <c r="G388" s="39"/>
      <c r="H388" s="39"/>
      <c r="I388" s="39"/>
      <c r="J388" s="39"/>
      <c r="K388" s="39"/>
      <c r="L388" s="49"/>
      <c r="M388" s="39"/>
      <c r="N388" s="39"/>
      <c r="O388" s="39"/>
      <c r="P388" s="39"/>
      <c r="Q388" s="39"/>
      <c r="R388" s="39"/>
      <c r="AE388" s="338"/>
    </row>
    <row r="389" spans="1:31" x14ac:dyDescent="0.25">
      <c r="A389" s="131"/>
      <c r="B389" s="129"/>
      <c r="C389" s="49"/>
      <c r="D389" s="49"/>
      <c r="E389" s="49"/>
      <c r="F389" s="49"/>
      <c r="G389" s="39"/>
      <c r="H389" s="39"/>
      <c r="I389" s="39"/>
      <c r="J389" s="39"/>
      <c r="K389" s="39"/>
      <c r="L389" s="49"/>
      <c r="M389" s="39"/>
      <c r="N389" s="39"/>
      <c r="O389" s="39"/>
      <c r="P389" s="39"/>
      <c r="Q389" s="39"/>
      <c r="R389" s="39"/>
      <c r="AE389" s="338"/>
    </row>
    <row r="390" spans="1:31" x14ac:dyDescent="0.25">
      <c r="A390" s="131"/>
      <c r="B390" s="129"/>
      <c r="C390" s="49"/>
      <c r="D390" s="49"/>
      <c r="E390" s="49"/>
      <c r="F390" s="49"/>
      <c r="G390" s="39"/>
      <c r="H390" s="39"/>
      <c r="I390" s="39"/>
      <c r="J390" s="39"/>
      <c r="K390" s="39"/>
      <c r="L390" s="49"/>
      <c r="M390" s="39"/>
      <c r="N390" s="39"/>
      <c r="O390" s="39"/>
      <c r="P390" s="39"/>
      <c r="Q390" s="39"/>
      <c r="R390" s="39"/>
      <c r="AE390" s="338"/>
    </row>
    <row r="391" spans="1:31" x14ac:dyDescent="0.25">
      <c r="A391" s="131"/>
      <c r="B391" s="129"/>
      <c r="C391" s="49"/>
      <c r="D391" s="49"/>
      <c r="E391" s="49"/>
      <c r="F391" s="49"/>
      <c r="G391" s="39"/>
      <c r="H391" s="39"/>
      <c r="I391" s="39"/>
      <c r="J391" s="39"/>
      <c r="K391" s="39"/>
      <c r="L391" s="49"/>
      <c r="M391" s="39"/>
      <c r="N391" s="39"/>
      <c r="O391" s="39"/>
      <c r="P391" s="39"/>
      <c r="Q391" s="39"/>
      <c r="R391" s="39"/>
      <c r="AE391" s="338"/>
    </row>
    <row r="392" spans="1:31" x14ac:dyDescent="0.25">
      <c r="A392" s="131"/>
      <c r="B392" s="129"/>
      <c r="C392" s="49"/>
      <c r="D392" s="49"/>
      <c r="E392" s="49"/>
      <c r="F392" s="49"/>
      <c r="G392" s="39"/>
      <c r="H392" s="39"/>
      <c r="I392" s="39"/>
      <c r="J392" s="39"/>
      <c r="K392" s="39"/>
      <c r="L392" s="49"/>
      <c r="M392" s="39"/>
      <c r="N392" s="39"/>
      <c r="O392" s="39"/>
      <c r="P392" s="39"/>
      <c r="Q392" s="39"/>
      <c r="R392" s="39"/>
      <c r="AE392" s="338"/>
    </row>
    <row r="393" spans="1:31" x14ac:dyDescent="0.25">
      <c r="A393" s="131"/>
      <c r="B393" s="129"/>
      <c r="C393" s="49"/>
      <c r="D393" s="49"/>
      <c r="E393" s="49"/>
      <c r="F393" s="49"/>
      <c r="G393" s="39"/>
      <c r="H393" s="39"/>
      <c r="I393" s="39"/>
      <c r="J393" s="39"/>
      <c r="K393" s="39"/>
      <c r="L393" s="49"/>
      <c r="M393" s="39"/>
      <c r="N393" s="39"/>
      <c r="O393" s="39"/>
      <c r="P393" s="39"/>
      <c r="Q393" s="39"/>
      <c r="R393" s="39"/>
      <c r="AE393" s="338"/>
    </row>
    <row r="394" spans="1:31" x14ac:dyDescent="0.25">
      <c r="A394" s="131"/>
      <c r="B394" s="129"/>
      <c r="C394" s="49"/>
      <c r="D394" s="49"/>
      <c r="E394" s="49"/>
      <c r="F394" s="49"/>
      <c r="G394" s="39"/>
      <c r="H394" s="39"/>
      <c r="I394" s="39"/>
      <c r="J394" s="39"/>
      <c r="K394" s="39"/>
      <c r="L394" s="49"/>
      <c r="M394" s="39"/>
      <c r="N394" s="39"/>
      <c r="O394" s="39"/>
      <c r="P394" s="39"/>
      <c r="Q394" s="39"/>
      <c r="R394" s="39"/>
      <c r="AE394" s="338"/>
    </row>
    <row r="395" spans="1:31" x14ac:dyDescent="0.25">
      <c r="A395" s="131"/>
      <c r="B395" s="129"/>
      <c r="C395" s="49"/>
      <c r="D395" s="49"/>
      <c r="E395" s="49"/>
      <c r="F395" s="49"/>
      <c r="G395" s="39"/>
      <c r="H395" s="39"/>
      <c r="I395" s="39"/>
      <c r="J395" s="39"/>
      <c r="K395" s="39"/>
      <c r="L395" s="49"/>
      <c r="M395" s="39"/>
      <c r="N395" s="39"/>
      <c r="O395" s="39"/>
      <c r="P395" s="39"/>
      <c r="Q395" s="39"/>
      <c r="R395" s="39"/>
      <c r="AE395" s="338"/>
    </row>
    <row r="396" spans="1:31" x14ac:dyDescent="0.25">
      <c r="A396" s="131"/>
      <c r="B396" s="129"/>
      <c r="C396" s="49"/>
      <c r="D396" s="49"/>
      <c r="E396" s="49"/>
      <c r="F396" s="49"/>
      <c r="G396" s="39"/>
      <c r="H396" s="39"/>
      <c r="I396" s="39"/>
      <c r="J396" s="39"/>
      <c r="K396" s="39"/>
      <c r="L396" s="49"/>
      <c r="M396" s="39"/>
      <c r="N396" s="39"/>
      <c r="O396" s="39"/>
      <c r="P396" s="39"/>
      <c r="Q396" s="39"/>
      <c r="R396" s="39"/>
      <c r="AE396" s="338"/>
    </row>
    <row r="397" spans="1:31" x14ac:dyDescent="0.25">
      <c r="A397" s="131"/>
      <c r="B397" s="129"/>
      <c r="C397" s="49"/>
      <c r="D397" s="49"/>
      <c r="E397" s="49"/>
      <c r="F397" s="49"/>
      <c r="G397" s="39"/>
      <c r="H397" s="39"/>
      <c r="I397" s="39"/>
      <c r="J397" s="39"/>
      <c r="K397" s="39"/>
      <c r="L397" s="49"/>
      <c r="M397" s="39"/>
      <c r="N397" s="39"/>
      <c r="O397" s="39"/>
      <c r="P397" s="39"/>
      <c r="Q397" s="39"/>
      <c r="R397" s="39"/>
      <c r="AE397" s="338"/>
    </row>
    <row r="398" spans="1:31" x14ac:dyDescent="0.25">
      <c r="A398" s="131"/>
      <c r="B398" s="129"/>
      <c r="C398" s="49"/>
      <c r="D398" s="49"/>
      <c r="E398" s="49"/>
      <c r="F398" s="49"/>
      <c r="G398" s="39"/>
      <c r="H398" s="39"/>
      <c r="I398" s="39"/>
      <c r="J398" s="39"/>
      <c r="K398" s="39"/>
      <c r="L398" s="49"/>
      <c r="M398" s="39"/>
      <c r="N398" s="39"/>
      <c r="O398" s="39"/>
      <c r="P398" s="39"/>
      <c r="Q398" s="39"/>
      <c r="R398" s="39"/>
      <c r="AE398" s="338"/>
    </row>
    <row r="399" spans="1:31" x14ac:dyDescent="0.25">
      <c r="A399" s="131"/>
      <c r="B399" s="129"/>
      <c r="C399" s="49"/>
      <c r="D399" s="49"/>
      <c r="E399" s="49"/>
      <c r="F399" s="49"/>
      <c r="G399" s="39"/>
      <c r="H399" s="39"/>
      <c r="I399" s="39"/>
      <c r="J399" s="39"/>
      <c r="K399" s="39"/>
      <c r="L399" s="49"/>
      <c r="M399" s="39"/>
      <c r="N399" s="39"/>
      <c r="O399" s="39"/>
      <c r="P399" s="39"/>
      <c r="Q399" s="39"/>
      <c r="R399" s="39"/>
      <c r="AE399" s="338"/>
    </row>
    <row r="400" spans="1:31" x14ac:dyDescent="0.25">
      <c r="A400" s="131"/>
      <c r="B400" s="129"/>
      <c r="C400" s="49"/>
      <c r="D400" s="49"/>
      <c r="E400" s="49"/>
      <c r="F400" s="49"/>
      <c r="G400" s="39"/>
      <c r="H400" s="39"/>
      <c r="I400" s="39"/>
      <c r="J400" s="39"/>
      <c r="K400" s="39"/>
      <c r="L400" s="49"/>
      <c r="M400" s="39"/>
      <c r="N400" s="39"/>
      <c r="O400" s="39"/>
      <c r="P400" s="39"/>
      <c r="Q400" s="39"/>
      <c r="R400" s="39"/>
      <c r="AE400" s="338"/>
    </row>
    <row r="401" spans="1:31" x14ac:dyDescent="0.25">
      <c r="A401" s="131"/>
      <c r="B401" s="129"/>
      <c r="C401" s="49"/>
      <c r="D401" s="49"/>
      <c r="E401" s="49"/>
      <c r="F401" s="49"/>
      <c r="G401" s="39"/>
      <c r="H401" s="39"/>
      <c r="I401" s="39"/>
      <c r="J401" s="39"/>
      <c r="K401" s="39"/>
      <c r="L401" s="49"/>
      <c r="M401" s="39"/>
      <c r="N401" s="39"/>
      <c r="O401" s="39"/>
      <c r="P401" s="39"/>
      <c r="Q401" s="39"/>
      <c r="R401" s="39"/>
      <c r="AE401" s="338"/>
    </row>
    <row r="402" spans="1:31" x14ac:dyDescent="0.25">
      <c r="A402" s="131"/>
      <c r="B402" s="129"/>
      <c r="C402" s="49"/>
      <c r="D402" s="49"/>
      <c r="E402" s="49"/>
      <c r="F402" s="49"/>
      <c r="G402" s="39"/>
      <c r="H402" s="39"/>
      <c r="I402" s="39"/>
      <c r="J402" s="39"/>
      <c r="K402" s="39"/>
      <c r="L402" s="49"/>
      <c r="M402" s="39"/>
      <c r="N402" s="39"/>
      <c r="O402" s="39"/>
      <c r="P402" s="39"/>
      <c r="Q402" s="39"/>
      <c r="R402" s="39"/>
      <c r="AE402" s="338"/>
    </row>
    <row r="403" spans="1:31" x14ac:dyDescent="0.25">
      <c r="A403" s="131"/>
      <c r="B403" s="129"/>
      <c r="C403" s="49"/>
      <c r="D403" s="49"/>
      <c r="E403" s="49"/>
      <c r="F403" s="49"/>
      <c r="G403" s="39"/>
      <c r="H403" s="39"/>
      <c r="I403" s="39"/>
      <c r="J403" s="39"/>
      <c r="K403" s="39"/>
      <c r="L403" s="49"/>
      <c r="M403" s="39"/>
      <c r="N403" s="39"/>
      <c r="O403" s="39"/>
      <c r="P403" s="39"/>
      <c r="Q403" s="39"/>
      <c r="R403" s="39"/>
      <c r="AE403" s="338"/>
    </row>
    <row r="404" spans="1:31" x14ac:dyDescent="0.25">
      <c r="A404" s="131"/>
      <c r="B404" s="129"/>
      <c r="C404" s="49"/>
      <c r="D404" s="49"/>
      <c r="E404" s="49"/>
      <c r="F404" s="49"/>
      <c r="G404" s="39"/>
      <c r="H404" s="39"/>
      <c r="I404" s="39"/>
      <c r="J404" s="39"/>
      <c r="K404" s="39"/>
      <c r="L404" s="49"/>
      <c r="M404" s="39"/>
      <c r="N404" s="39"/>
      <c r="O404" s="39"/>
      <c r="P404" s="39"/>
      <c r="Q404" s="39"/>
      <c r="R404" s="39"/>
      <c r="AE404" s="338"/>
    </row>
    <row r="405" spans="1:31" x14ac:dyDescent="0.25">
      <c r="A405" s="131"/>
      <c r="B405" s="129"/>
      <c r="C405" s="49"/>
      <c r="D405" s="49"/>
      <c r="E405" s="49"/>
      <c r="F405" s="49"/>
      <c r="G405" s="39"/>
      <c r="H405" s="39"/>
      <c r="I405" s="39"/>
      <c r="J405" s="39"/>
      <c r="K405" s="39"/>
      <c r="L405" s="49"/>
      <c r="M405" s="39"/>
      <c r="N405" s="39"/>
      <c r="O405" s="39"/>
      <c r="P405" s="39"/>
      <c r="Q405" s="39"/>
      <c r="R405" s="39"/>
      <c r="AE405" s="338"/>
    </row>
    <row r="406" spans="1:31" x14ac:dyDescent="0.25">
      <c r="A406" s="131"/>
      <c r="B406" s="129"/>
      <c r="C406" s="49"/>
      <c r="D406" s="49"/>
      <c r="E406" s="49"/>
      <c r="F406" s="49"/>
      <c r="G406" s="39"/>
      <c r="H406" s="39"/>
      <c r="I406" s="39"/>
      <c r="J406" s="39"/>
      <c r="K406" s="39"/>
      <c r="L406" s="49"/>
      <c r="M406" s="39"/>
      <c r="N406" s="39"/>
      <c r="O406" s="39"/>
      <c r="P406" s="39"/>
      <c r="Q406" s="39"/>
      <c r="R406" s="39"/>
      <c r="AE406" s="338"/>
    </row>
    <row r="407" spans="1:31" x14ac:dyDescent="0.25">
      <c r="A407" s="131"/>
      <c r="B407" s="129"/>
      <c r="C407" s="49"/>
      <c r="D407" s="49"/>
      <c r="E407" s="49"/>
      <c r="F407" s="49"/>
      <c r="G407" s="39"/>
      <c r="H407" s="39"/>
      <c r="I407" s="39"/>
      <c r="J407" s="39"/>
      <c r="K407" s="39"/>
      <c r="L407" s="49"/>
      <c r="M407" s="39"/>
      <c r="N407" s="39"/>
      <c r="O407" s="39"/>
      <c r="P407" s="39"/>
      <c r="Q407" s="39"/>
      <c r="R407" s="39"/>
      <c r="AE407" s="338"/>
    </row>
    <row r="408" spans="1:31" x14ac:dyDescent="0.25">
      <c r="A408" s="131"/>
      <c r="B408" s="129"/>
      <c r="C408" s="49"/>
      <c r="D408" s="49"/>
      <c r="E408" s="49"/>
      <c r="F408" s="49"/>
      <c r="G408" s="39"/>
      <c r="H408" s="39"/>
      <c r="I408" s="39"/>
      <c r="J408" s="39"/>
      <c r="K408" s="39"/>
      <c r="L408" s="49"/>
      <c r="M408" s="39"/>
      <c r="N408" s="39"/>
      <c r="O408" s="39"/>
      <c r="P408" s="39"/>
      <c r="Q408" s="39"/>
      <c r="R408" s="39"/>
      <c r="AE408" s="338"/>
    </row>
    <row r="409" spans="1:31" x14ac:dyDescent="0.25">
      <c r="A409" s="131"/>
      <c r="B409" s="129"/>
      <c r="C409" s="49"/>
      <c r="D409" s="49"/>
      <c r="E409" s="49"/>
      <c r="F409" s="49"/>
      <c r="G409" s="39"/>
      <c r="H409" s="39"/>
      <c r="I409" s="39"/>
      <c r="J409" s="39"/>
      <c r="K409" s="39"/>
      <c r="L409" s="49"/>
      <c r="M409" s="39"/>
      <c r="N409" s="39"/>
      <c r="O409" s="39"/>
      <c r="P409" s="39"/>
      <c r="Q409" s="39"/>
      <c r="R409" s="39"/>
      <c r="AE409" s="338"/>
    </row>
    <row r="410" spans="1:31" x14ac:dyDescent="0.25">
      <c r="A410" s="131"/>
      <c r="B410" s="129"/>
      <c r="C410" s="49"/>
      <c r="D410" s="49"/>
      <c r="E410" s="49"/>
      <c r="F410" s="49"/>
      <c r="G410" s="39"/>
      <c r="H410" s="39"/>
      <c r="I410" s="39"/>
      <c r="J410" s="39"/>
      <c r="K410" s="39"/>
      <c r="L410" s="49"/>
      <c r="M410" s="39"/>
      <c r="N410" s="39"/>
      <c r="O410" s="39"/>
      <c r="P410" s="39"/>
      <c r="Q410" s="39"/>
      <c r="R410" s="39"/>
      <c r="AE410" s="338"/>
    </row>
    <row r="411" spans="1:31" x14ac:dyDescent="0.25">
      <c r="A411" s="131"/>
      <c r="B411" s="129"/>
      <c r="C411" s="49"/>
      <c r="D411" s="49"/>
      <c r="E411" s="49"/>
      <c r="F411" s="49"/>
      <c r="G411" s="39"/>
      <c r="H411" s="39"/>
      <c r="I411" s="39"/>
      <c r="J411" s="39"/>
      <c r="K411" s="39"/>
      <c r="L411" s="49"/>
      <c r="M411" s="39"/>
      <c r="N411" s="39"/>
      <c r="O411" s="39"/>
      <c r="P411" s="39"/>
      <c r="Q411" s="39"/>
      <c r="R411" s="39"/>
      <c r="AE411" s="338"/>
    </row>
    <row r="412" spans="1:31" x14ac:dyDescent="0.25">
      <c r="A412" s="131"/>
      <c r="B412" s="129"/>
      <c r="C412" s="49"/>
      <c r="D412" s="49"/>
      <c r="E412" s="49"/>
      <c r="F412" s="49"/>
      <c r="G412" s="39"/>
      <c r="H412" s="39"/>
      <c r="I412" s="39"/>
      <c r="J412" s="39"/>
      <c r="K412" s="39"/>
      <c r="L412" s="49"/>
      <c r="M412" s="39"/>
      <c r="N412" s="39"/>
      <c r="O412" s="39"/>
      <c r="P412" s="39"/>
      <c r="Q412" s="39"/>
      <c r="R412" s="39"/>
      <c r="AE412" s="338"/>
    </row>
    <row r="413" spans="1:31" x14ac:dyDescent="0.25">
      <c r="A413" s="131"/>
      <c r="B413" s="129"/>
      <c r="C413" s="49"/>
      <c r="D413" s="49"/>
      <c r="E413" s="49"/>
      <c r="F413" s="49"/>
      <c r="G413" s="39"/>
      <c r="H413" s="39"/>
      <c r="I413" s="39"/>
      <c r="J413" s="39"/>
      <c r="K413" s="39"/>
      <c r="L413" s="49"/>
      <c r="M413" s="39"/>
      <c r="N413" s="39"/>
      <c r="O413" s="39"/>
      <c r="P413" s="39"/>
      <c r="Q413" s="39"/>
      <c r="R413" s="39"/>
      <c r="AE413" s="338"/>
    </row>
    <row r="414" spans="1:31" x14ac:dyDescent="0.25">
      <c r="A414" s="131"/>
      <c r="B414" s="129"/>
      <c r="C414" s="49"/>
      <c r="D414" s="49"/>
      <c r="E414" s="49"/>
      <c r="F414" s="49"/>
      <c r="G414" s="39"/>
      <c r="H414" s="39"/>
      <c r="I414" s="39"/>
      <c r="J414" s="39"/>
      <c r="K414" s="39"/>
      <c r="L414" s="49"/>
      <c r="M414" s="39"/>
      <c r="N414" s="39"/>
      <c r="O414" s="39"/>
      <c r="P414" s="39"/>
      <c r="Q414" s="39"/>
      <c r="R414" s="39"/>
      <c r="AE414" s="338"/>
    </row>
    <row r="415" spans="1:31" x14ac:dyDescent="0.25">
      <c r="A415" s="131"/>
      <c r="B415" s="129"/>
      <c r="C415" s="49"/>
      <c r="D415" s="49"/>
      <c r="E415" s="49"/>
      <c r="F415" s="49"/>
      <c r="G415" s="39"/>
      <c r="H415" s="39"/>
      <c r="I415" s="39"/>
      <c r="J415" s="39"/>
      <c r="K415" s="39"/>
      <c r="L415" s="49"/>
      <c r="M415" s="39"/>
      <c r="N415" s="39"/>
      <c r="O415" s="39"/>
      <c r="P415" s="39"/>
      <c r="Q415" s="39"/>
      <c r="R415" s="39"/>
      <c r="AE415" s="338"/>
    </row>
    <row r="416" spans="1:31" x14ac:dyDescent="0.25">
      <c r="A416" s="131"/>
      <c r="B416" s="129"/>
      <c r="C416" s="49"/>
      <c r="D416" s="49"/>
      <c r="E416" s="49"/>
      <c r="F416" s="49"/>
      <c r="G416" s="39"/>
      <c r="H416" s="39"/>
      <c r="I416" s="39"/>
      <c r="J416" s="39"/>
      <c r="K416" s="39"/>
      <c r="L416" s="49"/>
      <c r="M416" s="39"/>
      <c r="N416" s="39"/>
      <c r="O416" s="39"/>
      <c r="P416" s="39"/>
      <c r="Q416" s="39"/>
      <c r="R416" s="39"/>
      <c r="AE416" s="338"/>
    </row>
    <row r="417" spans="1:31" x14ac:dyDescent="0.25">
      <c r="A417" s="131"/>
      <c r="B417" s="129"/>
      <c r="C417" s="49"/>
      <c r="D417" s="49"/>
      <c r="E417" s="49"/>
      <c r="F417" s="49"/>
      <c r="G417" s="39"/>
      <c r="H417" s="39"/>
      <c r="I417" s="39"/>
      <c r="J417" s="39"/>
      <c r="K417" s="39"/>
      <c r="L417" s="49"/>
      <c r="M417" s="39"/>
      <c r="N417" s="39"/>
      <c r="O417" s="39"/>
      <c r="P417" s="39"/>
      <c r="Q417" s="39"/>
      <c r="R417" s="39"/>
      <c r="AE417" s="338"/>
    </row>
    <row r="418" spans="1:31" x14ac:dyDescent="0.25">
      <c r="A418" s="131"/>
      <c r="B418" s="129"/>
      <c r="C418" s="49"/>
      <c r="D418" s="49"/>
      <c r="E418" s="49"/>
      <c r="F418" s="49"/>
      <c r="G418" s="39"/>
      <c r="H418" s="39"/>
      <c r="I418" s="39"/>
      <c r="J418" s="39"/>
      <c r="K418" s="39"/>
      <c r="L418" s="49"/>
      <c r="M418" s="39"/>
      <c r="N418" s="39"/>
      <c r="O418" s="39"/>
      <c r="P418" s="39"/>
      <c r="Q418" s="39"/>
      <c r="R418" s="39"/>
      <c r="AE418" s="338"/>
    </row>
    <row r="419" spans="1:31" x14ac:dyDescent="0.25">
      <c r="A419" s="131"/>
      <c r="B419" s="129"/>
      <c r="C419" s="49"/>
      <c r="D419" s="49"/>
      <c r="E419" s="49"/>
      <c r="F419" s="49"/>
      <c r="G419" s="39"/>
      <c r="H419" s="39"/>
      <c r="I419" s="39"/>
      <c r="J419" s="39"/>
      <c r="K419" s="39"/>
      <c r="L419" s="49"/>
      <c r="M419" s="39"/>
      <c r="N419" s="39"/>
      <c r="O419" s="39"/>
      <c r="P419" s="39"/>
      <c r="Q419" s="39"/>
      <c r="R419" s="39"/>
      <c r="AE419" s="338"/>
    </row>
    <row r="420" spans="1:31" x14ac:dyDescent="0.25">
      <c r="A420" s="131"/>
      <c r="B420" s="129"/>
      <c r="C420" s="49"/>
      <c r="D420" s="49"/>
      <c r="E420" s="49"/>
      <c r="F420" s="49"/>
      <c r="G420" s="39"/>
      <c r="H420" s="39"/>
      <c r="I420" s="39"/>
      <c r="J420" s="39"/>
      <c r="K420" s="39"/>
      <c r="L420" s="49"/>
      <c r="M420" s="39"/>
      <c r="N420" s="39"/>
      <c r="O420" s="39"/>
      <c r="P420" s="39"/>
      <c r="Q420" s="39"/>
      <c r="R420" s="39"/>
      <c r="AE420" s="338"/>
    </row>
    <row r="421" spans="1:31" x14ac:dyDescent="0.25">
      <c r="A421" s="131"/>
      <c r="B421" s="129"/>
      <c r="C421" s="49"/>
      <c r="D421" s="49"/>
      <c r="E421" s="49"/>
      <c r="F421" s="49"/>
      <c r="G421" s="39"/>
      <c r="H421" s="39"/>
      <c r="I421" s="39"/>
      <c r="J421" s="39"/>
      <c r="K421" s="39"/>
      <c r="L421" s="49"/>
      <c r="M421" s="39"/>
      <c r="N421" s="39"/>
      <c r="O421" s="39"/>
      <c r="P421" s="39"/>
      <c r="Q421" s="39"/>
      <c r="R421" s="39"/>
      <c r="AE421" s="338"/>
    </row>
    <row r="422" spans="1:31" x14ac:dyDescent="0.25">
      <c r="A422" s="131"/>
      <c r="B422" s="129"/>
      <c r="C422" s="49"/>
      <c r="D422" s="49"/>
      <c r="E422" s="49"/>
      <c r="F422" s="49"/>
      <c r="G422" s="39"/>
      <c r="H422" s="39"/>
      <c r="I422" s="39"/>
      <c r="J422" s="39"/>
      <c r="K422" s="39"/>
      <c r="L422" s="49"/>
      <c r="M422" s="39"/>
      <c r="N422" s="39"/>
      <c r="O422" s="39"/>
      <c r="P422" s="39"/>
      <c r="Q422" s="39"/>
      <c r="R422" s="39"/>
      <c r="AE422" s="338"/>
    </row>
    <row r="423" spans="1:31" x14ac:dyDescent="0.25">
      <c r="A423" s="131"/>
      <c r="B423" s="129"/>
      <c r="C423" s="49"/>
      <c r="D423" s="46"/>
      <c r="E423" s="46"/>
      <c r="F423" s="364"/>
      <c r="G423" s="39"/>
      <c r="H423" s="39"/>
      <c r="I423" s="39"/>
      <c r="J423" s="39"/>
      <c r="K423" s="39"/>
      <c r="L423" s="49"/>
      <c r="M423" s="39"/>
      <c r="N423" s="39"/>
      <c r="O423" s="39"/>
      <c r="P423" s="39"/>
      <c r="Q423" s="39"/>
      <c r="R423" s="39"/>
      <c r="AE423" s="338"/>
    </row>
    <row r="424" spans="1:31" x14ac:dyDescent="0.25">
      <c r="A424" s="131"/>
      <c r="B424" s="129"/>
      <c r="C424" s="49"/>
      <c r="D424" s="46"/>
      <c r="E424" s="46"/>
      <c r="F424" s="364"/>
      <c r="G424" s="39"/>
      <c r="H424" s="39"/>
      <c r="I424" s="39"/>
      <c r="J424" s="39"/>
      <c r="K424" s="39"/>
      <c r="L424" s="49"/>
      <c r="M424" s="39"/>
      <c r="N424" s="39"/>
      <c r="O424" s="39"/>
      <c r="P424" s="39"/>
      <c r="Q424" s="39"/>
      <c r="R424" s="39"/>
      <c r="AE424" s="338"/>
    </row>
    <row r="425" spans="1:31" ht="20.25" x14ac:dyDescent="0.25">
      <c r="A425" s="468"/>
      <c r="B425" s="381"/>
      <c r="C425" s="381"/>
      <c r="D425" s="381"/>
      <c r="E425" s="381"/>
      <c r="F425" s="381"/>
      <c r="G425" s="39"/>
      <c r="H425" s="39"/>
      <c r="I425" s="39"/>
      <c r="J425" s="39"/>
      <c r="K425" s="39"/>
      <c r="L425" s="49"/>
      <c r="M425" s="39"/>
      <c r="N425" s="39"/>
      <c r="O425" s="39"/>
      <c r="P425" s="39"/>
      <c r="Q425" s="39"/>
      <c r="R425" s="39"/>
      <c r="AE425" s="338"/>
    </row>
    <row r="426" spans="1:31" x14ac:dyDescent="0.25">
      <c r="A426" s="131"/>
      <c r="B426" s="129"/>
      <c r="C426" s="49"/>
      <c r="D426" s="49"/>
      <c r="E426" s="49"/>
      <c r="F426" s="49"/>
      <c r="G426" s="39"/>
      <c r="H426" s="39"/>
      <c r="I426" s="39"/>
      <c r="J426" s="39"/>
      <c r="K426" s="39"/>
      <c r="L426" s="49"/>
      <c r="M426" s="39"/>
      <c r="N426" s="39"/>
      <c r="O426" s="39"/>
      <c r="P426" s="39"/>
      <c r="Q426" s="39"/>
      <c r="R426" s="39"/>
      <c r="AE426" s="338"/>
    </row>
    <row r="427" spans="1:31" x14ac:dyDescent="0.25">
      <c r="A427" s="131"/>
      <c r="B427" s="129"/>
      <c r="C427" s="49"/>
      <c r="D427" s="49"/>
      <c r="E427" s="49"/>
      <c r="F427" s="49"/>
      <c r="G427" s="39"/>
      <c r="H427" s="39"/>
      <c r="I427" s="39"/>
      <c r="J427" s="39"/>
      <c r="K427" s="39"/>
      <c r="L427" s="49"/>
      <c r="M427" s="39"/>
      <c r="N427" s="39"/>
      <c r="O427" s="39"/>
      <c r="P427" s="39"/>
      <c r="Q427" s="39"/>
      <c r="R427" s="39"/>
      <c r="AE427" s="338"/>
    </row>
    <row r="428" spans="1:31" x14ac:dyDescent="0.25">
      <c r="A428" s="131"/>
      <c r="B428" s="129"/>
      <c r="C428" s="49"/>
      <c r="D428" s="49"/>
      <c r="E428" s="49"/>
      <c r="F428" s="49"/>
      <c r="G428" s="39"/>
      <c r="H428" s="39"/>
      <c r="I428" s="39"/>
      <c r="J428" s="39"/>
      <c r="K428" s="39"/>
      <c r="L428" s="49"/>
      <c r="M428" s="39"/>
      <c r="N428" s="39"/>
      <c r="O428" s="39"/>
      <c r="P428" s="39"/>
      <c r="Q428" s="39"/>
      <c r="R428" s="39"/>
      <c r="AE428" s="338"/>
    </row>
    <row r="429" spans="1:31" x14ac:dyDescent="0.25">
      <c r="A429" s="131"/>
      <c r="B429" s="129"/>
      <c r="C429" s="49"/>
      <c r="D429" s="49"/>
      <c r="E429" s="49"/>
      <c r="F429" s="49"/>
      <c r="G429" s="39"/>
      <c r="H429" s="39"/>
      <c r="I429" s="39"/>
      <c r="J429" s="39"/>
      <c r="K429" s="39"/>
      <c r="L429" s="49"/>
      <c r="M429" s="39"/>
      <c r="N429" s="39"/>
      <c r="O429" s="39"/>
      <c r="P429" s="39"/>
      <c r="Q429" s="39"/>
      <c r="R429" s="39"/>
      <c r="AE429" s="338"/>
    </row>
    <row r="430" spans="1:31" x14ac:dyDescent="0.25">
      <c r="A430" s="131"/>
      <c r="B430" s="129"/>
      <c r="C430" s="49"/>
      <c r="D430" s="49"/>
      <c r="E430" s="49"/>
      <c r="F430" s="49"/>
      <c r="G430" s="39"/>
      <c r="H430" s="39"/>
      <c r="I430" s="39"/>
      <c r="J430" s="39"/>
      <c r="K430" s="39"/>
      <c r="L430" s="49"/>
      <c r="M430" s="39"/>
      <c r="N430" s="39"/>
      <c r="O430" s="39"/>
      <c r="P430" s="39"/>
      <c r="Q430" s="39"/>
      <c r="R430" s="39"/>
      <c r="AE430" s="338"/>
    </row>
    <row r="431" spans="1:31" x14ac:dyDescent="0.25">
      <c r="A431" s="131"/>
      <c r="B431" s="129"/>
      <c r="C431" s="49"/>
      <c r="D431" s="49"/>
      <c r="E431" s="49"/>
      <c r="F431" s="49"/>
      <c r="G431" s="39"/>
      <c r="H431" s="39"/>
      <c r="I431" s="39"/>
      <c r="J431" s="39"/>
      <c r="K431" s="39"/>
      <c r="L431" s="49"/>
      <c r="M431" s="39"/>
      <c r="N431" s="39"/>
      <c r="O431" s="39"/>
      <c r="P431" s="39"/>
      <c r="Q431" s="39"/>
      <c r="R431" s="39"/>
      <c r="AE431" s="338"/>
    </row>
    <row r="432" spans="1:31" x14ac:dyDescent="0.25">
      <c r="A432" s="131"/>
      <c r="B432" s="129"/>
      <c r="C432" s="49"/>
      <c r="D432" s="49"/>
      <c r="E432" s="49"/>
      <c r="F432" s="49"/>
      <c r="G432" s="39"/>
      <c r="H432" s="39"/>
      <c r="I432" s="39"/>
      <c r="J432" s="39"/>
      <c r="K432" s="39"/>
      <c r="L432" s="49"/>
      <c r="M432" s="39"/>
      <c r="N432" s="39"/>
      <c r="O432" s="39"/>
      <c r="P432" s="39"/>
      <c r="Q432" s="39"/>
      <c r="R432" s="39"/>
      <c r="AE432" s="338"/>
    </row>
    <row r="433" spans="1:31" x14ac:dyDescent="0.25">
      <c r="A433" s="131"/>
      <c r="B433" s="129"/>
      <c r="C433" s="49"/>
      <c r="D433" s="49"/>
      <c r="E433" s="49"/>
      <c r="F433" s="49"/>
      <c r="G433" s="39"/>
      <c r="H433" s="39"/>
      <c r="I433" s="39"/>
      <c r="J433" s="39"/>
      <c r="K433" s="39"/>
      <c r="L433" s="49"/>
      <c r="M433" s="39"/>
      <c r="N433" s="39"/>
      <c r="O433" s="39"/>
      <c r="P433" s="39"/>
      <c r="Q433" s="39"/>
      <c r="R433" s="39"/>
      <c r="AE433" s="338"/>
    </row>
    <row r="434" spans="1:31" x14ac:dyDescent="0.25">
      <c r="A434" s="131"/>
      <c r="B434" s="129"/>
      <c r="C434" s="49"/>
      <c r="D434" s="49"/>
      <c r="E434" s="49"/>
      <c r="F434" s="49"/>
      <c r="G434" s="39"/>
      <c r="H434" s="39"/>
      <c r="I434" s="39"/>
      <c r="J434" s="39"/>
      <c r="K434" s="39"/>
      <c r="L434" s="49"/>
      <c r="M434" s="39"/>
      <c r="N434" s="39"/>
      <c r="O434" s="39"/>
      <c r="P434" s="39"/>
      <c r="Q434" s="39"/>
      <c r="R434" s="39"/>
      <c r="AE434" s="338"/>
    </row>
    <row r="435" spans="1:31" x14ac:dyDescent="0.25">
      <c r="A435" s="131"/>
      <c r="B435" s="129"/>
      <c r="C435" s="49"/>
      <c r="D435" s="49"/>
      <c r="E435" s="49"/>
      <c r="F435" s="49"/>
      <c r="G435" s="39"/>
      <c r="H435" s="39"/>
      <c r="I435" s="39"/>
      <c r="J435" s="39"/>
      <c r="K435" s="39"/>
      <c r="L435" s="49"/>
      <c r="M435" s="39"/>
      <c r="N435" s="39"/>
      <c r="O435" s="39"/>
      <c r="P435" s="39"/>
      <c r="Q435" s="39"/>
      <c r="R435" s="39"/>
      <c r="AE435" s="338"/>
    </row>
    <row r="436" spans="1:31" x14ac:dyDescent="0.25">
      <c r="A436" s="131"/>
      <c r="B436" s="129"/>
      <c r="C436" s="49"/>
      <c r="D436" s="49"/>
      <c r="E436" s="49"/>
      <c r="F436" s="49"/>
      <c r="G436" s="39"/>
      <c r="H436" s="39"/>
      <c r="I436" s="39"/>
      <c r="J436" s="39"/>
      <c r="K436" s="39"/>
      <c r="L436" s="49"/>
      <c r="M436" s="39"/>
      <c r="N436" s="39"/>
      <c r="O436" s="39"/>
      <c r="P436" s="39"/>
      <c r="Q436" s="39"/>
      <c r="R436" s="39"/>
      <c r="AE436" s="338"/>
    </row>
    <row r="437" spans="1:31" x14ac:dyDescent="0.25">
      <c r="A437" s="131"/>
      <c r="B437" s="129"/>
      <c r="C437" s="49"/>
      <c r="D437" s="49"/>
      <c r="E437" s="49"/>
      <c r="F437" s="49"/>
      <c r="G437" s="39"/>
      <c r="H437" s="39"/>
      <c r="I437" s="39"/>
      <c r="J437" s="39"/>
      <c r="K437" s="39"/>
      <c r="L437" s="49"/>
      <c r="M437" s="39"/>
      <c r="N437" s="39"/>
      <c r="O437" s="39"/>
      <c r="P437" s="39"/>
      <c r="Q437" s="39"/>
      <c r="R437" s="39"/>
      <c r="AE437" s="338"/>
    </row>
    <row r="438" spans="1:31" x14ac:dyDescent="0.25">
      <c r="A438" s="131"/>
      <c r="B438" s="129"/>
      <c r="C438" s="49"/>
      <c r="D438" s="49"/>
      <c r="E438" s="49"/>
      <c r="F438" s="49"/>
      <c r="G438" s="39"/>
      <c r="H438" s="39"/>
      <c r="I438" s="39"/>
      <c r="J438" s="39"/>
      <c r="K438" s="39"/>
      <c r="L438" s="49"/>
      <c r="M438" s="39"/>
      <c r="N438" s="39"/>
      <c r="O438" s="39"/>
      <c r="P438" s="39"/>
      <c r="Q438" s="39"/>
      <c r="R438" s="39"/>
      <c r="AE438" s="338"/>
    </row>
    <row r="439" spans="1:31" x14ac:dyDescent="0.25">
      <c r="A439" s="131"/>
      <c r="B439" s="129"/>
      <c r="C439" s="49"/>
      <c r="D439" s="49"/>
      <c r="E439" s="49"/>
      <c r="F439" s="49"/>
      <c r="G439" s="39"/>
      <c r="H439" s="39"/>
      <c r="I439" s="39"/>
      <c r="J439" s="39"/>
      <c r="K439" s="39"/>
      <c r="L439" s="49"/>
      <c r="M439" s="39"/>
      <c r="N439" s="39"/>
      <c r="O439" s="39"/>
      <c r="P439" s="39"/>
      <c r="Q439" s="39"/>
      <c r="R439" s="39"/>
      <c r="AE439" s="338"/>
    </row>
    <row r="440" spans="1:31" x14ac:dyDescent="0.25">
      <c r="A440" s="131"/>
      <c r="B440" s="129"/>
      <c r="C440" s="49"/>
      <c r="D440" s="49"/>
      <c r="E440" s="49"/>
      <c r="F440" s="49"/>
      <c r="G440" s="39"/>
      <c r="H440" s="39"/>
      <c r="I440" s="39"/>
      <c r="J440" s="39"/>
      <c r="K440" s="39"/>
      <c r="L440" s="49"/>
      <c r="M440" s="39"/>
      <c r="N440" s="39"/>
      <c r="O440" s="39"/>
      <c r="P440" s="39"/>
      <c r="Q440" s="39"/>
      <c r="R440" s="39"/>
      <c r="AE440" s="338"/>
    </row>
    <row r="441" spans="1:31" x14ac:dyDescent="0.25">
      <c r="A441" s="131"/>
      <c r="B441" s="129"/>
      <c r="C441" s="49"/>
      <c r="D441" s="49"/>
      <c r="E441" s="49"/>
      <c r="F441" s="49"/>
      <c r="G441" s="39"/>
      <c r="H441" s="39"/>
      <c r="I441" s="39"/>
      <c r="J441" s="39"/>
      <c r="K441" s="39"/>
      <c r="L441" s="49"/>
      <c r="M441" s="39"/>
      <c r="N441" s="39"/>
      <c r="O441" s="39"/>
      <c r="P441" s="39"/>
      <c r="Q441" s="39"/>
      <c r="R441" s="39"/>
      <c r="AE441" s="338"/>
    </row>
    <row r="442" spans="1:31" x14ac:dyDescent="0.25">
      <c r="A442" s="131"/>
      <c r="B442" s="129"/>
      <c r="C442" s="49"/>
      <c r="D442" s="49"/>
      <c r="E442" s="49"/>
      <c r="F442" s="49"/>
      <c r="G442" s="39"/>
      <c r="H442" s="39"/>
      <c r="I442" s="39"/>
      <c r="J442" s="39"/>
      <c r="K442" s="39"/>
      <c r="L442" s="49"/>
      <c r="M442" s="39"/>
      <c r="N442" s="39"/>
      <c r="O442" s="39"/>
      <c r="P442" s="39"/>
      <c r="Q442" s="39"/>
      <c r="R442" s="39"/>
      <c r="AE442" s="338"/>
    </row>
    <row r="443" spans="1:31" x14ac:dyDescent="0.25">
      <c r="A443" s="131"/>
      <c r="B443" s="129"/>
      <c r="C443" s="49"/>
      <c r="D443" s="49"/>
      <c r="E443" s="49"/>
      <c r="F443" s="49"/>
      <c r="G443" s="39"/>
      <c r="H443" s="39"/>
      <c r="I443" s="39"/>
      <c r="J443" s="39"/>
      <c r="K443" s="39"/>
      <c r="L443" s="49"/>
      <c r="M443" s="39"/>
      <c r="N443" s="39"/>
      <c r="O443" s="39"/>
      <c r="P443" s="39"/>
      <c r="Q443" s="39"/>
      <c r="R443" s="39"/>
      <c r="AE443" s="338"/>
    </row>
    <row r="444" spans="1:31" x14ac:dyDescent="0.25">
      <c r="A444" s="131"/>
      <c r="B444" s="129"/>
      <c r="C444" s="49"/>
      <c r="D444" s="49"/>
      <c r="E444" s="49"/>
      <c r="F444" s="49"/>
      <c r="G444" s="39"/>
      <c r="H444" s="39"/>
      <c r="I444" s="39"/>
      <c r="J444" s="39"/>
      <c r="K444" s="39"/>
      <c r="L444" s="49"/>
      <c r="M444" s="39"/>
      <c r="N444" s="39"/>
      <c r="O444" s="39"/>
      <c r="P444" s="39"/>
      <c r="Q444" s="39"/>
      <c r="R444" s="39"/>
      <c r="AE444" s="338"/>
    </row>
    <row r="445" spans="1:31" x14ac:dyDescent="0.25">
      <c r="A445" s="131"/>
      <c r="B445" s="129"/>
      <c r="C445" s="49"/>
      <c r="D445" s="49"/>
      <c r="E445" s="49"/>
      <c r="F445" s="49"/>
      <c r="G445" s="39"/>
      <c r="H445" s="39"/>
      <c r="I445" s="39"/>
      <c r="J445" s="39"/>
      <c r="K445" s="39"/>
      <c r="L445" s="49"/>
      <c r="M445" s="39"/>
      <c r="N445" s="39"/>
      <c r="O445" s="39"/>
      <c r="P445" s="39"/>
      <c r="Q445" s="39"/>
      <c r="R445" s="39"/>
      <c r="AE445" s="338"/>
    </row>
    <row r="446" spans="1:31" x14ac:dyDescent="0.25">
      <c r="A446" s="131"/>
      <c r="B446" s="129"/>
      <c r="C446" s="49"/>
      <c r="D446" s="49"/>
      <c r="E446" s="49"/>
      <c r="F446" s="49"/>
      <c r="G446" s="39"/>
      <c r="H446" s="39"/>
      <c r="I446" s="39"/>
      <c r="J446" s="39"/>
      <c r="K446" s="39"/>
      <c r="L446" s="49"/>
      <c r="M446" s="39"/>
      <c r="N446" s="39"/>
      <c r="O446" s="39"/>
      <c r="P446" s="39"/>
      <c r="Q446" s="39"/>
      <c r="R446" s="39"/>
      <c r="AE446" s="338"/>
    </row>
    <row r="447" spans="1:31" x14ac:dyDescent="0.25">
      <c r="A447" s="131"/>
      <c r="B447" s="129"/>
      <c r="C447" s="49"/>
      <c r="D447" s="49"/>
      <c r="E447" s="49"/>
      <c r="F447" s="49"/>
      <c r="G447" s="39"/>
      <c r="H447" s="39"/>
      <c r="I447" s="39"/>
      <c r="J447" s="39"/>
      <c r="K447" s="39"/>
      <c r="L447" s="49"/>
      <c r="M447" s="39"/>
      <c r="N447" s="39"/>
      <c r="O447" s="39"/>
      <c r="P447" s="39"/>
      <c r="Q447" s="39"/>
      <c r="R447" s="39"/>
      <c r="AE447" s="338"/>
    </row>
    <row r="448" spans="1:31" x14ac:dyDescent="0.25">
      <c r="A448" s="131"/>
      <c r="B448" s="129"/>
      <c r="C448" s="49"/>
      <c r="D448" s="49"/>
      <c r="E448" s="49"/>
      <c r="F448" s="49"/>
      <c r="G448" s="39"/>
      <c r="H448" s="39"/>
      <c r="I448" s="39"/>
      <c r="J448" s="39"/>
      <c r="K448" s="39"/>
      <c r="L448" s="49"/>
      <c r="M448" s="39"/>
      <c r="N448" s="39"/>
      <c r="O448" s="39"/>
      <c r="P448" s="39"/>
      <c r="Q448" s="39"/>
      <c r="R448" s="39"/>
      <c r="AE448" s="338"/>
    </row>
    <row r="449" spans="1:31" x14ac:dyDescent="0.25">
      <c r="A449" s="131"/>
      <c r="B449" s="129"/>
      <c r="C449" s="49"/>
      <c r="D449" s="49"/>
      <c r="E449" s="49"/>
      <c r="F449" s="49"/>
      <c r="G449" s="39"/>
      <c r="H449" s="39"/>
      <c r="I449" s="39"/>
      <c r="J449" s="39"/>
      <c r="K449" s="39"/>
      <c r="L449" s="49"/>
      <c r="M449" s="39"/>
      <c r="N449" s="39"/>
      <c r="O449" s="39"/>
      <c r="P449" s="39"/>
      <c r="Q449" s="39"/>
      <c r="R449" s="39"/>
      <c r="AE449" s="338"/>
    </row>
    <row r="450" spans="1:31" x14ac:dyDescent="0.25">
      <c r="A450" s="131"/>
      <c r="B450" s="129"/>
      <c r="C450" s="49"/>
      <c r="D450" s="49"/>
      <c r="E450" s="49"/>
      <c r="F450" s="49"/>
      <c r="G450" s="39"/>
      <c r="H450" s="39"/>
      <c r="I450" s="39"/>
      <c r="J450" s="39"/>
      <c r="K450" s="39"/>
      <c r="L450" s="49"/>
      <c r="M450" s="39"/>
      <c r="N450" s="39"/>
      <c r="O450" s="39"/>
      <c r="P450" s="39"/>
      <c r="Q450" s="39"/>
      <c r="R450" s="39"/>
      <c r="AE450" s="338"/>
    </row>
    <row r="451" spans="1:31" x14ac:dyDescent="0.25">
      <c r="A451" s="131"/>
      <c r="B451" s="129"/>
      <c r="C451" s="49"/>
      <c r="D451" s="49"/>
      <c r="E451" s="49"/>
      <c r="F451" s="49"/>
      <c r="G451" s="39"/>
      <c r="H451" s="39"/>
      <c r="I451" s="39"/>
      <c r="J451" s="39"/>
      <c r="K451" s="39"/>
      <c r="L451" s="49"/>
      <c r="M451" s="39"/>
      <c r="N451" s="39"/>
      <c r="O451" s="39"/>
      <c r="P451" s="39"/>
      <c r="Q451" s="39"/>
      <c r="R451" s="39"/>
      <c r="AE451" s="338"/>
    </row>
    <row r="452" spans="1:31" x14ac:dyDescent="0.25">
      <c r="A452" s="131"/>
      <c r="B452" s="129"/>
      <c r="C452" s="49"/>
      <c r="D452" s="49"/>
      <c r="E452" s="49"/>
      <c r="F452" s="49"/>
      <c r="G452" s="39"/>
      <c r="H452" s="39"/>
      <c r="I452" s="39"/>
      <c r="J452" s="39"/>
      <c r="K452" s="39"/>
      <c r="L452" s="49"/>
      <c r="M452" s="39"/>
      <c r="N452" s="39"/>
      <c r="O452" s="39"/>
      <c r="P452" s="39"/>
      <c r="Q452" s="39"/>
      <c r="R452" s="39"/>
      <c r="AE452" s="338"/>
    </row>
    <row r="453" spans="1:31" x14ac:dyDescent="0.25">
      <c r="A453" s="131"/>
      <c r="B453" s="129"/>
      <c r="C453" s="49"/>
      <c r="D453" s="49"/>
      <c r="E453" s="49"/>
      <c r="F453" s="49"/>
      <c r="G453" s="39"/>
      <c r="H453" s="39"/>
      <c r="I453" s="39"/>
      <c r="J453" s="39"/>
      <c r="K453" s="39"/>
      <c r="L453" s="49"/>
      <c r="M453" s="39"/>
      <c r="N453" s="39"/>
      <c r="O453" s="39"/>
      <c r="P453" s="39"/>
      <c r="Q453" s="39"/>
      <c r="R453" s="39"/>
      <c r="AE453" s="338"/>
    </row>
    <row r="454" spans="1:31" x14ac:dyDescent="0.25">
      <c r="A454" s="131"/>
      <c r="B454" s="129"/>
      <c r="C454" s="49"/>
      <c r="D454" s="49"/>
      <c r="E454" s="49"/>
      <c r="F454" s="49"/>
      <c r="G454" s="39"/>
      <c r="H454" s="39"/>
      <c r="I454" s="39"/>
      <c r="J454" s="39"/>
      <c r="K454" s="39"/>
      <c r="L454" s="49"/>
      <c r="M454" s="39"/>
      <c r="N454" s="39"/>
      <c r="O454" s="39"/>
      <c r="P454" s="39"/>
      <c r="Q454" s="39"/>
      <c r="R454" s="39"/>
      <c r="AE454" s="338"/>
    </row>
    <row r="455" spans="1:31" x14ac:dyDescent="0.25">
      <c r="A455" s="131"/>
      <c r="B455" s="129"/>
      <c r="C455" s="49"/>
      <c r="D455" s="49"/>
      <c r="E455" s="49"/>
      <c r="F455" s="49"/>
      <c r="G455" s="39"/>
      <c r="H455" s="39"/>
      <c r="I455" s="39"/>
      <c r="J455" s="39"/>
      <c r="K455" s="39"/>
      <c r="L455" s="49"/>
      <c r="M455" s="39"/>
      <c r="N455" s="39"/>
      <c r="O455" s="39"/>
      <c r="P455" s="39"/>
      <c r="Q455" s="39"/>
      <c r="R455" s="39"/>
      <c r="AE455" s="338"/>
    </row>
    <row r="456" spans="1:31" x14ac:dyDescent="0.25">
      <c r="A456" s="131"/>
      <c r="B456" s="129"/>
      <c r="C456" s="49"/>
      <c r="D456" s="49"/>
      <c r="E456" s="49"/>
      <c r="F456" s="49"/>
      <c r="G456" s="39"/>
      <c r="H456" s="39"/>
      <c r="I456" s="39"/>
      <c r="J456" s="39"/>
      <c r="K456" s="39"/>
      <c r="L456" s="49"/>
      <c r="M456" s="39"/>
      <c r="N456" s="39"/>
      <c r="O456" s="39"/>
      <c r="P456" s="39"/>
      <c r="Q456" s="39"/>
      <c r="R456" s="39"/>
      <c r="AE456" s="338"/>
    </row>
    <row r="457" spans="1:31" x14ac:dyDescent="0.25">
      <c r="A457" s="131"/>
      <c r="B457" s="129"/>
      <c r="C457" s="49"/>
      <c r="D457" s="49"/>
      <c r="E457" s="49"/>
      <c r="F457" s="49"/>
      <c r="G457" s="39"/>
      <c r="H457" s="39"/>
      <c r="I457" s="39"/>
      <c r="J457" s="39"/>
      <c r="K457" s="39"/>
      <c r="L457" s="49"/>
      <c r="M457" s="39"/>
      <c r="N457" s="39"/>
      <c r="O457" s="39"/>
      <c r="P457" s="39"/>
      <c r="Q457" s="39"/>
      <c r="R457" s="39"/>
      <c r="AE457" s="338"/>
    </row>
    <row r="458" spans="1:31" x14ac:dyDescent="0.25">
      <c r="A458" s="131"/>
      <c r="B458" s="129"/>
      <c r="C458" s="49"/>
      <c r="D458" s="49"/>
      <c r="E458" s="49"/>
      <c r="F458" s="49"/>
      <c r="G458" s="39"/>
      <c r="H458" s="39"/>
      <c r="I458" s="39"/>
      <c r="J458" s="39"/>
      <c r="K458" s="39"/>
      <c r="L458" s="49"/>
      <c r="M458" s="39"/>
      <c r="N458" s="39"/>
      <c r="O458" s="39"/>
      <c r="P458" s="39"/>
      <c r="Q458" s="39"/>
      <c r="R458" s="39"/>
      <c r="AE458" s="338"/>
    </row>
    <row r="459" spans="1:31" x14ac:dyDescent="0.25">
      <c r="A459" s="131"/>
      <c r="B459" s="129"/>
      <c r="C459" s="49"/>
      <c r="D459" s="49"/>
      <c r="E459" s="49"/>
      <c r="F459" s="49"/>
      <c r="G459" s="39"/>
      <c r="H459" s="39"/>
      <c r="I459" s="39"/>
      <c r="J459" s="39"/>
      <c r="K459" s="39"/>
      <c r="L459" s="49"/>
      <c r="M459" s="39"/>
      <c r="N459" s="39"/>
      <c r="O459" s="39"/>
      <c r="P459" s="39"/>
      <c r="Q459" s="39"/>
      <c r="R459" s="39"/>
      <c r="AE459" s="338"/>
    </row>
    <row r="460" spans="1:31" x14ac:dyDescent="0.25">
      <c r="A460" s="131"/>
      <c r="B460" s="129"/>
      <c r="C460" s="49"/>
      <c r="D460" s="49"/>
      <c r="E460" s="49"/>
      <c r="F460" s="49"/>
      <c r="G460" s="39"/>
      <c r="H460" s="39"/>
      <c r="I460" s="39"/>
      <c r="J460" s="39"/>
      <c r="K460" s="39"/>
      <c r="L460" s="49"/>
      <c r="M460" s="39"/>
      <c r="N460" s="39"/>
      <c r="O460" s="39"/>
      <c r="P460" s="39"/>
      <c r="Q460" s="39"/>
      <c r="R460" s="39"/>
      <c r="AE460" s="338"/>
    </row>
    <row r="461" spans="1:31" x14ac:dyDescent="0.25">
      <c r="A461" s="131"/>
      <c r="B461" s="129"/>
      <c r="C461" s="49"/>
      <c r="D461" s="49"/>
      <c r="E461" s="49"/>
      <c r="F461" s="49"/>
      <c r="G461" s="39"/>
      <c r="H461" s="39"/>
      <c r="I461" s="39"/>
      <c r="J461" s="39"/>
      <c r="K461" s="39"/>
      <c r="L461" s="49"/>
      <c r="M461" s="39"/>
      <c r="N461" s="39"/>
      <c r="O461" s="39"/>
      <c r="P461" s="39"/>
      <c r="Q461" s="39"/>
      <c r="R461" s="39"/>
      <c r="AE461" s="338"/>
    </row>
    <row r="462" spans="1:31" x14ac:dyDescent="0.25">
      <c r="A462" s="131"/>
      <c r="B462" s="129"/>
      <c r="C462" s="49"/>
      <c r="D462" s="49"/>
      <c r="E462" s="49"/>
      <c r="F462" s="49"/>
      <c r="G462" s="39"/>
      <c r="H462" s="39"/>
      <c r="I462" s="39"/>
      <c r="J462" s="39"/>
      <c r="K462" s="39"/>
      <c r="L462" s="49"/>
      <c r="M462" s="39"/>
      <c r="N462" s="39"/>
      <c r="O462" s="39"/>
      <c r="P462" s="39"/>
      <c r="Q462" s="39"/>
      <c r="R462" s="39"/>
      <c r="AE462" s="338"/>
    </row>
    <row r="463" spans="1:31" x14ac:dyDescent="0.25">
      <c r="A463" s="131"/>
      <c r="B463" s="129"/>
      <c r="C463" s="49"/>
      <c r="D463" s="49"/>
      <c r="E463" s="49"/>
      <c r="F463" s="49"/>
      <c r="G463" s="39"/>
      <c r="H463" s="39"/>
      <c r="I463" s="39"/>
      <c r="J463" s="39"/>
      <c r="K463" s="39"/>
      <c r="L463" s="49"/>
      <c r="M463" s="39"/>
      <c r="N463" s="39"/>
      <c r="O463" s="39"/>
      <c r="P463" s="39"/>
      <c r="Q463" s="39"/>
      <c r="R463" s="39"/>
      <c r="AE463" s="338"/>
    </row>
    <row r="464" spans="1:31" x14ac:dyDescent="0.25">
      <c r="A464" s="131"/>
      <c r="B464" s="129"/>
      <c r="C464" s="49"/>
      <c r="D464" s="49"/>
      <c r="E464" s="49"/>
      <c r="F464" s="49"/>
      <c r="G464" s="39"/>
      <c r="H464" s="39"/>
      <c r="I464" s="39"/>
      <c r="J464" s="39"/>
      <c r="K464" s="39"/>
      <c r="L464" s="49"/>
      <c r="M464" s="39"/>
      <c r="N464" s="39"/>
      <c r="O464" s="39"/>
      <c r="P464" s="39"/>
      <c r="Q464" s="39"/>
      <c r="R464" s="39"/>
      <c r="AE464" s="338"/>
    </row>
    <row r="465" spans="1:31" x14ac:dyDescent="0.25">
      <c r="A465" s="131"/>
      <c r="B465" s="129"/>
      <c r="C465" s="49"/>
      <c r="D465" s="49"/>
      <c r="E465" s="49"/>
      <c r="F465" s="49"/>
      <c r="G465" s="39"/>
      <c r="H465" s="39"/>
      <c r="I465" s="39"/>
      <c r="J465" s="39"/>
      <c r="K465" s="39"/>
      <c r="L465" s="49"/>
      <c r="M465" s="39"/>
      <c r="N465" s="39"/>
      <c r="O465" s="39"/>
      <c r="P465" s="39"/>
      <c r="Q465" s="39"/>
      <c r="R465" s="39"/>
      <c r="AE465" s="338"/>
    </row>
    <row r="466" spans="1:31" x14ac:dyDescent="0.25">
      <c r="A466" s="131"/>
      <c r="B466" s="129"/>
      <c r="C466" s="49"/>
      <c r="D466" s="49"/>
      <c r="E466" s="49"/>
      <c r="F466" s="49"/>
      <c r="G466" s="39"/>
      <c r="H466" s="39"/>
      <c r="I466" s="39"/>
      <c r="J466" s="39"/>
      <c r="K466" s="39"/>
      <c r="L466" s="49"/>
      <c r="M466" s="39"/>
      <c r="N466" s="39"/>
      <c r="O466" s="39"/>
      <c r="P466" s="39"/>
      <c r="Q466" s="39"/>
      <c r="R466" s="39"/>
      <c r="AE466" s="338"/>
    </row>
    <row r="467" spans="1:31" x14ac:dyDescent="0.25">
      <c r="A467" s="131"/>
      <c r="B467" s="129"/>
      <c r="C467" s="49"/>
      <c r="D467" s="49"/>
      <c r="E467" s="49"/>
      <c r="F467" s="49"/>
      <c r="G467" s="39"/>
      <c r="H467" s="39"/>
      <c r="I467" s="39"/>
      <c r="J467" s="39"/>
      <c r="K467" s="39"/>
      <c r="L467" s="49"/>
      <c r="M467" s="39"/>
      <c r="N467" s="39"/>
      <c r="O467" s="39"/>
      <c r="P467" s="39"/>
      <c r="Q467" s="39"/>
      <c r="R467" s="39"/>
      <c r="AE467" s="338"/>
    </row>
    <row r="468" spans="1:31" x14ac:dyDescent="0.25">
      <c r="A468" s="131"/>
      <c r="B468" s="129"/>
      <c r="C468" s="49"/>
      <c r="D468" s="49"/>
      <c r="E468" s="49"/>
      <c r="F468" s="49"/>
      <c r="G468" s="39"/>
      <c r="H468" s="39"/>
      <c r="I468" s="39"/>
      <c r="J468" s="39"/>
      <c r="K468" s="39"/>
      <c r="L468" s="49"/>
      <c r="M468" s="39"/>
      <c r="N468" s="39"/>
      <c r="O468" s="39"/>
      <c r="P468" s="39"/>
      <c r="Q468" s="39"/>
      <c r="R468" s="39"/>
      <c r="AE468" s="338"/>
    </row>
    <row r="469" spans="1:31" x14ac:dyDescent="0.25">
      <c r="A469" s="131"/>
      <c r="B469" s="129"/>
      <c r="C469" s="49"/>
      <c r="D469" s="49"/>
      <c r="E469" s="49"/>
      <c r="F469" s="49"/>
      <c r="G469" s="39"/>
      <c r="H469" s="39"/>
      <c r="I469" s="39"/>
      <c r="J469" s="39"/>
      <c r="K469" s="39"/>
      <c r="L469" s="49"/>
      <c r="M469" s="39"/>
      <c r="N469" s="39"/>
      <c r="O469" s="39"/>
      <c r="P469" s="39"/>
      <c r="Q469" s="39"/>
      <c r="R469" s="39"/>
      <c r="AE469" s="338"/>
    </row>
    <row r="470" spans="1:31" x14ac:dyDescent="0.25">
      <c r="A470" s="131"/>
      <c r="B470" s="129"/>
      <c r="C470" s="49"/>
      <c r="D470" s="49"/>
      <c r="E470" s="49"/>
      <c r="F470" s="49"/>
      <c r="G470" s="39"/>
      <c r="H470" s="39"/>
      <c r="I470" s="39"/>
      <c r="J470" s="39"/>
      <c r="K470" s="39"/>
      <c r="L470" s="49"/>
      <c r="M470" s="39"/>
      <c r="N470" s="39"/>
      <c r="O470" s="39"/>
      <c r="P470" s="39"/>
      <c r="Q470" s="39"/>
      <c r="R470" s="39"/>
      <c r="AE470" s="338"/>
    </row>
    <row r="471" spans="1:31" x14ac:dyDescent="0.25">
      <c r="A471" s="131"/>
      <c r="B471" s="129"/>
      <c r="C471" s="49"/>
      <c r="D471" s="49"/>
      <c r="E471" s="49"/>
      <c r="F471" s="49"/>
      <c r="G471" s="39"/>
      <c r="H471" s="39"/>
      <c r="I471" s="39"/>
      <c r="J471" s="39"/>
      <c r="K471" s="39"/>
      <c r="L471" s="49"/>
      <c r="M471" s="39"/>
      <c r="N471" s="39"/>
      <c r="O471" s="39"/>
      <c r="P471" s="39"/>
      <c r="Q471" s="39"/>
      <c r="R471" s="39"/>
      <c r="AE471" s="338"/>
    </row>
    <row r="472" spans="1:31" x14ac:dyDescent="0.25">
      <c r="A472" s="131"/>
      <c r="B472" s="129"/>
      <c r="C472" s="49"/>
      <c r="D472" s="49"/>
      <c r="E472" s="49"/>
      <c r="F472" s="49"/>
      <c r="G472" s="39"/>
      <c r="H472" s="39"/>
      <c r="I472" s="39"/>
      <c r="J472" s="39"/>
      <c r="K472" s="39"/>
      <c r="L472" s="49"/>
      <c r="M472" s="39"/>
      <c r="N472" s="39"/>
      <c r="O472" s="39"/>
      <c r="P472" s="39"/>
      <c r="Q472" s="39"/>
      <c r="R472" s="39"/>
      <c r="AE472" s="338"/>
    </row>
    <row r="473" spans="1:31" x14ac:dyDescent="0.25">
      <c r="A473" s="131"/>
      <c r="B473" s="129"/>
      <c r="C473" s="49"/>
      <c r="D473" s="49"/>
      <c r="E473" s="49"/>
      <c r="F473" s="49"/>
      <c r="G473" s="39"/>
      <c r="H473" s="39"/>
      <c r="I473" s="39"/>
      <c r="J473" s="39"/>
      <c r="K473" s="39"/>
      <c r="L473" s="49"/>
      <c r="M473" s="39"/>
      <c r="N473" s="39"/>
      <c r="O473" s="39"/>
      <c r="P473" s="39"/>
      <c r="Q473" s="39"/>
      <c r="R473" s="39"/>
      <c r="AE473" s="338"/>
    </row>
    <row r="474" spans="1:31" x14ac:dyDescent="0.25">
      <c r="A474" s="131"/>
      <c r="B474" s="129"/>
      <c r="C474" s="49"/>
      <c r="D474" s="49"/>
      <c r="E474" s="49"/>
      <c r="F474" s="49"/>
      <c r="G474" s="39"/>
      <c r="H474" s="39"/>
      <c r="I474" s="39"/>
      <c r="J474" s="39"/>
      <c r="K474" s="39"/>
      <c r="L474" s="49"/>
      <c r="M474" s="39"/>
      <c r="N474" s="39"/>
      <c r="O474" s="39"/>
      <c r="P474" s="39"/>
      <c r="Q474" s="39"/>
      <c r="R474" s="39"/>
      <c r="AE474" s="338"/>
    </row>
    <row r="475" spans="1:31" x14ac:dyDescent="0.25">
      <c r="A475" s="131"/>
      <c r="B475" s="129"/>
      <c r="C475" s="49"/>
      <c r="D475" s="49"/>
      <c r="E475" s="49"/>
      <c r="F475" s="49"/>
      <c r="G475" s="39"/>
      <c r="H475" s="39"/>
      <c r="I475" s="39"/>
      <c r="J475" s="39"/>
      <c r="K475" s="39"/>
      <c r="L475" s="49"/>
      <c r="M475" s="39"/>
      <c r="N475" s="39"/>
      <c r="O475" s="39"/>
      <c r="P475" s="39"/>
      <c r="Q475" s="39"/>
      <c r="R475" s="39"/>
      <c r="AE475" s="338"/>
    </row>
    <row r="476" spans="1:31" x14ac:dyDescent="0.25">
      <c r="A476" s="131"/>
      <c r="B476" s="129"/>
      <c r="C476" s="49"/>
      <c r="D476" s="49"/>
      <c r="E476" s="49"/>
      <c r="F476" s="49"/>
      <c r="G476" s="39"/>
      <c r="H476" s="39"/>
      <c r="I476" s="39"/>
      <c r="J476" s="39"/>
      <c r="K476" s="39"/>
      <c r="L476" s="49"/>
      <c r="M476" s="39"/>
      <c r="N476" s="39"/>
      <c r="O476" s="39"/>
      <c r="P476" s="39"/>
      <c r="Q476" s="39"/>
      <c r="R476" s="39"/>
      <c r="AE476" s="338"/>
    </row>
    <row r="477" spans="1:31" x14ac:dyDescent="0.25">
      <c r="A477" s="131"/>
      <c r="B477" s="129"/>
      <c r="C477" s="49"/>
      <c r="D477" s="49"/>
      <c r="E477" s="49"/>
      <c r="F477" s="49"/>
      <c r="G477" s="39"/>
      <c r="H477" s="39"/>
      <c r="I477" s="39"/>
      <c r="J477" s="39"/>
      <c r="K477" s="39"/>
      <c r="L477" s="49"/>
      <c r="M477" s="39"/>
      <c r="N477" s="39"/>
      <c r="O477" s="39"/>
      <c r="P477" s="39"/>
      <c r="Q477" s="39"/>
      <c r="R477" s="39"/>
      <c r="AE477" s="338"/>
    </row>
    <row r="478" spans="1:31" x14ac:dyDescent="0.25">
      <c r="A478" s="131"/>
      <c r="B478" s="129"/>
      <c r="C478" s="49"/>
      <c r="D478" s="49"/>
      <c r="E478" s="49"/>
      <c r="F478" s="49"/>
      <c r="G478" s="39"/>
      <c r="H478" s="39"/>
      <c r="I478" s="39"/>
      <c r="J478" s="39"/>
      <c r="K478" s="39"/>
      <c r="L478" s="49"/>
      <c r="M478" s="39"/>
      <c r="N478" s="39"/>
      <c r="O478" s="39"/>
      <c r="P478" s="39"/>
      <c r="Q478" s="39"/>
      <c r="R478" s="39"/>
      <c r="AE478" s="338"/>
    </row>
    <row r="479" spans="1:31" x14ac:dyDescent="0.25">
      <c r="A479" s="131"/>
      <c r="B479" s="129"/>
      <c r="C479" s="49"/>
      <c r="D479" s="49"/>
      <c r="E479" s="49"/>
      <c r="F479" s="49"/>
      <c r="G479" s="39"/>
      <c r="H479" s="39"/>
      <c r="I479" s="39"/>
      <c r="J479" s="39"/>
      <c r="K479" s="39"/>
      <c r="L479" s="49"/>
      <c r="M479" s="39"/>
      <c r="N479" s="39"/>
      <c r="O479" s="39"/>
      <c r="P479" s="39"/>
      <c r="Q479" s="39"/>
      <c r="R479" s="39"/>
      <c r="AE479" s="338"/>
    </row>
    <row r="480" spans="1:31" x14ac:dyDescent="0.25">
      <c r="A480" s="131"/>
      <c r="B480" s="129"/>
      <c r="C480" s="49"/>
      <c r="D480" s="49"/>
      <c r="E480" s="49"/>
      <c r="F480" s="49"/>
      <c r="G480" s="39"/>
      <c r="H480" s="39"/>
      <c r="I480" s="39"/>
      <c r="J480" s="39"/>
      <c r="K480" s="39"/>
      <c r="L480" s="49"/>
      <c r="M480" s="39"/>
      <c r="N480" s="39"/>
      <c r="O480" s="39"/>
      <c r="P480" s="39"/>
      <c r="Q480" s="39"/>
      <c r="R480" s="39"/>
      <c r="AE480" s="338"/>
    </row>
    <row r="481" spans="1:31" x14ac:dyDescent="0.25">
      <c r="A481" s="131"/>
      <c r="B481" s="129"/>
      <c r="C481" s="49"/>
      <c r="D481" s="49"/>
      <c r="E481" s="49"/>
      <c r="F481" s="49"/>
      <c r="G481" s="39"/>
      <c r="H481" s="39"/>
      <c r="I481" s="39"/>
      <c r="J481" s="39"/>
      <c r="K481" s="39"/>
      <c r="L481" s="49"/>
      <c r="M481" s="39"/>
      <c r="N481" s="39"/>
      <c r="O481" s="39"/>
      <c r="P481" s="39"/>
      <c r="Q481" s="39"/>
      <c r="R481" s="39"/>
      <c r="AE481" s="338"/>
    </row>
    <row r="482" spans="1:31" x14ac:dyDescent="0.25">
      <c r="A482" s="131"/>
      <c r="B482" s="129"/>
      <c r="C482" s="49"/>
      <c r="D482" s="49"/>
      <c r="E482" s="49"/>
      <c r="F482" s="49"/>
      <c r="G482" s="39"/>
      <c r="H482" s="39"/>
      <c r="I482" s="39"/>
      <c r="J482" s="39"/>
      <c r="K482" s="39"/>
      <c r="L482" s="49"/>
      <c r="M482" s="39"/>
      <c r="N482" s="39"/>
      <c r="O482" s="39"/>
      <c r="P482" s="39"/>
      <c r="Q482" s="39"/>
      <c r="R482" s="39"/>
      <c r="AE482" s="338"/>
    </row>
    <row r="483" spans="1:31" x14ac:dyDescent="0.25">
      <c r="A483" s="131"/>
      <c r="B483" s="129"/>
      <c r="C483" s="49"/>
      <c r="D483" s="49"/>
      <c r="E483" s="49"/>
      <c r="F483" s="49"/>
      <c r="G483" s="39"/>
      <c r="H483" s="39"/>
      <c r="I483" s="39"/>
      <c r="J483" s="39"/>
      <c r="K483" s="39"/>
      <c r="L483" s="49"/>
      <c r="M483" s="39"/>
      <c r="N483" s="39"/>
      <c r="O483" s="39"/>
      <c r="P483" s="39"/>
      <c r="Q483" s="39"/>
      <c r="R483" s="39"/>
      <c r="AE483" s="338"/>
    </row>
    <row r="484" spans="1:31" x14ac:dyDescent="0.25">
      <c r="A484" s="131"/>
      <c r="B484" s="129"/>
      <c r="C484" s="49"/>
      <c r="D484" s="49"/>
      <c r="E484" s="49"/>
      <c r="F484" s="49"/>
      <c r="G484" s="39"/>
      <c r="H484" s="39"/>
      <c r="I484" s="39"/>
      <c r="J484" s="39"/>
      <c r="K484" s="39"/>
      <c r="L484" s="49"/>
      <c r="M484" s="39"/>
      <c r="N484" s="39"/>
      <c r="O484" s="39"/>
      <c r="P484" s="39"/>
      <c r="Q484" s="39"/>
      <c r="R484" s="39"/>
      <c r="AE484" s="338"/>
    </row>
    <row r="485" spans="1:31" x14ac:dyDescent="0.25">
      <c r="A485" s="131"/>
      <c r="B485" s="129"/>
      <c r="C485" s="49"/>
      <c r="D485" s="49"/>
      <c r="E485" s="49"/>
      <c r="F485" s="49"/>
      <c r="G485" s="39"/>
      <c r="H485" s="39"/>
      <c r="I485" s="39"/>
      <c r="J485" s="39"/>
      <c r="K485" s="39"/>
      <c r="L485" s="49"/>
      <c r="M485" s="39"/>
      <c r="N485" s="39"/>
      <c r="O485" s="39"/>
      <c r="P485" s="39"/>
      <c r="Q485" s="39"/>
      <c r="R485" s="39"/>
      <c r="AE485" s="338"/>
    </row>
    <row r="486" spans="1:31" x14ac:dyDescent="0.25">
      <c r="A486" s="131"/>
      <c r="B486" s="129"/>
      <c r="C486" s="49"/>
      <c r="D486" s="49"/>
      <c r="E486" s="49"/>
      <c r="F486" s="49"/>
      <c r="G486" s="39"/>
      <c r="H486" s="39"/>
      <c r="I486" s="39"/>
      <c r="J486" s="39"/>
      <c r="K486" s="39"/>
      <c r="L486" s="49"/>
      <c r="M486" s="39"/>
      <c r="N486" s="39"/>
      <c r="O486" s="39"/>
      <c r="P486" s="39"/>
      <c r="Q486" s="39"/>
      <c r="R486" s="39"/>
      <c r="AE486" s="338"/>
    </row>
    <row r="487" spans="1:31" x14ac:dyDescent="0.25">
      <c r="A487" s="131"/>
      <c r="B487" s="129"/>
      <c r="C487" s="49"/>
      <c r="D487" s="49"/>
      <c r="E487" s="49"/>
      <c r="F487" s="49"/>
      <c r="G487" s="39"/>
      <c r="H487" s="39"/>
      <c r="I487" s="39"/>
      <c r="J487" s="39"/>
      <c r="K487" s="39"/>
      <c r="L487" s="49"/>
      <c r="M487" s="39"/>
      <c r="N487" s="39"/>
      <c r="O487" s="39"/>
      <c r="P487" s="39"/>
      <c r="Q487" s="39"/>
      <c r="R487" s="39"/>
      <c r="AE487" s="338"/>
    </row>
    <row r="488" spans="1:31" x14ac:dyDescent="0.25">
      <c r="A488" s="131"/>
      <c r="B488" s="129"/>
      <c r="C488" s="49"/>
      <c r="D488" s="49"/>
      <c r="E488" s="49"/>
      <c r="F488" s="49"/>
      <c r="G488" s="39"/>
      <c r="H488" s="39"/>
      <c r="I488" s="39"/>
      <c r="J488" s="39"/>
      <c r="K488" s="39"/>
      <c r="L488" s="49"/>
      <c r="M488" s="39"/>
      <c r="N488" s="39"/>
      <c r="O488" s="39"/>
      <c r="P488" s="39"/>
      <c r="Q488" s="39"/>
      <c r="R488" s="39"/>
      <c r="AE488" s="338"/>
    </row>
    <row r="489" spans="1:31" x14ac:dyDescent="0.25">
      <c r="A489" s="131"/>
      <c r="B489" s="129"/>
      <c r="C489" s="49"/>
      <c r="D489" s="49"/>
      <c r="E489" s="49"/>
      <c r="F489" s="49"/>
      <c r="G489" s="39"/>
      <c r="H489" s="39"/>
      <c r="I489" s="39"/>
      <c r="J489" s="39"/>
      <c r="K489" s="39"/>
      <c r="L489" s="49"/>
      <c r="M489" s="39"/>
      <c r="N489" s="39"/>
      <c r="O489" s="39"/>
      <c r="P489" s="39"/>
      <c r="Q489" s="39"/>
      <c r="R489" s="39"/>
      <c r="AE489" s="338"/>
    </row>
    <row r="490" spans="1:31" x14ac:dyDescent="0.25">
      <c r="A490" s="131"/>
      <c r="B490" s="129"/>
      <c r="C490" s="49"/>
      <c r="D490" s="49"/>
      <c r="E490" s="49"/>
      <c r="F490" s="49"/>
      <c r="G490" s="39"/>
      <c r="H490" s="39"/>
      <c r="I490" s="39"/>
      <c r="J490" s="39"/>
      <c r="K490" s="39"/>
      <c r="L490" s="49"/>
      <c r="M490" s="39"/>
      <c r="N490" s="39"/>
      <c r="O490" s="39"/>
      <c r="P490" s="39"/>
      <c r="Q490" s="39"/>
      <c r="R490" s="39"/>
      <c r="AE490" s="338"/>
    </row>
    <row r="491" spans="1:31" x14ac:dyDescent="0.25">
      <c r="A491" s="131"/>
      <c r="B491" s="129"/>
      <c r="C491" s="49"/>
      <c r="D491" s="49"/>
      <c r="E491" s="49"/>
      <c r="F491" s="49"/>
      <c r="G491" s="39"/>
      <c r="H491" s="39"/>
      <c r="I491" s="39"/>
      <c r="J491" s="39"/>
      <c r="K491" s="39"/>
      <c r="L491" s="49"/>
      <c r="M491" s="39"/>
      <c r="N491" s="39"/>
      <c r="O491" s="39"/>
      <c r="P491" s="39"/>
      <c r="Q491" s="39"/>
      <c r="R491" s="39"/>
      <c r="AE491" s="338"/>
    </row>
    <row r="492" spans="1:31" x14ac:dyDescent="0.25">
      <c r="A492" s="131"/>
      <c r="B492" s="129"/>
      <c r="C492" s="49"/>
      <c r="D492" s="49"/>
      <c r="E492" s="49"/>
      <c r="F492" s="49"/>
      <c r="G492" s="39"/>
      <c r="H492" s="39"/>
      <c r="I492" s="39"/>
      <c r="J492" s="39"/>
      <c r="K492" s="39"/>
      <c r="L492" s="49"/>
      <c r="M492" s="39"/>
      <c r="N492" s="39"/>
      <c r="O492" s="39"/>
      <c r="P492" s="39"/>
      <c r="Q492" s="39"/>
      <c r="R492" s="39"/>
      <c r="AE492" s="338"/>
    </row>
    <row r="493" spans="1:31" x14ac:dyDescent="0.25">
      <c r="A493" s="131"/>
      <c r="B493" s="129"/>
      <c r="C493" s="49"/>
      <c r="D493" s="49"/>
      <c r="E493" s="49"/>
      <c r="F493" s="49"/>
      <c r="G493" s="39"/>
      <c r="H493" s="39"/>
      <c r="I493" s="39"/>
      <c r="J493" s="39"/>
      <c r="K493" s="39"/>
      <c r="L493" s="49"/>
      <c r="M493" s="39"/>
      <c r="N493" s="39"/>
      <c r="O493" s="39"/>
      <c r="P493" s="39"/>
      <c r="Q493" s="39"/>
      <c r="R493" s="39"/>
      <c r="AE493" s="338"/>
    </row>
    <row r="494" spans="1:31" x14ac:dyDescent="0.25">
      <c r="A494" s="131"/>
      <c r="B494" s="129"/>
      <c r="C494" s="49"/>
      <c r="D494" s="49"/>
      <c r="E494" s="49"/>
      <c r="F494" s="49"/>
      <c r="G494" s="39"/>
      <c r="H494" s="39"/>
      <c r="I494" s="39"/>
      <c r="J494" s="39"/>
      <c r="K494" s="39"/>
      <c r="L494" s="49"/>
      <c r="M494" s="39"/>
      <c r="N494" s="39"/>
      <c r="O494" s="39"/>
      <c r="P494" s="39"/>
      <c r="Q494" s="39"/>
      <c r="R494" s="39"/>
      <c r="AE494" s="338"/>
    </row>
    <row r="495" spans="1:31" x14ac:dyDescent="0.25">
      <c r="A495" s="131"/>
      <c r="B495" s="129"/>
      <c r="C495" s="49"/>
      <c r="D495" s="49"/>
      <c r="E495" s="49"/>
      <c r="F495" s="49"/>
      <c r="G495" s="39"/>
      <c r="H495" s="39"/>
      <c r="I495" s="39"/>
      <c r="J495" s="39"/>
      <c r="K495" s="39"/>
      <c r="L495" s="49"/>
      <c r="M495" s="39"/>
      <c r="N495" s="39"/>
      <c r="O495" s="39"/>
      <c r="P495" s="39"/>
      <c r="Q495" s="39"/>
      <c r="R495" s="39"/>
      <c r="AE495" s="338"/>
    </row>
    <row r="496" spans="1:31" x14ac:dyDescent="0.25">
      <c r="A496" s="131"/>
      <c r="B496" s="129"/>
      <c r="C496" s="49"/>
      <c r="D496" s="49"/>
      <c r="E496" s="49"/>
      <c r="F496" s="49"/>
      <c r="G496" s="39"/>
      <c r="H496" s="39"/>
      <c r="I496" s="39"/>
      <c r="J496" s="39"/>
      <c r="K496" s="39"/>
      <c r="L496" s="49"/>
      <c r="M496" s="39"/>
      <c r="N496" s="39"/>
      <c r="O496" s="39"/>
      <c r="P496" s="39"/>
      <c r="Q496" s="39"/>
      <c r="R496" s="39"/>
      <c r="AE496" s="338"/>
    </row>
    <row r="497" spans="1:31" x14ac:dyDescent="0.25">
      <c r="A497" s="131"/>
      <c r="B497" s="129"/>
      <c r="C497" s="49"/>
      <c r="D497" s="49"/>
      <c r="E497" s="49"/>
      <c r="F497" s="49"/>
      <c r="G497" s="39"/>
      <c r="H497" s="39"/>
      <c r="I497" s="39"/>
      <c r="J497" s="39"/>
      <c r="K497" s="39"/>
      <c r="L497" s="49"/>
      <c r="M497" s="39"/>
      <c r="N497" s="39"/>
      <c r="O497" s="39"/>
      <c r="P497" s="39"/>
      <c r="Q497" s="39"/>
      <c r="R497" s="39"/>
      <c r="AE497" s="338"/>
    </row>
    <row r="498" spans="1:31" x14ac:dyDescent="0.25">
      <c r="A498" s="131"/>
      <c r="B498" s="129"/>
      <c r="C498" s="49"/>
      <c r="D498" s="49"/>
      <c r="E498" s="49"/>
      <c r="F498" s="49"/>
      <c r="G498" s="39"/>
      <c r="H498" s="39"/>
      <c r="I498" s="39"/>
      <c r="J498" s="39"/>
      <c r="K498" s="39"/>
      <c r="L498" s="49"/>
      <c r="M498" s="39"/>
      <c r="N498" s="39"/>
      <c r="O498" s="39"/>
      <c r="P498" s="39"/>
      <c r="Q498" s="39"/>
      <c r="R498" s="39"/>
      <c r="AE498" s="338"/>
    </row>
    <row r="499" spans="1:31" x14ac:dyDescent="0.25">
      <c r="A499" s="131"/>
      <c r="B499" s="129"/>
      <c r="C499" s="49"/>
      <c r="D499" s="49"/>
      <c r="E499" s="49"/>
      <c r="F499" s="49"/>
      <c r="G499" s="39"/>
      <c r="H499" s="39"/>
      <c r="I499" s="39"/>
      <c r="J499" s="39"/>
      <c r="K499" s="39"/>
      <c r="L499" s="49"/>
      <c r="M499" s="39"/>
      <c r="N499" s="39"/>
      <c r="O499" s="39"/>
      <c r="P499" s="39"/>
      <c r="Q499" s="39"/>
      <c r="R499" s="39"/>
      <c r="AE499" s="338"/>
    </row>
    <row r="500" spans="1:31" x14ac:dyDescent="0.25">
      <c r="A500" s="131"/>
      <c r="B500" s="129"/>
      <c r="C500" s="49"/>
      <c r="D500" s="49"/>
      <c r="E500" s="49"/>
      <c r="F500" s="49"/>
      <c r="G500" s="39"/>
      <c r="H500" s="39"/>
      <c r="I500" s="39"/>
      <c r="J500" s="39"/>
      <c r="K500" s="39"/>
      <c r="L500" s="49"/>
      <c r="M500" s="39"/>
      <c r="N500" s="39"/>
      <c r="O500" s="39"/>
      <c r="P500" s="39"/>
      <c r="Q500" s="39"/>
      <c r="R500" s="39"/>
      <c r="AE500" s="338"/>
    </row>
    <row r="501" spans="1:31" x14ac:dyDescent="0.25">
      <c r="A501" s="131"/>
      <c r="B501" s="129"/>
      <c r="C501" s="49"/>
      <c r="D501" s="49"/>
      <c r="E501" s="49"/>
      <c r="F501" s="49"/>
      <c r="G501" s="39"/>
      <c r="H501" s="39"/>
      <c r="I501" s="39"/>
      <c r="J501" s="39"/>
      <c r="K501" s="39"/>
      <c r="L501" s="49"/>
      <c r="M501" s="39"/>
      <c r="N501" s="39"/>
      <c r="O501" s="39"/>
      <c r="P501" s="39"/>
      <c r="Q501" s="39"/>
      <c r="R501" s="39"/>
      <c r="AE501" s="338"/>
    </row>
    <row r="502" spans="1:31" x14ac:dyDescent="0.25">
      <c r="A502" s="131"/>
      <c r="B502" s="129"/>
      <c r="C502" s="49"/>
      <c r="D502" s="49"/>
      <c r="E502" s="49"/>
      <c r="F502" s="49"/>
      <c r="G502" s="39"/>
      <c r="H502" s="39"/>
      <c r="I502" s="39"/>
      <c r="J502" s="39"/>
      <c r="K502" s="39"/>
      <c r="L502" s="49"/>
      <c r="M502" s="39"/>
      <c r="N502" s="39"/>
      <c r="O502" s="39"/>
      <c r="P502" s="39"/>
      <c r="Q502" s="39"/>
      <c r="R502" s="39"/>
      <c r="AE502" s="338"/>
    </row>
    <row r="503" spans="1:31" x14ac:dyDescent="0.25">
      <c r="A503" s="131"/>
      <c r="B503" s="129"/>
      <c r="C503" s="49"/>
      <c r="D503" s="49"/>
      <c r="E503" s="49"/>
      <c r="F503" s="49"/>
      <c r="G503" s="39"/>
      <c r="H503" s="39"/>
      <c r="I503" s="39"/>
      <c r="J503" s="39"/>
      <c r="K503" s="39"/>
      <c r="L503" s="49"/>
      <c r="M503" s="39"/>
      <c r="N503" s="39"/>
      <c r="O503" s="39"/>
      <c r="P503" s="39"/>
      <c r="Q503" s="39"/>
      <c r="R503" s="39"/>
      <c r="AE503" s="338"/>
    </row>
    <row r="504" spans="1:31" x14ac:dyDescent="0.25">
      <c r="A504" s="131"/>
      <c r="B504" s="129"/>
      <c r="C504" s="49"/>
      <c r="D504" s="49"/>
      <c r="E504" s="49"/>
      <c r="F504" s="49"/>
      <c r="G504" s="39"/>
      <c r="H504" s="39"/>
      <c r="I504" s="39"/>
      <c r="J504" s="39"/>
      <c r="K504" s="39"/>
      <c r="L504" s="49"/>
      <c r="M504" s="39"/>
      <c r="N504" s="39"/>
      <c r="O504" s="39"/>
      <c r="P504" s="39"/>
      <c r="Q504" s="39"/>
      <c r="R504" s="39"/>
      <c r="AE504" s="338"/>
    </row>
    <row r="505" spans="1:31" x14ac:dyDescent="0.25">
      <c r="A505" s="131"/>
      <c r="B505" s="129"/>
      <c r="C505" s="49"/>
      <c r="D505" s="49"/>
      <c r="E505" s="49"/>
      <c r="F505" s="49"/>
      <c r="G505" s="39"/>
      <c r="H505" s="39"/>
      <c r="I505" s="39"/>
      <c r="J505" s="39"/>
      <c r="K505" s="39"/>
      <c r="L505" s="49"/>
      <c r="M505" s="39"/>
      <c r="N505" s="39"/>
      <c r="O505" s="39"/>
      <c r="P505" s="39"/>
      <c r="Q505" s="39"/>
      <c r="R505" s="39"/>
      <c r="AE505" s="338"/>
    </row>
    <row r="506" spans="1:31" x14ac:dyDescent="0.25">
      <c r="A506" s="131"/>
      <c r="B506" s="129"/>
      <c r="C506" s="49"/>
      <c r="D506" s="49"/>
      <c r="E506" s="49"/>
      <c r="F506" s="49"/>
      <c r="G506" s="39"/>
      <c r="H506" s="39"/>
      <c r="I506" s="39"/>
      <c r="J506" s="39"/>
      <c r="K506" s="39"/>
      <c r="L506" s="49"/>
      <c r="M506" s="39"/>
      <c r="N506" s="39"/>
      <c r="O506" s="39"/>
      <c r="P506" s="39"/>
      <c r="Q506" s="39"/>
      <c r="R506" s="39"/>
      <c r="AE506" s="338"/>
    </row>
    <row r="507" spans="1:31" x14ac:dyDescent="0.25">
      <c r="A507" s="131"/>
      <c r="B507" s="129"/>
      <c r="C507" s="49"/>
      <c r="D507" s="49"/>
      <c r="E507" s="49"/>
      <c r="F507" s="49"/>
      <c r="G507" s="46"/>
      <c r="H507" s="46"/>
      <c r="I507" s="46"/>
      <c r="J507" s="364"/>
      <c r="K507" s="39"/>
      <c r="L507" s="49"/>
      <c r="M507" s="39"/>
      <c r="N507" s="39"/>
      <c r="O507" s="39"/>
      <c r="P507" s="39"/>
      <c r="Q507" s="39"/>
      <c r="R507" s="39"/>
      <c r="AE507" s="338"/>
    </row>
    <row r="508" spans="1:31" s="367" customFormat="1" ht="20.25" x14ac:dyDescent="0.3">
      <c r="A508" s="131"/>
      <c r="B508" s="129"/>
      <c r="C508" s="49"/>
      <c r="D508" s="49"/>
      <c r="E508" s="49"/>
      <c r="F508" s="49"/>
      <c r="G508" s="95"/>
      <c r="H508" s="95"/>
      <c r="I508" s="95"/>
      <c r="J508" s="369"/>
      <c r="K508" s="365"/>
      <c r="L508" s="366"/>
      <c r="M508" s="365"/>
      <c r="N508" s="39"/>
      <c r="O508" s="39"/>
      <c r="P508" s="39"/>
      <c r="Q508" s="39"/>
      <c r="R508" s="39"/>
      <c r="S508" s="341"/>
      <c r="T508" s="341"/>
      <c r="U508" s="341"/>
      <c r="AE508" s="368"/>
    </row>
    <row r="509" spans="1:31" ht="20.25" x14ac:dyDescent="0.3">
      <c r="A509" s="131"/>
      <c r="B509" s="129"/>
      <c r="C509" s="49"/>
      <c r="D509" s="49"/>
      <c r="E509" s="49"/>
      <c r="F509" s="49"/>
      <c r="G509" s="46"/>
      <c r="H509" s="46"/>
      <c r="I509" s="46"/>
      <c r="J509" s="364"/>
      <c r="K509" s="39"/>
      <c r="L509" s="49"/>
      <c r="M509" s="39"/>
      <c r="N509" s="365"/>
      <c r="O509" s="365"/>
      <c r="P509" s="365"/>
      <c r="Q509" s="365"/>
      <c r="R509" s="365"/>
      <c r="S509" s="367"/>
      <c r="T509" s="367"/>
      <c r="U509" s="367"/>
      <c r="AE509" s="338"/>
    </row>
    <row r="510" spans="1:31" x14ac:dyDescent="0.25">
      <c r="A510" s="131"/>
      <c r="B510" s="129"/>
      <c r="C510" s="49"/>
      <c r="D510" s="49"/>
      <c r="E510" s="49"/>
      <c r="F510" s="49"/>
      <c r="G510" s="353"/>
      <c r="H510" s="353"/>
      <c r="I510" s="353"/>
      <c r="J510" s="353"/>
      <c r="K510" s="39"/>
      <c r="L510" s="49"/>
      <c r="M510" s="39"/>
      <c r="N510" s="39"/>
      <c r="O510" s="39"/>
      <c r="P510" s="39"/>
      <c r="Q510" s="39"/>
      <c r="R510" s="39"/>
      <c r="AE510" s="338"/>
    </row>
    <row r="511" spans="1:31" x14ac:dyDescent="0.25">
      <c r="A511" s="131"/>
      <c r="B511" s="129"/>
      <c r="C511" s="49"/>
      <c r="D511" s="49"/>
      <c r="E511" s="49"/>
      <c r="F511" s="49"/>
      <c r="G511" s="353"/>
      <c r="H511" s="353"/>
      <c r="I511" s="353"/>
      <c r="J511" s="353"/>
      <c r="K511" s="39"/>
      <c r="L511" s="49"/>
      <c r="M511" s="39"/>
      <c r="N511" s="39"/>
      <c r="O511" s="39"/>
      <c r="P511" s="39"/>
      <c r="Q511" s="39"/>
      <c r="R511" s="39"/>
      <c r="AE511" s="338"/>
    </row>
    <row r="512" spans="1:31" x14ac:dyDescent="0.25">
      <c r="A512" s="131"/>
      <c r="B512" s="129"/>
      <c r="C512" s="49"/>
      <c r="D512" s="49"/>
      <c r="E512" s="49"/>
      <c r="F512" s="49"/>
      <c r="G512" s="353"/>
      <c r="H512" s="353"/>
      <c r="I512" s="353"/>
      <c r="J512" s="353"/>
      <c r="K512" s="39"/>
      <c r="L512" s="49"/>
      <c r="M512" s="39"/>
      <c r="N512" s="39"/>
      <c r="O512" s="39"/>
      <c r="P512" s="39"/>
      <c r="Q512" s="39"/>
      <c r="R512" s="39"/>
      <c r="AE512" s="338"/>
    </row>
    <row r="513" spans="1:31" x14ac:dyDescent="0.25">
      <c r="A513" s="131"/>
      <c r="B513" s="129"/>
      <c r="C513" s="49"/>
      <c r="D513" s="49"/>
      <c r="E513" s="49"/>
      <c r="F513" s="49"/>
      <c r="G513" s="353"/>
      <c r="H513" s="353"/>
      <c r="I513" s="353"/>
      <c r="J513" s="353"/>
      <c r="K513" s="39"/>
      <c r="L513" s="49"/>
      <c r="M513" s="39"/>
      <c r="N513" s="39"/>
      <c r="O513" s="39"/>
      <c r="P513" s="39"/>
      <c r="Q513" s="39"/>
      <c r="R513" s="39"/>
      <c r="AE513" s="338"/>
    </row>
    <row r="514" spans="1:31" x14ac:dyDescent="0.25">
      <c r="A514" s="131"/>
      <c r="B514" s="129"/>
      <c r="C514" s="49"/>
      <c r="D514" s="49"/>
      <c r="E514" s="49"/>
      <c r="F514" s="49"/>
      <c r="G514" s="353"/>
      <c r="H514" s="353"/>
      <c r="I514" s="353"/>
      <c r="J514" s="353"/>
      <c r="K514" s="39"/>
      <c r="L514" s="49"/>
      <c r="M514" s="39"/>
      <c r="N514" s="39"/>
      <c r="O514" s="39"/>
      <c r="P514" s="39"/>
      <c r="Q514" s="39"/>
      <c r="R514" s="39"/>
      <c r="AE514" s="338"/>
    </row>
    <row r="515" spans="1:31" x14ac:dyDescent="0.25">
      <c r="A515" s="131"/>
      <c r="B515" s="129"/>
      <c r="C515" s="49"/>
      <c r="D515" s="49"/>
      <c r="E515" s="49"/>
      <c r="F515" s="49"/>
      <c r="G515" s="353"/>
      <c r="H515" s="353"/>
      <c r="I515" s="353"/>
      <c r="J515" s="353"/>
      <c r="K515" s="39"/>
      <c r="L515" s="49"/>
      <c r="M515" s="39"/>
      <c r="N515" s="39"/>
      <c r="O515" s="39"/>
      <c r="P515" s="39"/>
      <c r="Q515" s="39"/>
      <c r="R515" s="39"/>
      <c r="AE515" s="338"/>
    </row>
    <row r="516" spans="1:31" x14ac:dyDescent="0.25">
      <c r="A516" s="131"/>
      <c r="B516" s="129"/>
      <c r="C516" s="49"/>
      <c r="D516" s="49"/>
      <c r="E516" s="49"/>
      <c r="F516" s="49"/>
      <c r="G516" s="353"/>
      <c r="H516" s="353"/>
      <c r="I516" s="353"/>
      <c r="J516" s="353"/>
      <c r="K516" s="39"/>
      <c r="L516" s="49"/>
      <c r="M516" s="39"/>
      <c r="N516" s="39"/>
      <c r="O516" s="39"/>
      <c r="P516" s="39"/>
      <c r="Q516" s="39"/>
      <c r="R516" s="39"/>
      <c r="AE516" s="338"/>
    </row>
    <row r="517" spans="1:31" x14ac:dyDescent="0.25">
      <c r="A517" s="131"/>
      <c r="B517" s="129"/>
      <c r="C517" s="49"/>
      <c r="D517" s="49"/>
      <c r="E517" s="49"/>
      <c r="F517" s="49"/>
      <c r="G517" s="353"/>
      <c r="H517" s="353"/>
      <c r="I517" s="353"/>
      <c r="J517" s="353"/>
      <c r="K517" s="39"/>
      <c r="L517" s="49"/>
      <c r="M517" s="39"/>
      <c r="N517" s="39"/>
      <c r="O517" s="39"/>
      <c r="P517" s="39"/>
      <c r="Q517" s="39"/>
      <c r="R517" s="39"/>
      <c r="AE517" s="338"/>
    </row>
    <row r="518" spans="1:31" x14ac:dyDescent="0.25">
      <c r="A518" s="131"/>
      <c r="B518" s="129"/>
      <c r="C518" s="49"/>
      <c r="D518" s="49"/>
      <c r="E518" s="49"/>
      <c r="F518" s="49"/>
      <c r="G518" s="353"/>
      <c r="H518" s="353"/>
      <c r="I518" s="353"/>
      <c r="J518" s="353"/>
      <c r="K518" s="39"/>
      <c r="L518" s="49"/>
      <c r="M518" s="39"/>
      <c r="N518" s="39"/>
      <c r="O518" s="39"/>
      <c r="P518" s="39"/>
      <c r="Q518" s="39"/>
      <c r="R518" s="39"/>
      <c r="AE518" s="338"/>
    </row>
    <row r="519" spans="1:31" x14ac:dyDescent="0.25">
      <c r="A519" s="131"/>
      <c r="B519" s="129"/>
      <c r="C519" s="49"/>
      <c r="D519" s="49"/>
      <c r="E519" s="49"/>
      <c r="F519" s="49"/>
      <c r="G519" s="353"/>
      <c r="H519" s="353"/>
      <c r="I519" s="353"/>
      <c r="J519" s="353"/>
      <c r="K519" s="39"/>
      <c r="L519" s="49"/>
      <c r="M519" s="39"/>
      <c r="N519" s="39"/>
      <c r="O519" s="39"/>
      <c r="P519" s="39"/>
      <c r="Q519" s="39"/>
      <c r="R519" s="39"/>
      <c r="AE519" s="338"/>
    </row>
    <row r="520" spans="1:31" x14ac:dyDescent="0.25">
      <c r="A520" s="131"/>
      <c r="B520" s="129"/>
      <c r="C520" s="49"/>
      <c r="D520" s="49"/>
      <c r="E520" s="49"/>
      <c r="F520" s="49"/>
      <c r="G520" s="353"/>
      <c r="H520" s="353"/>
      <c r="I520" s="353"/>
      <c r="J520" s="353"/>
      <c r="K520" s="39"/>
      <c r="L520" s="49"/>
      <c r="M520" s="39"/>
      <c r="N520" s="39"/>
      <c r="O520" s="39"/>
      <c r="P520" s="39"/>
      <c r="Q520" s="39"/>
      <c r="R520" s="39"/>
      <c r="AE520" s="338"/>
    </row>
    <row r="521" spans="1:31" x14ac:dyDescent="0.25">
      <c r="A521" s="131"/>
      <c r="B521" s="129"/>
      <c r="C521" s="49"/>
      <c r="D521" s="49"/>
      <c r="E521" s="49"/>
      <c r="F521" s="49"/>
      <c r="G521" s="353"/>
      <c r="H521" s="353"/>
      <c r="I521" s="353"/>
      <c r="J521" s="353"/>
      <c r="K521" s="39"/>
      <c r="L521" s="49"/>
      <c r="M521" s="39"/>
      <c r="N521" s="39"/>
      <c r="O521" s="39"/>
      <c r="P521" s="39"/>
      <c r="Q521" s="39"/>
      <c r="R521" s="39"/>
      <c r="AE521" s="338"/>
    </row>
    <row r="522" spans="1:31" x14ac:dyDescent="0.25">
      <c r="A522" s="131"/>
      <c r="B522" s="129"/>
      <c r="C522" s="49"/>
      <c r="D522" s="49"/>
      <c r="E522" s="49"/>
      <c r="F522" s="49"/>
      <c r="G522" s="353"/>
      <c r="H522" s="353"/>
      <c r="I522" s="353"/>
      <c r="J522" s="353"/>
      <c r="K522" s="39"/>
      <c r="L522" s="49"/>
      <c r="M522" s="39"/>
      <c r="N522" s="39"/>
      <c r="O522" s="39"/>
      <c r="P522" s="39"/>
      <c r="Q522" s="39"/>
      <c r="R522" s="39"/>
      <c r="AE522" s="338"/>
    </row>
    <row r="523" spans="1:31" x14ac:dyDescent="0.25">
      <c r="A523" s="131"/>
      <c r="B523" s="129"/>
      <c r="C523" s="49"/>
      <c r="D523" s="49"/>
      <c r="E523" s="49"/>
      <c r="F523" s="49"/>
      <c r="G523" s="353"/>
      <c r="H523" s="353"/>
      <c r="I523" s="353"/>
      <c r="J523" s="353"/>
      <c r="K523" s="39"/>
      <c r="L523" s="49"/>
      <c r="M523" s="39"/>
      <c r="N523" s="39"/>
      <c r="O523" s="39"/>
      <c r="P523" s="39"/>
      <c r="Q523" s="39"/>
      <c r="R523" s="39"/>
      <c r="AE523" s="338"/>
    </row>
    <row r="524" spans="1:31" x14ac:dyDescent="0.25">
      <c r="A524" s="131"/>
      <c r="B524" s="129"/>
      <c r="C524" s="49"/>
      <c r="D524" s="49"/>
      <c r="E524" s="49"/>
      <c r="F524" s="49"/>
      <c r="G524" s="353"/>
      <c r="H524" s="353"/>
      <c r="I524" s="353"/>
      <c r="J524" s="353"/>
      <c r="K524" s="39"/>
      <c r="L524" s="49"/>
      <c r="M524" s="39"/>
      <c r="N524" s="39"/>
      <c r="O524" s="39"/>
      <c r="P524" s="39"/>
      <c r="Q524" s="39"/>
      <c r="R524" s="39"/>
      <c r="AE524" s="338"/>
    </row>
    <row r="525" spans="1:31" x14ac:dyDescent="0.25">
      <c r="A525" s="131"/>
      <c r="B525" s="129"/>
      <c r="C525" s="49"/>
      <c r="D525" s="49"/>
      <c r="E525" s="49"/>
      <c r="F525" s="49"/>
      <c r="G525" s="353"/>
      <c r="H525" s="353"/>
      <c r="I525" s="353"/>
      <c r="J525" s="353"/>
      <c r="K525" s="39"/>
      <c r="L525" s="49"/>
      <c r="M525" s="39"/>
      <c r="N525" s="39"/>
      <c r="O525" s="39"/>
      <c r="P525" s="39"/>
      <c r="Q525" s="39"/>
      <c r="R525" s="39"/>
      <c r="AE525" s="338"/>
    </row>
    <row r="526" spans="1:31" x14ac:dyDescent="0.25">
      <c r="A526" s="131"/>
      <c r="B526" s="129"/>
      <c r="C526" s="49"/>
      <c r="D526" s="49"/>
      <c r="E526" s="49"/>
      <c r="F526" s="49"/>
      <c r="G526" s="353"/>
      <c r="H526" s="353"/>
      <c r="I526" s="353"/>
      <c r="J526" s="353"/>
      <c r="K526" s="39"/>
      <c r="L526" s="49"/>
      <c r="M526" s="39"/>
      <c r="N526" s="39"/>
      <c r="O526" s="39"/>
      <c r="P526" s="39"/>
      <c r="Q526" s="39"/>
      <c r="R526" s="39"/>
      <c r="AE526" s="338"/>
    </row>
    <row r="527" spans="1:31" x14ac:dyDescent="0.25">
      <c r="A527" s="131"/>
      <c r="B527" s="129"/>
      <c r="C527" s="49"/>
      <c r="D527" s="49"/>
      <c r="E527" s="49"/>
      <c r="F527" s="49"/>
      <c r="G527" s="353"/>
      <c r="H527" s="353"/>
      <c r="I527" s="353"/>
      <c r="J527" s="353"/>
      <c r="K527" s="39"/>
      <c r="L527" s="49"/>
      <c r="M527" s="39"/>
      <c r="N527" s="39"/>
      <c r="O527" s="39"/>
      <c r="P527" s="39"/>
      <c r="Q527" s="39"/>
      <c r="R527" s="39"/>
      <c r="AE527" s="338"/>
    </row>
    <row r="528" spans="1:31" x14ac:dyDescent="0.25">
      <c r="A528" s="131"/>
      <c r="B528" s="129"/>
      <c r="C528" s="49"/>
      <c r="D528" s="49"/>
      <c r="E528" s="49"/>
      <c r="F528" s="49"/>
      <c r="G528" s="353"/>
      <c r="H528" s="353"/>
      <c r="I528" s="353"/>
      <c r="J528" s="353"/>
      <c r="K528" s="39"/>
      <c r="L528" s="49"/>
      <c r="M528" s="39"/>
      <c r="N528" s="39"/>
      <c r="O528" s="39"/>
      <c r="P528" s="39"/>
      <c r="Q528" s="39"/>
      <c r="R528" s="39"/>
      <c r="AE528" s="338"/>
    </row>
    <row r="529" spans="1:31" x14ac:dyDescent="0.25">
      <c r="A529" s="131"/>
      <c r="B529" s="129"/>
      <c r="C529" s="49"/>
      <c r="D529" s="49"/>
      <c r="E529" s="49"/>
      <c r="F529" s="49"/>
      <c r="G529" s="353"/>
      <c r="H529" s="353"/>
      <c r="I529" s="353"/>
      <c r="J529" s="353"/>
      <c r="K529" s="39"/>
      <c r="L529" s="39"/>
      <c r="M529" s="39"/>
      <c r="N529" s="39"/>
      <c r="O529" s="39"/>
      <c r="P529" s="39"/>
      <c r="Q529" s="39"/>
      <c r="R529" s="39"/>
      <c r="AE529" s="338"/>
    </row>
    <row r="530" spans="1:31" x14ac:dyDescent="0.25">
      <c r="A530" s="131"/>
      <c r="B530" s="129"/>
      <c r="C530" s="49"/>
      <c r="D530" s="49"/>
      <c r="E530" s="49"/>
      <c r="F530" s="49"/>
      <c r="G530" s="353"/>
      <c r="H530" s="353"/>
      <c r="I530" s="353"/>
      <c r="J530" s="353"/>
      <c r="K530" s="39"/>
      <c r="L530" s="39"/>
      <c r="M530" s="39"/>
      <c r="N530" s="39"/>
      <c r="O530" s="39"/>
      <c r="P530" s="39"/>
      <c r="Q530" s="39"/>
      <c r="R530" s="39"/>
      <c r="AE530" s="338"/>
    </row>
    <row r="531" spans="1:31" x14ac:dyDescent="0.25">
      <c r="A531" s="131"/>
      <c r="B531" s="129"/>
      <c r="C531" s="49"/>
      <c r="D531" s="49"/>
      <c r="E531" s="49"/>
      <c r="F531" s="49"/>
      <c r="G531" s="353"/>
      <c r="H531" s="353"/>
      <c r="I531" s="353"/>
      <c r="J531" s="353"/>
      <c r="K531" s="39"/>
      <c r="L531" s="49"/>
      <c r="M531" s="39"/>
      <c r="N531" s="39"/>
      <c r="O531" s="39"/>
      <c r="P531" s="39"/>
      <c r="Q531" s="39"/>
      <c r="R531" s="39"/>
      <c r="AE531" s="338"/>
    </row>
    <row r="532" spans="1:31" x14ac:dyDescent="0.25">
      <c r="A532" s="131"/>
      <c r="B532" s="129"/>
      <c r="C532" s="49"/>
      <c r="D532" s="49"/>
      <c r="E532" s="49"/>
      <c r="F532" s="49"/>
      <c r="G532" s="353"/>
      <c r="H532" s="353"/>
      <c r="I532" s="353"/>
      <c r="J532" s="353"/>
      <c r="K532" s="39"/>
      <c r="L532" s="39"/>
      <c r="M532" s="39"/>
      <c r="N532" s="39"/>
      <c r="O532" s="39"/>
      <c r="P532" s="39"/>
      <c r="Q532" s="39"/>
      <c r="R532" s="39"/>
      <c r="AE532" s="338"/>
    </row>
    <row r="533" spans="1:31" x14ac:dyDescent="0.25">
      <c r="A533" s="131"/>
      <c r="B533" s="129"/>
      <c r="C533" s="49"/>
      <c r="D533" s="49"/>
      <c r="E533" s="49"/>
      <c r="F533" s="49"/>
      <c r="G533" s="353"/>
      <c r="H533" s="353"/>
      <c r="I533" s="353"/>
      <c r="J533" s="353"/>
      <c r="K533" s="39"/>
      <c r="L533" s="49"/>
      <c r="M533" s="39"/>
      <c r="N533" s="39"/>
      <c r="O533" s="39"/>
      <c r="P533" s="39"/>
      <c r="Q533" s="39"/>
      <c r="R533" s="39"/>
      <c r="AE533" s="338"/>
    </row>
    <row r="534" spans="1:31" x14ac:dyDescent="0.25">
      <c r="A534" s="131"/>
      <c r="B534" s="129"/>
      <c r="C534" s="49"/>
      <c r="D534" s="49"/>
      <c r="E534" s="49"/>
      <c r="F534" s="49"/>
      <c r="G534" s="353"/>
      <c r="H534" s="353"/>
      <c r="I534" s="353"/>
      <c r="J534" s="353"/>
      <c r="K534" s="39"/>
      <c r="L534" s="39"/>
      <c r="M534" s="39"/>
      <c r="N534" s="39"/>
      <c r="O534" s="39"/>
      <c r="P534" s="39"/>
      <c r="Q534" s="39"/>
      <c r="R534" s="39"/>
      <c r="AE534" s="338"/>
    </row>
    <row r="535" spans="1:31" x14ac:dyDescent="0.25">
      <c r="A535" s="131"/>
      <c r="B535" s="129"/>
      <c r="C535" s="49"/>
      <c r="D535" s="49"/>
      <c r="E535" s="49"/>
      <c r="F535" s="49"/>
      <c r="G535" s="353"/>
      <c r="H535" s="353"/>
      <c r="I535" s="353"/>
      <c r="J535" s="353"/>
      <c r="K535" s="39"/>
      <c r="L535" s="49"/>
      <c r="M535" s="39"/>
      <c r="N535" s="39"/>
      <c r="O535" s="39"/>
      <c r="P535" s="39"/>
      <c r="Q535" s="39"/>
      <c r="R535" s="39"/>
      <c r="AE535" s="338"/>
    </row>
    <row r="536" spans="1:31" x14ac:dyDescent="0.25">
      <c r="A536" s="131"/>
      <c r="B536" s="129"/>
      <c r="C536" s="49"/>
      <c r="D536" s="49"/>
      <c r="E536" s="49"/>
      <c r="F536" s="49"/>
      <c r="G536" s="353"/>
      <c r="H536" s="353"/>
      <c r="I536" s="353"/>
      <c r="J536" s="353"/>
      <c r="K536" s="39"/>
      <c r="L536" s="49"/>
      <c r="M536" s="39"/>
      <c r="N536" s="39"/>
      <c r="O536" s="39"/>
      <c r="P536" s="39"/>
      <c r="Q536" s="39"/>
      <c r="R536" s="39"/>
      <c r="AE536" s="338"/>
    </row>
    <row r="537" spans="1:31" x14ac:dyDescent="0.25">
      <c r="A537" s="131"/>
      <c r="B537" s="129"/>
      <c r="C537" s="49"/>
      <c r="D537" s="49"/>
      <c r="E537" s="49"/>
      <c r="F537" s="49"/>
      <c r="G537" s="353"/>
      <c r="H537" s="353"/>
      <c r="I537" s="353"/>
      <c r="J537" s="353"/>
      <c r="K537" s="39"/>
      <c r="L537" s="49"/>
      <c r="M537" s="39"/>
      <c r="N537" s="39"/>
      <c r="O537" s="39"/>
      <c r="P537" s="39"/>
      <c r="Q537" s="39"/>
      <c r="R537" s="39"/>
      <c r="AE537" s="338"/>
    </row>
    <row r="538" spans="1:31" x14ac:dyDescent="0.25">
      <c r="A538" s="131"/>
      <c r="B538" s="129"/>
      <c r="C538" s="49"/>
      <c r="D538" s="49"/>
      <c r="E538" s="49"/>
      <c r="F538" s="49"/>
      <c r="G538" s="353"/>
      <c r="H538" s="353"/>
      <c r="I538" s="353"/>
      <c r="J538" s="353"/>
      <c r="K538" s="39"/>
      <c r="L538" s="49"/>
      <c r="M538" s="39"/>
      <c r="N538" s="39"/>
      <c r="O538" s="39"/>
      <c r="P538" s="39"/>
      <c r="Q538" s="39"/>
      <c r="R538" s="39"/>
      <c r="AE538" s="338"/>
    </row>
    <row r="539" spans="1:31" x14ac:dyDescent="0.25">
      <c r="A539" s="131"/>
      <c r="B539" s="129"/>
      <c r="C539" s="49"/>
      <c r="D539" s="49"/>
      <c r="E539" s="49"/>
      <c r="F539" s="49"/>
      <c r="G539" s="353"/>
      <c r="H539" s="353"/>
      <c r="I539" s="353"/>
      <c r="J539" s="353"/>
      <c r="K539" s="39"/>
      <c r="L539" s="49"/>
      <c r="M539" s="39"/>
      <c r="N539" s="39"/>
      <c r="O539" s="39"/>
      <c r="P539" s="39"/>
      <c r="Q539" s="39"/>
      <c r="R539" s="39"/>
      <c r="AE539" s="338"/>
    </row>
    <row r="540" spans="1:31" x14ac:dyDescent="0.25">
      <c r="A540" s="131"/>
      <c r="B540" s="129"/>
      <c r="C540" s="49"/>
      <c r="D540" s="49"/>
      <c r="E540" s="49"/>
      <c r="F540" s="49"/>
      <c r="G540" s="353"/>
      <c r="H540" s="353"/>
      <c r="I540" s="353"/>
      <c r="J540" s="353"/>
      <c r="K540" s="39"/>
      <c r="L540" s="49"/>
      <c r="M540" s="39"/>
      <c r="N540" s="39"/>
      <c r="O540" s="39"/>
      <c r="P540" s="39"/>
      <c r="Q540" s="39"/>
      <c r="R540" s="39"/>
      <c r="AE540" s="338"/>
    </row>
    <row r="541" spans="1:31" x14ac:dyDescent="0.25">
      <c r="A541" s="131"/>
      <c r="B541" s="129"/>
      <c r="C541" s="49"/>
      <c r="D541" s="49"/>
      <c r="E541" s="49"/>
      <c r="F541" s="49"/>
      <c r="G541" s="353"/>
      <c r="H541" s="353"/>
      <c r="I541" s="353"/>
      <c r="J541" s="353"/>
      <c r="K541" s="39"/>
      <c r="L541" s="49"/>
      <c r="M541" s="39"/>
      <c r="N541" s="39"/>
      <c r="O541" s="39"/>
      <c r="P541" s="39"/>
      <c r="Q541" s="39"/>
      <c r="R541" s="39"/>
      <c r="AE541" s="338"/>
    </row>
    <row r="542" spans="1:31" x14ac:dyDescent="0.25">
      <c r="A542" s="131"/>
      <c r="B542" s="129"/>
      <c r="C542" s="49"/>
      <c r="D542" s="49"/>
      <c r="E542" s="49"/>
      <c r="F542" s="49"/>
      <c r="G542" s="353"/>
      <c r="H542" s="353"/>
      <c r="I542" s="353"/>
      <c r="J542" s="353"/>
      <c r="K542" s="39"/>
      <c r="L542" s="49"/>
      <c r="M542" s="39"/>
      <c r="N542" s="39"/>
      <c r="O542" s="39"/>
      <c r="P542" s="39"/>
      <c r="Q542" s="39"/>
      <c r="R542" s="39"/>
      <c r="AE542" s="338"/>
    </row>
    <row r="543" spans="1:31" x14ac:dyDescent="0.25">
      <c r="A543" s="131"/>
      <c r="B543" s="129"/>
      <c r="C543" s="49"/>
      <c r="D543" s="49"/>
      <c r="E543" s="49"/>
      <c r="F543" s="49"/>
      <c r="G543" s="353"/>
      <c r="H543" s="353"/>
      <c r="I543" s="353"/>
      <c r="J543" s="353"/>
      <c r="K543" s="39"/>
      <c r="L543" s="49"/>
      <c r="M543" s="39"/>
      <c r="N543" s="39"/>
      <c r="O543" s="39"/>
      <c r="P543" s="39"/>
      <c r="Q543" s="39"/>
      <c r="R543" s="39"/>
      <c r="AE543" s="338"/>
    </row>
    <row r="544" spans="1:31" x14ac:dyDescent="0.25">
      <c r="A544" s="131"/>
      <c r="B544" s="129"/>
      <c r="C544" s="49"/>
      <c r="D544" s="49"/>
      <c r="E544" s="49"/>
      <c r="F544" s="49"/>
      <c r="G544" s="353"/>
      <c r="H544" s="353"/>
      <c r="I544" s="353"/>
      <c r="J544" s="353"/>
      <c r="K544" s="39"/>
      <c r="L544" s="49"/>
      <c r="M544" s="39"/>
      <c r="N544" s="39"/>
      <c r="O544" s="39"/>
      <c r="P544" s="39"/>
      <c r="Q544" s="39"/>
      <c r="R544" s="39"/>
      <c r="AE544" s="338"/>
    </row>
    <row r="545" spans="1:31" x14ac:dyDescent="0.25">
      <c r="A545" s="131"/>
      <c r="B545" s="129"/>
      <c r="C545" s="49"/>
      <c r="D545" s="49"/>
      <c r="E545" s="49"/>
      <c r="F545" s="49"/>
      <c r="G545" s="353"/>
      <c r="H545" s="353"/>
      <c r="I545" s="353"/>
      <c r="J545" s="353"/>
      <c r="K545" s="39"/>
      <c r="L545" s="49"/>
      <c r="M545" s="39"/>
      <c r="N545" s="39"/>
      <c r="O545" s="39"/>
      <c r="P545" s="39"/>
      <c r="Q545" s="39"/>
      <c r="R545" s="39"/>
      <c r="AE545" s="338"/>
    </row>
    <row r="546" spans="1:31" x14ac:dyDescent="0.25">
      <c r="A546" s="131"/>
      <c r="B546" s="187"/>
      <c r="C546" s="49"/>
      <c r="D546" s="46"/>
      <c r="E546" s="46"/>
      <c r="F546" s="46"/>
      <c r="G546" s="353"/>
      <c r="H546" s="353"/>
      <c r="I546" s="353"/>
      <c r="J546" s="353"/>
      <c r="K546" s="39"/>
      <c r="L546" s="49"/>
      <c r="M546" s="39"/>
      <c r="N546" s="39"/>
      <c r="O546" s="39"/>
      <c r="P546" s="39"/>
      <c r="Q546" s="39"/>
      <c r="R546" s="39"/>
      <c r="AE546" s="338"/>
    </row>
    <row r="547" spans="1:31" ht="20.25" x14ac:dyDescent="0.25">
      <c r="A547" s="468"/>
      <c r="B547" s="381"/>
      <c r="C547" s="381"/>
      <c r="D547" s="381"/>
      <c r="E547" s="381"/>
      <c r="F547" s="381"/>
      <c r="G547" s="353"/>
      <c r="H547" s="353"/>
      <c r="I547" s="353"/>
      <c r="J547" s="353"/>
      <c r="K547" s="39"/>
      <c r="L547" s="49"/>
      <c r="M547" s="39"/>
      <c r="N547" s="39"/>
      <c r="O547" s="39"/>
      <c r="P547" s="39"/>
      <c r="Q547" s="39"/>
      <c r="R547" s="39"/>
      <c r="AE547" s="338"/>
    </row>
    <row r="548" spans="1:31" x14ac:dyDescent="0.25">
      <c r="A548" s="131"/>
      <c r="B548" s="129"/>
      <c r="C548" s="49"/>
      <c r="D548" s="49"/>
      <c r="E548" s="49"/>
      <c r="F548" s="49"/>
      <c r="G548" s="353"/>
      <c r="H548" s="353"/>
      <c r="I548" s="353"/>
      <c r="J548" s="353"/>
      <c r="K548" s="39"/>
      <c r="L548" s="49"/>
      <c r="M548" s="39"/>
      <c r="N548" s="39"/>
      <c r="O548" s="39"/>
      <c r="P548" s="39"/>
      <c r="Q548" s="39"/>
      <c r="R548" s="39"/>
      <c r="AE548" s="338"/>
    </row>
    <row r="549" spans="1:31" x14ac:dyDescent="0.25">
      <c r="A549" s="131"/>
      <c r="B549" s="129"/>
      <c r="C549" s="49"/>
      <c r="D549" s="49"/>
      <c r="E549" s="49"/>
      <c r="F549" s="49"/>
      <c r="G549" s="353"/>
      <c r="H549" s="353"/>
      <c r="I549" s="353"/>
      <c r="J549" s="353"/>
      <c r="K549" s="39"/>
      <c r="L549" s="49"/>
      <c r="M549" s="39"/>
      <c r="N549" s="39"/>
      <c r="O549" s="39"/>
      <c r="P549" s="39"/>
      <c r="Q549" s="39"/>
      <c r="R549" s="39"/>
      <c r="AE549" s="338"/>
    </row>
    <row r="550" spans="1:31" x14ac:dyDescent="0.25">
      <c r="A550" s="131"/>
      <c r="B550" s="129"/>
      <c r="C550" s="49"/>
      <c r="D550" s="49"/>
      <c r="E550" s="49"/>
      <c r="F550" s="49"/>
      <c r="G550" s="353"/>
      <c r="H550" s="353"/>
      <c r="I550" s="353"/>
      <c r="J550" s="353"/>
      <c r="K550" s="39"/>
      <c r="L550" s="49"/>
      <c r="M550" s="39"/>
      <c r="N550" s="39"/>
      <c r="O550" s="39"/>
      <c r="P550" s="39"/>
      <c r="Q550" s="39"/>
      <c r="R550" s="39"/>
      <c r="AE550" s="338"/>
    </row>
    <row r="551" spans="1:31" x14ac:dyDescent="0.25">
      <c r="A551" s="131"/>
      <c r="B551" s="129"/>
      <c r="C551" s="49"/>
      <c r="D551" s="49"/>
      <c r="E551" s="49"/>
      <c r="F551" s="49"/>
      <c r="G551" s="353"/>
      <c r="H551" s="353"/>
      <c r="I551" s="353"/>
      <c r="J551" s="353"/>
      <c r="K551" s="39"/>
      <c r="L551" s="49"/>
      <c r="M551" s="39"/>
      <c r="N551" s="39"/>
      <c r="O551" s="39"/>
      <c r="P551" s="39"/>
      <c r="Q551" s="39"/>
      <c r="R551" s="39"/>
      <c r="AE551" s="338"/>
    </row>
    <row r="552" spans="1:31" x14ac:dyDescent="0.25">
      <c r="A552" s="131"/>
      <c r="B552" s="129"/>
      <c r="C552" s="49"/>
      <c r="D552" s="49"/>
      <c r="E552" s="49"/>
      <c r="F552" s="49"/>
      <c r="G552" s="353"/>
      <c r="H552" s="353"/>
      <c r="I552" s="353"/>
      <c r="J552" s="353"/>
      <c r="K552" s="39"/>
      <c r="L552" s="49"/>
      <c r="M552" s="39"/>
      <c r="N552" s="39"/>
      <c r="O552" s="39"/>
      <c r="P552" s="39"/>
      <c r="Q552" s="39"/>
      <c r="R552" s="39"/>
      <c r="AE552" s="338"/>
    </row>
    <row r="553" spans="1:31" s="367" customFormat="1" ht="20.25" x14ac:dyDescent="0.3">
      <c r="A553" s="131"/>
      <c r="B553" s="129"/>
      <c r="C553" s="49"/>
      <c r="D553" s="49"/>
      <c r="E553" s="49"/>
      <c r="F553" s="49"/>
      <c r="G553" s="373"/>
      <c r="H553" s="373"/>
      <c r="I553" s="373"/>
      <c r="J553" s="373"/>
      <c r="K553" s="365"/>
      <c r="L553" s="366"/>
      <c r="M553" s="365"/>
      <c r="N553" s="39"/>
      <c r="O553" s="39"/>
      <c r="P553" s="39"/>
      <c r="Q553" s="39"/>
      <c r="R553" s="39"/>
      <c r="S553" s="341"/>
      <c r="T553" s="341"/>
      <c r="U553" s="341"/>
      <c r="AE553" s="368"/>
    </row>
    <row r="554" spans="1:31" ht="20.25" x14ac:dyDescent="0.3">
      <c r="A554" s="131"/>
      <c r="B554" s="129"/>
      <c r="C554" s="49"/>
      <c r="D554" s="49"/>
      <c r="E554" s="49"/>
      <c r="F554" s="49"/>
      <c r="G554" s="353"/>
      <c r="H554" s="353"/>
      <c r="I554" s="353"/>
      <c r="J554" s="353"/>
      <c r="K554" s="39"/>
      <c r="L554" s="49"/>
      <c r="M554" s="39"/>
      <c r="N554" s="365"/>
      <c r="O554" s="365"/>
      <c r="P554" s="365"/>
      <c r="Q554" s="365"/>
      <c r="R554" s="365"/>
      <c r="S554" s="367"/>
      <c r="T554" s="367"/>
      <c r="U554" s="367"/>
      <c r="AE554" s="338"/>
    </row>
    <row r="555" spans="1:31" x14ac:dyDescent="0.25">
      <c r="A555" s="131"/>
      <c r="B555" s="129"/>
      <c r="C555" s="49"/>
      <c r="D555" s="49"/>
      <c r="E555" s="49"/>
      <c r="F555" s="49"/>
      <c r="G555" s="353"/>
      <c r="H555" s="353"/>
      <c r="I555" s="353"/>
      <c r="J555" s="353"/>
      <c r="K555" s="39"/>
      <c r="L555" s="49"/>
      <c r="M555" s="342"/>
      <c r="N555" s="39"/>
      <c r="O555" s="39"/>
      <c r="P555" s="39"/>
      <c r="Q555" s="39"/>
      <c r="R555" s="39"/>
      <c r="AE555" s="338"/>
    </row>
    <row r="556" spans="1:31" x14ac:dyDescent="0.25">
      <c r="A556" s="131"/>
      <c r="B556" s="129"/>
      <c r="C556" s="49"/>
      <c r="D556" s="49"/>
      <c r="E556" s="49"/>
      <c r="F556" s="49"/>
      <c r="G556" s="353"/>
      <c r="H556" s="353"/>
      <c r="I556" s="353"/>
      <c r="J556" s="353"/>
      <c r="K556" s="39"/>
      <c r="L556" s="49"/>
      <c r="M556" s="342"/>
      <c r="N556" s="39"/>
      <c r="O556" s="7"/>
      <c r="P556" s="7"/>
      <c r="Q556" s="49"/>
      <c r="R556" s="49"/>
      <c r="S556" s="338"/>
      <c r="T556" s="338"/>
      <c r="AE556" s="338"/>
    </row>
    <row r="557" spans="1:31" x14ac:dyDescent="0.25">
      <c r="A557" s="131"/>
      <c r="B557" s="129"/>
      <c r="C557" s="49"/>
      <c r="D557" s="49"/>
      <c r="E557" s="49"/>
      <c r="F557" s="49"/>
      <c r="G557" s="353"/>
      <c r="H557" s="353"/>
      <c r="I557" s="353"/>
      <c r="J557" s="353"/>
      <c r="K557" s="39"/>
      <c r="L557" s="49"/>
      <c r="M557" s="39"/>
      <c r="N557" s="39"/>
      <c r="O557" s="7"/>
      <c r="P557" s="7"/>
      <c r="Q557" s="49"/>
      <c r="R557" s="49"/>
      <c r="S557" s="338"/>
      <c r="T557" s="338"/>
      <c r="AE557" s="338"/>
    </row>
    <row r="558" spans="1:31" x14ac:dyDescent="0.25">
      <c r="A558" s="131"/>
      <c r="B558" s="129"/>
      <c r="C558" s="49"/>
      <c r="D558" s="49"/>
      <c r="E558" s="49"/>
      <c r="F558" s="49"/>
      <c r="G558" s="353"/>
      <c r="H558" s="353"/>
      <c r="I558" s="353"/>
      <c r="J558" s="353"/>
      <c r="K558" s="39"/>
      <c r="L558" s="49"/>
      <c r="M558" s="39"/>
      <c r="N558" s="39"/>
      <c r="O558" s="39"/>
      <c r="P558" s="39"/>
      <c r="Q558" s="39"/>
      <c r="R558" s="39"/>
      <c r="AE558" s="338"/>
    </row>
    <row r="559" spans="1:31" x14ac:dyDescent="0.25">
      <c r="A559" s="131"/>
      <c r="B559" s="129"/>
      <c r="C559" s="49"/>
      <c r="D559" s="49"/>
      <c r="E559" s="49"/>
      <c r="F559" s="49"/>
      <c r="G559" s="353"/>
      <c r="H559" s="353"/>
      <c r="I559" s="353"/>
      <c r="J559" s="353"/>
      <c r="K559" s="39"/>
      <c r="L559" s="49"/>
      <c r="M559" s="39"/>
      <c r="N559" s="39"/>
      <c r="O559" s="39"/>
      <c r="P559" s="39"/>
      <c r="Q559" s="39"/>
      <c r="R559" s="39"/>
      <c r="AE559" s="338"/>
    </row>
    <row r="560" spans="1:31" x14ac:dyDescent="0.25">
      <c r="A560" s="131"/>
      <c r="B560" s="129"/>
      <c r="C560" s="49"/>
      <c r="D560" s="49"/>
      <c r="E560" s="49"/>
      <c r="F560" s="49"/>
      <c r="G560" s="353"/>
      <c r="H560" s="353"/>
      <c r="I560" s="353"/>
      <c r="J560" s="353"/>
      <c r="K560" s="39"/>
      <c r="L560" s="49"/>
      <c r="M560" s="39"/>
      <c r="N560" s="39"/>
      <c r="O560" s="39"/>
      <c r="P560" s="39"/>
      <c r="Q560" s="39"/>
      <c r="R560" s="39"/>
      <c r="AE560" s="338"/>
    </row>
    <row r="561" spans="1:31" x14ac:dyDescent="0.25">
      <c r="A561" s="131"/>
      <c r="B561" s="129"/>
      <c r="C561" s="49"/>
      <c r="D561" s="49"/>
      <c r="E561" s="49"/>
      <c r="F561" s="49"/>
      <c r="G561" s="353"/>
      <c r="H561" s="353"/>
      <c r="I561" s="353"/>
      <c r="J561" s="353"/>
      <c r="K561" s="39"/>
      <c r="L561" s="49"/>
      <c r="M561" s="39"/>
      <c r="N561" s="39"/>
      <c r="O561" s="39"/>
      <c r="P561" s="39"/>
      <c r="Q561" s="39"/>
      <c r="R561" s="39"/>
      <c r="AE561" s="338"/>
    </row>
    <row r="562" spans="1:31" x14ac:dyDescent="0.25">
      <c r="A562" s="131"/>
      <c r="B562" s="129"/>
      <c r="C562" s="49"/>
      <c r="D562" s="49"/>
      <c r="E562" s="49"/>
      <c r="F562" s="49"/>
      <c r="G562" s="353"/>
      <c r="H562" s="353"/>
      <c r="I562" s="353"/>
      <c r="J562" s="353"/>
      <c r="K562" s="39"/>
      <c r="L562" s="49"/>
      <c r="M562" s="39"/>
      <c r="N562" s="39"/>
      <c r="O562" s="39"/>
      <c r="P562" s="39"/>
      <c r="Q562" s="39"/>
      <c r="R562" s="39"/>
      <c r="AE562" s="338"/>
    </row>
    <row r="563" spans="1:31" x14ac:dyDescent="0.25">
      <c r="A563" s="131"/>
      <c r="B563" s="129"/>
      <c r="C563" s="49"/>
      <c r="D563" s="49"/>
      <c r="E563" s="49"/>
      <c r="F563" s="49"/>
      <c r="G563" s="353"/>
      <c r="H563" s="353"/>
      <c r="I563" s="353"/>
      <c r="J563" s="353"/>
      <c r="K563" s="39"/>
      <c r="L563" s="49"/>
      <c r="M563" s="39"/>
      <c r="N563" s="39"/>
      <c r="O563" s="39"/>
      <c r="P563" s="39"/>
      <c r="Q563" s="39"/>
      <c r="R563" s="39"/>
      <c r="AE563" s="338"/>
    </row>
    <row r="564" spans="1:31" x14ac:dyDescent="0.25">
      <c r="A564" s="131"/>
      <c r="B564" s="129"/>
      <c r="C564" s="49"/>
      <c r="D564" s="49"/>
      <c r="E564" s="49"/>
      <c r="F564" s="49"/>
      <c r="G564" s="353"/>
      <c r="H564" s="353"/>
      <c r="I564" s="353"/>
      <c r="J564" s="353"/>
      <c r="K564" s="39"/>
      <c r="L564" s="49"/>
      <c r="M564" s="39"/>
      <c r="N564" s="39"/>
      <c r="O564" s="39"/>
      <c r="P564" s="39"/>
      <c r="Q564" s="39"/>
      <c r="R564" s="39"/>
      <c r="AE564" s="338"/>
    </row>
    <row r="565" spans="1:31" x14ac:dyDescent="0.25">
      <c r="A565" s="131"/>
      <c r="B565" s="129"/>
      <c r="C565" s="49"/>
      <c r="D565" s="49"/>
      <c r="E565" s="49"/>
      <c r="F565" s="49"/>
      <c r="G565" s="353"/>
      <c r="H565" s="353"/>
      <c r="I565" s="353"/>
      <c r="J565" s="353"/>
      <c r="K565" s="39"/>
      <c r="L565" s="49"/>
      <c r="M565" s="39"/>
      <c r="N565" s="39"/>
      <c r="O565" s="39"/>
      <c r="P565" s="39"/>
      <c r="Q565" s="39"/>
      <c r="R565" s="39"/>
      <c r="AE565" s="338"/>
    </row>
    <row r="566" spans="1:31" x14ac:dyDescent="0.25">
      <c r="A566" s="131"/>
      <c r="B566" s="129"/>
      <c r="C566" s="49"/>
      <c r="D566" s="49"/>
      <c r="E566" s="49"/>
      <c r="F566" s="49"/>
      <c r="G566" s="353"/>
      <c r="H566" s="353"/>
      <c r="I566" s="353"/>
      <c r="J566" s="353"/>
      <c r="K566" s="39"/>
      <c r="L566" s="49"/>
      <c r="M566" s="39"/>
      <c r="N566" s="39"/>
      <c r="O566" s="39"/>
      <c r="P566" s="39"/>
      <c r="Q566" s="39"/>
      <c r="R566" s="39"/>
      <c r="AE566" s="338"/>
    </row>
    <row r="567" spans="1:31" x14ac:dyDescent="0.25">
      <c r="A567" s="131"/>
      <c r="B567" s="129"/>
      <c r="C567" s="49"/>
      <c r="D567" s="49"/>
      <c r="E567" s="49"/>
      <c r="F567" s="49"/>
      <c r="G567" s="374"/>
      <c r="H567" s="353"/>
      <c r="I567" s="353"/>
      <c r="J567" s="353"/>
      <c r="K567" s="39"/>
      <c r="L567" s="49"/>
      <c r="M567" s="39"/>
      <c r="N567" s="39"/>
      <c r="O567" s="39"/>
      <c r="P567" s="39"/>
      <c r="Q567" s="39"/>
      <c r="R567" s="39"/>
      <c r="AE567" s="338"/>
    </row>
    <row r="568" spans="1:31" x14ac:dyDescent="0.25">
      <c r="A568" s="131"/>
      <c r="B568" s="129"/>
      <c r="C568" s="49"/>
      <c r="D568" s="49"/>
      <c r="E568" s="49"/>
      <c r="F568" s="49"/>
      <c r="G568" s="353"/>
      <c r="H568" s="353"/>
      <c r="I568" s="353"/>
      <c r="J568" s="353"/>
      <c r="K568" s="39"/>
      <c r="L568" s="49"/>
      <c r="M568" s="39"/>
      <c r="N568" s="39"/>
      <c r="O568" s="39"/>
      <c r="P568" s="39"/>
      <c r="Q568" s="39"/>
      <c r="R568" s="39"/>
      <c r="AE568" s="338"/>
    </row>
    <row r="569" spans="1:31" x14ac:dyDescent="0.25">
      <c r="A569" s="131"/>
      <c r="B569" s="129"/>
      <c r="C569" s="49"/>
      <c r="D569" s="49"/>
      <c r="E569" s="49"/>
      <c r="F569" s="49"/>
      <c r="G569" s="353"/>
      <c r="H569" s="353"/>
      <c r="I569" s="353"/>
      <c r="J569" s="353"/>
      <c r="K569" s="39"/>
      <c r="L569" s="49"/>
      <c r="M569" s="39"/>
      <c r="N569" s="39"/>
      <c r="O569" s="39"/>
      <c r="P569" s="39"/>
      <c r="Q569" s="39"/>
      <c r="R569" s="39"/>
      <c r="AE569" s="338"/>
    </row>
    <row r="570" spans="1:31" x14ac:dyDescent="0.25">
      <c r="A570" s="131"/>
      <c r="B570" s="129"/>
      <c r="C570" s="49"/>
      <c r="D570" s="49"/>
      <c r="E570" s="49"/>
      <c r="F570" s="49"/>
      <c r="G570" s="353"/>
      <c r="H570" s="353"/>
      <c r="I570" s="353"/>
      <c r="J570" s="353"/>
      <c r="K570" s="39"/>
      <c r="L570" s="49"/>
      <c r="M570" s="39"/>
      <c r="N570" s="39"/>
      <c r="O570" s="39"/>
      <c r="P570" s="39"/>
      <c r="Q570" s="39"/>
      <c r="R570" s="39"/>
      <c r="AE570" s="338"/>
    </row>
    <row r="571" spans="1:31" x14ac:dyDescent="0.25">
      <c r="A571" s="131"/>
      <c r="B571" s="129"/>
      <c r="C571" s="49"/>
      <c r="D571" s="49"/>
      <c r="E571" s="49"/>
      <c r="F571" s="49"/>
      <c r="G571" s="353"/>
      <c r="H571" s="353"/>
      <c r="I571" s="353"/>
      <c r="J571" s="353"/>
      <c r="K571" s="39"/>
      <c r="L571" s="49"/>
      <c r="M571" s="39"/>
      <c r="N571" s="39"/>
      <c r="O571" s="39"/>
      <c r="P571" s="39"/>
      <c r="Q571" s="39"/>
      <c r="R571" s="39"/>
      <c r="AE571" s="338"/>
    </row>
    <row r="572" spans="1:31" x14ac:dyDescent="0.25">
      <c r="A572" s="131"/>
      <c r="B572" s="129"/>
      <c r="C572" s="49"/>
      <c r="D572" s="49"/>
      <c r="E572" s="49"/>
      <c r="F572" s="49"/>
      <c r="G572" s="353"/>
      <c r="H572" s="353"/>
      <c r="I572" s="353"/>
      <c r="J572" s="353"/>
      <c r="K572" s="39"/>
      <c r="L572" s="49"/>
      <c r="M572" s="39"/>
      <c r="N572" s="39"/>
      <c r="O572" s="39"/>
      <c r="P572" s="39"/>
      <c r="Q572" s="39"/>
      <c r="R572" s="39"/>
      <c r="AE572" s="338"/>
    </row>
    <row r="573" spans="1:31" x14ac:dyDescent="0.25">
      <c r="A573" s="131"/>
      <c r="B573" s="129"/>
      <c r="C573" s="49"/>
      <c r="D573" s="49"/>
      <c r="E573" s="49"/>
      <c r="F573" s="49"/>
      <c r="G573" s="353"/>
      <c r="H573" s="353"/>
      <c r="I573" s="353"/>
      <c r="J573" s="353"/>
      <c r="K573" s="39"/>
      <c r="L573" s="49"/>
      <c r="M573" s="39"/>
      <c r="N573" s="39"/>
      <c r="O573" s="39"/>
      <c r="P573" s="39"/>
      <c r="Q573" s="39"/>
      <c r="R573" s="39"/>
      <c r="AE573" s="338"/>
    </row>
    <row r="574" spans="1:31" x14ac:dyDescent="0.25">
      <c r="A574" s="131"/>
      <c r="B574" s="129"/>
      <c r="C574" s="49"/>
      <c r="D574" s="49"/>
      <c r="E574" s="49"/>
      <c r="F574" s="49"/>
      <c r="G574" s="353"/>
      <c r="H574" s="353"/>
      <c r="I574" s="353"/>
      <c r="J574" s="353"/>
      <c r="K574" s="39"/>
      <c r="L574" s="49"/>
      <c r="M574" s="39"/>
      <c r="N574" s="39"/>
      <c r="O574" s="39"/>
      <c r="P574" s="39"/>
      <c r="Q574" s="39"/>
      <c r="R574" s="39"/>
      <c r="AE574" s="338"/>
    </row>
    <row r="575" spans="1:31" x14ac:dyDescent="0.25">
      <c r="A575" s="131"/>
      <c r="B575" s="129"/>
      <c r="C575" s="49"/>
      <c r="D575" s="49"/>
      <c r="E575" s="49"/>
      <c r="F575" s="49"/>
      <c r="G575" s="353"/>
      <c r="H575" s="353"/>
      <c r="I575" s="353"/>
      <c r="J575" s="353"/>
      <c r="K575" s="39"/>
      <c r="L575" s="49"/>
      <c r="M575" s="39"/>
      <c r="N575" s="39"/>
      <c r="O575" s="39"/>
      <c r="P575" s="39"/>
      <c r="Q575" s="39"/>
      <c r="R575" s="39"/>
      <c r="AE575" s="338"/>
    </row>
    <row r="576" spans="1:31" x14ac:dyDescent="0.25">
      <c r="A576" s="131"/>
      <c r="B576" s="129"/>
      <c r="C576" s="49"/>
      <c r="D576" s="49"/>
      <c r="E576" s="49"/>
      <c r="F576" s="49"/>
      <c r="G576" s="353"/>
      <c r="H576" s="353"/>
      <c r="I576" s="353"/>
      <c r="J576" s="353"/>
      <c r="K576" s="39"/>
      <c r="L576" s="49"/>
      <c r="M576" s="39"/>
      <c r="N576" s="39"/>
      <c r="O576" s="39"/>
      <c r="P576" s="39"/>
      <c r="Q576" s="39"/>
      <c r="R576" s="39"/>
      <c r="AE576" s="338"/>
    </row>
    <row r="577" spans="1:31" x14ac:dyDescent="0.25">
      <c r="A577" s="131"/>
      <c r="B577" s="129"/>
      <c r="C577" s="49"/>
      <c r="D577" s="49"/>
      <c r="E577" s="49"/>
      <c r="F577" s="49"/>
      <c r="G577" s="353"/>
      <c r="H577" s="353"/>
      <c r="I577" s="353"/>
      <c r="J577" s="353"/>
      <c r="K577" s="39"/>
      <c r="L577" s="49"/>
      <c r="M577" s="39"/>
      <c r="N577" s="39"/>
      <c r="O577" s="39"/>
      <c r="P577" s="39"/>
      <c r="Q577" s="39"/>
      <c r="R577" s="39"/>
      <c r="AE577" s="338"/>
    </row>
    <row r="578" spans="1:31" x14ac:dyDescent="0.25">
      <c r="A578" s="131"/>
      <c r="B578" s="129"/>
      <c r="C578" s="49"/>
      <c r="D578" s="49"/>
      <c r="E578" s="49"/>
      <c r="F578" s="49"/>
      <c r="G578" s="353"/>
      <c r="H578" s="353"/>
      <c r="I578" s="353"/>
      <c r="J578" s="353"/>
      <c r="K578" s="39"/>
      <c r="L578" s="49"/>
      <c r="M578" s="39"/>
      <c r="N578" s="39"/>
      <c r="O578" s="39"/>
      <c r="P578" s="39"/>
      <c r="Q578" s="39"/>
      <c r="R578" s="39"/>
      <c r="AE578" s="338"/>
    </row>
    <row r="579" spans="1:31" x14ac:dyDescent="0.25">
      <c r="A579" s="131"/>
      <c r="B579" s="129"/>
      <c r="C579" s="49"/>
      <c r="D579" s="49"/>
      <c r="E579" s="49"/>
      <c r="F579" s="49"/>
      <c r="G579" s="353"/>
      <c r="H579" s="353"/>
      <c r="I579" s="353"/>
      <c r="J579" s="353"/>
      <c r="K579" s="39"/>
      <c r="L579" s="49"/>
      <c r="M579" s="39"/>
      <c r="N579" s="39"/>
      <c r="O579" s="39"/>
      <c r="P579" s="39"/>
      <c r="Q579" s="39"/>
      <c r="R579" s="39"/>
      <c r="AE579" s="338"/>
    </row>
    <row r="580" spans="1:31" s="367" customFormat="1" ht="20.25" x14ac:dyDescent="0.3">
      <c r="A580" s="131"/>
      <c r="B580" s="129"/>
      <c r="C580" s="49"/>
      <c r="D580" s="49"/>
      <c r="E580" s="49"/>
      <c r="F580" s="49"/>
      <c r="G580" s="373"/>
      <c r="H580" s="373"/>
      <c r="I580" s="373"/>
      <c r="J580" s="373"/>
      <c r="K580" s="365"/>
      <c r="L580" s="366"/>
      <c r="M580" s="365"/>
      <c r="N580" s="39"/>
      <c r="O580" s="39"/>
      <c r="P580" s="39"/>
      <c r="Q580" s="39"/>
      <c r="R580" s="39"/>
      <c r="S580" s="341"/>
      <c r="T580" s="341"/>
      <c r="U580" s="341"/>
      <c r="AE580" s="368"/>
    </row>
    <row r="581" spans="1:31" ht="20.25" x14ac:dyDescent="0.3">
      <c r="A581" s="131"/>
      <c r="B581" s="129"/>
      <c r="C581" s="49"/>
      <c r="D581" s="49"/>
      <c r="E581" s="49"/>
      <c r="F581" s="49"/>
      <c r="G581" s="353"/>
      <c r="H581" s="353"/>
      <c r="I581" s="353"/>
      <c r="J581" s="353"/>
      <c r="K581" s="39"/>
      <c r="L581" s="49"/>
      <c r="M581" s="39"/>
      <c r="N581" s="365"/>
      <c r="O581" s="365"/>
      <c r="P581" s="365"/>
      <c r="Q581" s="365"/>
      <c r="R581" s="365"/>
      <c r="S581" s="367"/>
      <c r="T581" s="367"/>
      <c r="U581" s="367"/>
      <c r="AE581" s="338"/>
    </row>
    <row r="582" spans="1:31" x14ac:dyDescent="0.25">
      <c r="A582" s="131"/>
      <c r="B582" s="129"/>
      <c r="C582" s="49"/>
      <c r="D582" s="49"/>
      <c r="E582" s="49"/>
      <c r="F582" s="49"/>
      <c r="G582" s="353"/>
      <c r="H582" s="353"/>
      <c r="I582" s="353"/>
      <c r="J582" s="353"/>
      <c r="K582" s="39"/>
      <c r="L582" s="49"/>
      <c r="M582" s="39"/>
      <c r="N582" s="39"/>
      <c r="O582" s="39"/>
      <c r="P582" s="39"/>
      <c r="Q582" s="39"/>
      <c r="R582" s="39"/>
      <c r="AE582" s="338"/>
    </row>
    <row r="583" spans="1:31" x14ac:dyDescent="0.25">
      <c r="A583" s="131"/>
      <c r="B583" s="129"/>
      <c r="C583" s="49"/>
      <c r="D583" s="49"/>
      <c r="E583" s="49"/>
      <c r="F583" s="49"/>
      <c r="G583" s="353"/>
      <c r="H583" s="353"/>
      <c r="I583" s="353"/>
      <c r="J583" s="353"/>
      <c r="K583" s="39"/>
      <c r="L583" s="49"/>
      <c r="M583" s="39"/>
      <c r="N583" s="39"/>
      <c r="O583" s="39"/>
      <c r="P583" s="39"/>
      <c r="Q583" s="39"/>
      <c r="R583" s="39"/>
      <c r="AE583" s="338"/>
    </row>
    <row r="584" spans="1:31" x14ac:dyDescent="0.25">
      <c r="A584" s="131"/>
      <c r="B584" s="129"/>
      <c r="C584" s="49"/>
      <c r="D584" s="49"/>
      <c r="E584" s="49"/>
      <c r="F584" s="49"/>
      <c r="G584" s="353"/>
      <c r="H584" s="353"/>
      <c r="I584" s="353"/>
      <c r="J584" s="353"/>
      <c r="K584" s="39"/>
      <c r="L584" s="49"/>
      <c r="M584" s="39"/>
      <c r="N584" s="39"/>
      <c r="O584" s="39"/>
      <c r="P584" s="39"/>
      <c r="Q584" s="39"/>
      <c r="R584" s="39"/>
      <c r="AE584" s="338"/>
    </row>
    <row r="585" spans="1:31" x14ac:dyDescent="0.25">
      <c r="A585" s="131"/>
      <c r="B585" s="129"/>
      <c r="C585" s="49"/>
      <c r="D585" s="49"/>
      <c r="E585" s="49"/>
      <c r="F585" s="49"/>
      <c r="G585" s="353"/>
      <c r="H585" s="353"/>
      <c r="I585" s="353"/>
      <c r="J585" s="353"/>
      <c r="K585" s="39"/>
      <c r="L585" s="49"/>
      <c r="M585" s="39"/>
      <c r="N585" s="39"/>
      <c r="O585" s="39"/>
      <c r="P585" s="39"/>
      <c r="Q585" s="39"/>
      <c r="R585" s="39"/>
      <c r="AE585" s="338"/>
    </row>
    <row r="586" spans="1:31" x14ac:dyDescent="0.25">
      <c r="A586" s="131"/>
      <c r="B586" s="129"/>
      <c r="C586" s="49"/>
      <c r="D586" s="49"/>
      <c r="E586" s="49"/>
      <c r="F586" s="49"/>
      <c r="G586" s="353"/>
      <c r="H586" s="353"/>
      <c r="I586" s="353"/>
      <c r="J586" s="353"/>
      <c r="K586" s="39"/>
      <c r="L586" s="49"/>
      <c r="M586" s="39"/>
      <c r="N586" s="39"/>
      <c r="O586" s="39"/>
      <c r="P586" s="39"/>
      <c r="Q586" s="39"/>
      <c r="R586" s="39"/>
      <c r="AE586" s="338"/>
    </row>
    <row r="587" spans="1:31" x14ac:dyDescent="0.25">
      <c r="A587" s="131"/>
      <c r="B587" s="129"/>
      <c r="C587" s="49"/>
      <c r="D587" s="49"/>
      <c r="E587" s="49"/>
      <c r="F587" s="49"/>
      <c r="G587" s="353"/>
      <c r="H587" s="353"/>
      <c r="I587" s="353"/>
      <c r="J587" s="353"/>
      <c r="K587" s="39"/>
      <c r="L587" s="49"/>
      <c r="M587" s="39"/>
      <c r="N587" s="39"/>
      <c r="O587" s="39"/>
      <c r="P587" s="39"/>
      <c r="Q587" s="39"/>
      <c r="R587" s="39"/>
      <c r="AE587" s="338"/>
    </row>
    <row r="588" spans="1:31" x14ac:dyDescent="0.25">
      <c r="A588" s="131"/>
      <c r="B588" s="129"/>
      <c r="C588" s="49"/>
      <c r="D588" s="49"/>
      <c r="E588" s="49"/>
      <c r="F588" s="49"/>
      <c r="G588" s="353"/>
      <c r="H588" s="353"/>
      <c r="I588" s="353"/>
      <c r="J588" s="353"/>
      <c r="K588" s="39"/>
      <c r="L588" s="49"/>
      <c r="M588" s="39"/>
      <c r="N588" s="39"/>
      <c r="O588" s="39"/>
      <c r="P588" s="39"/>
      <c r="Q588" s="39"/>
      <c r="R588" s="39"/>
      <c r="AE588" s="338"/>
    </row>
    <row r="589" spans="1:31" x14ac:dyDescent="0.25">
      <c r="A589" s="131"/>
      <c r="B589" s="129"/>
      <c r="C589" s="49"/>
      <c r="D589" s="49"/>
      <c r="E589" s="49"/>
      <c r="F589" s="49"/>
      <c r="G589" s="353"/>
      <c r="H589" s="353"/>
      <c r="I589" s="353"/>
      <c r="J589" s="353"/>
      <c r="K589" s="39"/>
      <c r="L589" s="49"/>
      <c r="M589" s="39"/>
      <c r="N589" s="39"/>
      <c r="O589" s="39"/>
      <c r="P589" s="39"/>
      <c r="Q589" s="39"/>
      <c r="R589" s="39"/>
      <c r="AE589" s="338"/>
    </row>
    <row r="590" spans="1:31" x14ac:dyDescent="0.25">
      <c r="A590" s="131"/>
      <c r="B590" s="129"/>
      <c r="C590" s="49"/>
      <c r="D590" s="49"/>
      <c r="E590" s="49"/>
      <c r="F590" s="49"/>
      <c r="G590" s="353"/>
      <c r="H590" s="353"/>
      <c r="I590" s="353"/>
      <c r="J590" s="353"/>
      <c r="K590" s="39"/>
      <c r="L590" s="49"/>
      <c r="M590" s="39"/>
      <c r="N590" s="39"/>
      <c r="O590" s="39"/>
      <c r="P590" s="39"/>
      <c r="Q590" s="39"/>
      <c r="R590" s="39"/>
      <c r="AE590" s="338"/>
    </row>
    <row r="591" spans="1:31" x14ac:dyDescent="0.25">
      <c r="A591" s="131"/>
      <c r="B591" s="129"/>
      <c r="C591" s="49"/>
      <c r="D591" s="370"/>
      <c r="E591" s="371"/>
      <c r="F591" s="364"/>
      <c r="G591" s="353"/>
      <c r="H591" s="353"/>
      <c r="I591" s="353"/>
      <c r="J591" s="353"/>
      <c r="K591" s="39"/>
      <c r="L591" s="49"/>
      <c r="M591" s="39"/>
      <c r="N591" s="39"/>
      <c r="O591" s="39"/>
      <c r="P591" s="39"/>
      <c r="Q591" s="39"/>
      <c r="R591" s="39"/>
      <c r="AE591" s="338"/>
    </row>
    <row r="592" spans="1:31" ht="20.25" x14ac:dyDescent="0.25">
      <c r="A592" s="97"/>
      <c r="B592" s="372"/>
      <c r="C592" s="366"/>
      <c r="D592" s="366"/>
      <c r="E592" s="366"/>
      <c r="F592" s="366"/>
      <c r="G592" s="353"/>
      <c r="H592" s="353"/>
      <c r="I592" s="353"/>
      <c r="J592" s="353"/>
      <c r="K592" s="39"/>
      <c r="L592" s="49"/>
      <c r="M592" s="39"/>
      <c r="N592" s="39"/>
      <c r="O592" s="39"/>
      <c r="P592" s="39"/>
      <c r="Q592" s="39"/>
      <c r="R592" s="39"/>
      <c r="AE592" s="338"/>
    </row>
    <row r="593" spans="1:31" x14ac:dyDescent="0.25">
      <c r="A593" s="131"/>
      <c r="B593" s="129"/>
      <c r="C593" s="49"/>
      <c r="D593" s="49"/>
      <c r="E593" s="49"/>
      <c r="F593" s="49"/>
      <c r="G593" s="353"/>
      <c r="H593" s="353"/>
      <c r="I593" s="353"/>
      <c r="J593" s="353"/>
      <c r="K593" s="39"/>
      <c r="L593" s="49"/>
      <c r="M593" s="39"/>
      <c r="N593" s="39"/>
      <c r="O593" s="39"/>
      <c r="P593" s="39"/>
      <c r="Q593" s="39"/>
      <c r="R593" s="39"/>
      <c r="AE593" s="338"/>
    </row>
    <row r="594" spans="1:31" x14ac:dyDescent="0.25">
      <c r="A594" s="131"/>
      <c r="B594" s="129"/>
      <c r="C594" s="49"/>
      <c r="D594" s="49"/>
      <c r="E594" s="49"/>
      <c r="F594" s="49"/>
      <c r="G594" s="353"/>
      <c r="H594" s="353"/>
      <c r="I594" s="353"/>
      <c r="J594" s="353"/>
      <c r="K594" s="39"/>
      <c r="L594" s="49"/>
      <c r="M594" s="39"/>
      <c r="N594" s="39"/>
      <c r="O594" s="39"/>
      <c r="P594" s="39"/>
      <c r="Q594" s="39"/>
      <c r="R594" s="39"/>
      <c r="AE594" s="338"/>
    </row>
    <row r="595" spans="1:31" x14ac:dyDescent="0.25">
      <c r="A595" s="131"/>
      <c r="B595" s="129"/>
      <c r="C595" s="49"/>
      <c r="D595" s="49"/>
      <c r="E595" s="49"/>
      <c r="F595" s="49"/>
      <c r="G595" s="353"/>
      <c r="H595" s="353"/>
      <c r="I595" s="353"/>
      <c r="J595" s="353"/>
      <c r="K595" s="39"/>
      <c r="L595" s="49"/>
      <c r="M595" s="39"/>
      <c r="N595" s="39"/>
      <c r="O595" s="39"/>
      <c r="P595" s="39"/>
      <c r="Q595" s="39"/>
      <c r="R595" s="39"/>
      <c r="AE595" s="338"/>
    </row>
    <row r="596" spans="1:31" x14ac:dyDescent="0.25">
      <c r="A596" s="131"/>
      <c r="B596" s="129"/>
      <c r="C596" s="49"/>
      <c r="D596" s="49"/>
      <c r="E596" s="49"/>
      <c r="F596" s="49"/>
      <c r="G596" s="353"/>
      <c r="H596" s="353"/>
      <c r="I596" s="353"/>
      <c r="J596" s="353"/>
      <c r="K596" s="39"/>
      <c r="L596" s="49"/>
      <c r="M596" s="39"/>
      <c r="N596" s="39"/>
      <c r="O596" s="39"/>
      <c r="P596" s="39"/>
      <c r="Q596" s="39"/>
      <c r="R596" s="39"/>
      <c r="AE596" s="338"/>
    </row>
    <row r="597" spans="1:31" x14ac:dyDescent="0.25">
      <c r="A597" s="131"/>
      <c r="B597" s="129"/>
      <c r="C597" s="49"/>
      <c r="D597" s="49"/>
      <c r="E597" s="49"/>
      <c r="F597" s="49"/>
      <c r="G597" s="353"/>
      <c r="H597" s="353"/>
      <c r="I597" s="353"/>
      <c r="J597" s="353"/>
      <c r="K597" s="39"/>
      <c r="L597" s="49"/>
      <c r="M597" s="39"/>
      <c r="N597" s="39"/>
      <c r="O597" s="39"/>
      <c r="P597" s="39"/>
      <c r="Q597" s="39"/>
      <c r="R597" s="39"/>
      <c r="AE597" s="338"/>
    </row>
    <row r="598" spans="1:31" x14ac:dyDescent="0.25">
      <c r="A598" s="131"/>
      <c r="B598" s="129"/>
      <c r="C598" s="49"/>
      <c r="D598" s="49"/>
      <c r="E598" s="49"/>
      <c r="F598" s="49"/>
      <c r="G598" s="353"/>
      <c r="H598" s="353"/>
      <c r="I598" s="353"/>
      <c r="J598" s="353"/>
      <c r="K598" s="39"/>
      <c r="L598" s="49"/>
      <c r="M598" s="39"/>
      <c r="N598" s="39"/>
      <c r="O598" s="39"/>
      <c r="P598" s="39"/>
      <c r="Q598" s="39"/>
      <c r="R598" s="39"/>
      <c r="AE598" s="338"/>
    </row>
    <row r="599" spans="1:31" x14ac:dyDescent="0.25">
      <c r="A599" s="131"/>
      <c r="B599" s="129"/>
      <c r="C599" s="49"/>
      <c r="D599" s="49"/>
      <c r="E599" s="49"/>
      <c r="F599" s="49"/>
      <c r="G599" s="353"/>
      <c r="H599" s="353"/>
      <c r="I599" s="353"/>
      <c r="J599" s="353"/>
      <c r="K599" s="39"/>
      <c r="L599" s="49"/>
      <c r="M599" s="39"/>
      <c r="N599" s="39"/>
      <c r="O599" s="39"/>
      <c r="P599" s="39"/>
      <c r="Q599" s="39"/>
      <c r="R599" s="39"/>
      <c r="AE599" s="338"/>
    </row>
    <row r="600" spans="1:31" x14ac:dyDescent="0.25">
      <c r="A600" s="131"/>
      <c r="B600" s="129"/>
      <c r="C600" s="49"/>
      <c r="D600" s="49"/>
      <c r="E600" s="49"/>
      <c r="F600" s="49"/>
      <c r="G600" s="353"/>
      <c r="H600" s="353"/>
      <c r="I600" s="353"/>
      <c r="J600" s="353"/>
      <c r="K600" s="39"/>
      <c r="L600" s="49"/>
      <c r="M600" s="39"/>
      <c r="N600" s="39"/>
      <c r="O600" s="39"/>
      <c r="P600" s="39"/>
      <c r="Q600" s="39"/>
      <c r="R600" s="39"/>
      <c r="AE600" s="338"/>
    </row>
    <row r="601" spans="1:31" x14ac:dyDescent="0.25">
      <c r="A601" s="131"/>
      <c r="B601" s="129"/>
      <c r="C601" s="49"/>
      <c r="D601" s="49"/>
      <c r="E601" s="49"/>
      <c r="F601" s="49"/>
      <c r="G601" s="353"/>
      <c r="H601" s="353"/>
      <c r="I601" s="353"/>
      <c r="J601" s="353"/>
      <c r="K601" s="39"/>
      <c r="L601" s="49"/>
      <c r="M601" s="39"/>
      <c r="N601" s="39"/>
      <c r="O601" s="39"/>
      <c r="P601" s="39"/>
      <c r="Q601" s="39"/>
      <c r="R601" s="39"/>
      <c r="AE601" s="338"/>
    </row>
    <row r="602" spans="1:31" x14ac:dyDescent="0.25">
      <c r="A602" s="131"/>
      <c r="B602" s="129"/>
      <c r="C602" s="49"/>
      <c r="D602" s="49"/>
      <c r="E602" s="49"/>
      <c r="F602" s="49"/>
      <c r="G602" s="353"/>
      <c r="H602" s="353"/>
      <c r="I602" s="353"/>
      <c r="J602" s="353"/>
      <c r="K602" s="39"/>
      <c r="L602" s="49"/>
      <c r="M602" s="39"/>
      <c r="N602" s="39"/>
      <c r="O602" s="39"/>
      <c r="P602" s="39"/>
      <c r="Q602" s="39"/>
      <c r="R602" s="39"/>
      <c r="AE602" s="338"/>
    </row>
    <row r="603" spans="1:31" x14ac:dyDescent="0.25">
      <c r="A603" s="131"/>
      <c r="B603" s="129"/>
      <c r="C603" s="49"/>
      <c r="D603" s="49"/>
      <c r="E603" s="49"/>
      <c r="F603" s="49"/>
      <c r="G603" s="353"/>
      <c r="H603" s="353"/>
      <c r="I603" s="353"/>
      <c r="J603" s="353"/>
      <c r="K603" s="39"/>
      <c r="L603" s="49"/>
      <c r="M603" s="39"/>
      <c r="N603" s="39"/>
      <c r="O603" s="39"/>
      <c r="P603" s="39"/>
      <c r="Q603" s="39"/>
      <c r="R603" s="39"/>
      <c r="AE603" s="338"/>
    </row>
    <row r="604" spans="1:31" x14ac:dyDescent="0.25">
      <c r="A604" s="131"/>
      <c r="B604" s="129"/>
      <c r="C604" s="49"/>
      <c r="D604" s="49"/>
      <c r="E604" s="49"/>
      <c r="F604" s="49"/>
      <c r="G604" s="353"/>
      <c r="H604" s="353"/>
      <c r="I604" s="353"/>
      <c r="J604" s="353"/>
      <c r="K604" s="39"/>
      <c r="L604" s="49"/>
      <c r="M604" s="39"/>
      <c r="N604" s="39"/>
      <c r="O604" s="39"/>
      <c r="P604" s="39"/>
      <c r="Q604" s="39"/>
      <c r="R604" s="39"/>
      <c r="AE604" s="338"/>
    </row>
    <row r="605" spans="1:31" x14ac:dyDescent="0.25">
      <c r="A605" s="131"/>
      <c r="B605" s="129"/>
      <c r="C605" s="49"/>
      <c r="D605" s="49"/>
      <c r="E605" s="49"/>
      <c r="F605" s="49"/>
      <c r="G605" s="353"/>
      <c r="H605" s="353"/>
      <c r="I605" s="353"/>
      <c r="J605" s="353"/>
      <c r="K605" s="39"/>
      <c r="L605" s="49"/>
      <c r="M605" s="39"/>
      <c r="N605" s="39"/>
      <c r="O605" s="39"/>
      <c r="P605" s="39"/>
      <c r="Q605" s="39"/>
      <c r="R605" s="39"/>
      <c r="AE605" s="338"/>
    </row>
    <row r="606" spans="1:31" x14ac:dyDescent="0.25">
      <c r="A606" s="131"/>
      <c r="B606" s="129"/>
      <c r="C606" s="49"/>
      <c r="D606" s="49"/>
      <c r="E606" s="49"/>
      <c r="F606" s="49"/>
      <c r="G606" s="353"/>
      <c r="H606" s="353"/>
      <c r="I606" s="353"/>
      <c r="J606" s="353"/>
      <c r="K606" s="39"/>
      <c r="L606" s="49"/>
      <c r="M606" s="39"/>
      <c r="N606" s="39"/>
      <c r="O606" s="39"/>
      <c r="P606" s="39"/>
      <c r="Q606" s="39"/>
      <c r="R606" s="39"/>
      <c r="AE606" s="338"/>
    </row>
    <row r="607" spans="1:31" x14ac:dyDescent="0.25">
      <c r="A607" s="131"/>
      <c r="B607" s="129"/>
      <c r="C607" s="49"/>
      <c r="D607" s="49"/>
      <c r="E607" s="49"/>
      <c r="F607" s="49"/>
      <c r="G607" s="353"/>
      <c r="H607" s="353"/>
      <c r="I607" s="353"/>
      <c r="J607" s="353"/>
      <c r="K607" s="39"/>
      <c r="L607" s="49"/>
      <c r="M607" s="39"/>
      <c r="N607" s="39"/>
      <c r="O607" s="39"/>
      <c r="P607" s="39"/>
      <c r="Q607" s="39"/>
      <c r="R607" s="39"/>
      <c r="AE607" s="338"/>
    </row>
    <row r="608" spans="1:31" x14ac:dyDescent="0.25">
      <c r="A608" s="131"/>
      <c r="B608" s="129"/>
      <c r="C608" s="49"/>
      <c r="D608" s="49"/>
      <c r="E608" s="49"/>
      <c r="F608" s="49"/>
      <c r="G608" s="353"/>
      <c r="H608" s="353"/>
      <c r="I608" s="353"/>
      <c r="J608" s="353"/>
      <c r="K608" s="39"/>
      <c r="L608" s="49"/>
      <c r="M608" s="39"/>
      <c r="N608" s="39"/>
      <c r="O608" s="39"/>
      <c r="P608" s="39"/>
      <c r="Q608" s="39"/>
      <c r="R608" s="39"/>
      <c r="AE608" s="338"/>
    </row>
    <row r="609" spans="1:31" x14ac:dyDescent="0.25">
      <c r="A609" s="131"/>
      <c r="B609" s="129"/>
      <c r="C609" s="49"/>
      <c r="D609" s="49"/>
      <c r="E609" s="49"/>
      <c r="F609" s="49"/>
      <c r="G609" s="353"/>
      <c r="H609" s="353"/>
      <c r="I609" s="353"/>
      <c r="J609" s="353"/>
      <c r="K609" s="39"/>
      <c r="L609" s="49"/>
      <c r="M609" s="39"/>
      <c r="N609" s="39"/>
      <c r="O609" s="39"/>
      <c r="P609" s="39"/>
      <c r="Q609" s="39"/>
      <c r="R609" s="39"/>
      <c r="AE609" s="338"/>
    </row>
    <row r="610" spans="1:31" x14ac:dyDescent="0.25">
      <c r="A610" s="131"/>
      <c r="B610" s="129"/>
      <c r="C610" s="49"/>
      <c r="D610" s="49"/>
      <c r="E610" s="49"/>
      <c r="F610" s="49"/>
      <c r="G610" s="353"/>
      <c r="H610" s="353"/>
      <c r="I610" s="353"/>
      <c r="J610" s="353"/>
      <c r="K610" s="39"/>
      <c r="L610" s="49"/>
      <c r="M610" s="39"/>
      <c r="N610" s="39"/>
      <c r="O610" s="39"/>
      <c r="P610" s="39"/>
      <c r="Q610" s="39"/>
      <c r="R610" s="39"/>
      <c r="AE610" s="338"/>
    </row>
    <row r="611" spans="1:31" x14ac:dyDescent="0.25">
      <c r="A611" s="131"/>
      <c r="B611" s="129"/>
      <c r="C611" s="49"/>
      <c r="D611" s="49"/>
      <c r="E611" s="49"/>
      <c r="F611" s="49"/>
      <c r="G611" s="353"/>
      <c r="H611" s="353"/>
      <c r="I611" s="353"/>
      <c r="J611" s="353"/>
      <c r="K611" s="39"/>
      <c r="L611" s="49"/>
      <c r="M611" s="39"/>
      <c r="N611" s="39"/>
      <c r="O611" s="39"/>
      <c r="P611" s="39"/>
      <c r="Q611" s="39"/>
      <c r="R611" s="39"/>
      <c r="AE611" s="338"/>
    </row>
    <row r="612" spans="1:31" x14ac:dyDescent="0.25">
      <c r="A612" s="131"/>
      <c r="B612" s="129"/>
      <c r="C612" s="49"/>
      <c r="D612" s="49"/>
      <c r="E612" s="49"/>
      <c r="F612" s="49"/>
      <c r="G612" s="353"/>
      <c r="H612" s="353"/>
      <c r="I612" s="353"/>
      <c r="J612" s="353"/>
      <c r="K612" s="39"/>
      <c r="L612" s="49"/>
      <c r="M612" s="39"/>
      <c r="N612" s="39"/>
      <c r="O612" s="39"/>
      <c r="P612" s="39"/>
      <c r="Q612" s="39"/>
      <c r="R612" s="39"/>
      <c r="AE612" s="338"/>
    </row>
    <row r="613" spans="1:31" x14ac:dyDescent="0.25">
      <c r="A613" s="131"/>
      <c r="B613" s="129"/>
      <c r="C613" s="49"/>
      <c r="D613" s="49"/>
      <c r="E613" s="49"/>
      <c r="F613" s="49"/>
      <c r="G613" s="353"/>
      <c r="H613" s="353"/>
      <c r="I613" s="353"/>
      <c r="J613" s="353"/>
      <c r="K613" s="39"/>
      <c r="L613" s="49"/>
      <c r="M613" s="39"/>
      <c r="N613" s="39"/>
      <c r="O613" s="39"/>
      <c r="P613" s="39"/>
      <c r="Q613" s="39"/>
      <c r="R613" s="39"/>
      <c r="AE613" s="338"/>
    </row>
    <row r="614" spans="1:31" x14ac:dyDescent="0.25">
      <c r="A614" s="131"/>
      <c r="B614" s="129"/>
      <c r="C614" s="49"/>
      <c r="D614" s="49"/>
      <c r="E614" s="49"/>
      <c r="F614" s="49"/>
      <c r="G614" s="353"/>
      <c r="H614" s="353"/>
      <c r="I614" s="353"/>
      <c r="J614" s="353"/>
      <c r="K614" s="39"/>
      <c r="L614" s="49"/>
      <c r="M614" s="39"/>
      <c r="N614" s="39"/>
      <c r="O614" s="39"/>
      <c r="P614" s="39"/>
      <c r="Q614" s="39"/>
      <c r="R614" s="39"/>
      <c r="AE614" s="338"/>
    </row>
    <row r="615" spans="1:31" x14ac:dyDescent="0.25">
      <c r="A615" s="131"/>
      <c r="B615" s="129"/>
      <c r="C615" s="49"/>
      <c r="D615" s="49"/>
      <c r="E615" s="49"/>
      <c r="F615" s="49"/>
      <c r="G615" s="353"/>
      <c r="H615" s="353"/>
      <c r="I615" s="353"/>
      <c r="J615" s="353"/>
      <c r="K615" s="39"/>
      <c r="L615" s="49"/>
      <c r="M615" s="39"/>
      <c r="N615" s="39"/>
      <c r="O615" s="39"/>
      <c r="P615" s="39"/>
      <c r="Q615" s="39"/>
      <c r="R615" s="39"/>
      <c r="AE615" s="338"/>
    </row>
    <row r="616" spans="1:31" x14ac:dyDescent="0.25">
      <c r="A616" s="131"/>
      <c r="B616" s="129"/>
      <c r="C616" s="49"/>
      <c r="D616" s="49"/>
      <c r="E616" s="49"/>
      <c r="F616" s="49"/>
      <c r="G616" s="353"/>
      <c r="H616" s="353"/>
      <c r="I616" s="353"/>
      <c r="J616" s="353"/>
      <c r="K616" s="39"/>
      <c r="L616" s="49"/>
      <c r="M616" s="39"/>
      <c r="N616" s="39"/>
      <c r="O616" s="39"/>
      <c r="P616" s="39"/>
      <c r="Q616" s="39"/>
      <c r="R616" s="39"/>
      <c r="AE616" s="338"/>
    </row>
    <row r="617" spans="1:31" x14ac:dyDescent="0.25">
      <c r="A617" s="131"/>
      <c r="B617" s="129"/>
      <c r="C617" s="49"/>
      <c r="D617" s="49"/>
      <c r="E617" s="49"/>
      <c r="F617" s="49"/>
      <c r="G617" s="353"/>
      <c r="H617" s="353"/>
      <c r="I617" s="353"/>
      <c r="J617" s="353"/>
      <c r="K617" s="39"/>
      <c r="L617" s="49"/>
      <c r="M617" s="39"/>
      <c r="N617" s="39"/>
      <c r="O617" s="39"/>
      <c r="P617" s="39"/>
      <c r="Q617" s="39"/>
      <c r="R617" s="39"/>
      <c r="AE617" s="338"/>
    </row>
    <row r="618" spans="1:31" ht="18.75" x14ac:dyDescent="0.25">
      <c r="A618" s="384"/>
      <c r="B618" s="136"/>
      <c r="C618" s="137"/>
      <c r="D618" s="375"/>
      <c r="E618" s="137"/>
      <c r="F618" s="376"/>
      <c r="G618" s="353"/>
      <c r="H618" s="353"/>
      <c r="I618" s="353"/>
      <c r="J618" s="353"/>
      <c r="K618" s="39"/>
      <c r="L618" s="49"/>
      <c r="M618" s="39"/>
      <c r="N618" s="39"/>
      <c r="O618" s="39"/>
      <c r="P618" s="39"/>
      <c r="Q618" s="39"/>
      <c r="R618" s="39"/>
      <c r="AE618" s="338"/>
    </row>
    <row r="619" spans="1:31" ht="20.25" x14ac:dyDescent="0.25">
      <c r="A619" s="97"/>
      <c r="B619" s="372"/>
      <c r="C619" s="366"/>
      <c r="D619" s="366"/>
      <c r="E619" s="366"/>
      <c r="F619" s="366"/>
      <c r="G619" s="353"/>
      <c r="H619" s="353"/>
      <c r="I619" s="353"/>
      <c r="J619" s="353"/>
      <c r="K619" s="39"/>
      <c r="L619" s="49"/>
      <c r="M619" s="39"/>
      <c r="N619" s="39"/>
      <c r="O619" s="39"/>
      <c r="P619" s="39"/>
      <c r="Q619" s="39"/>
      <c r="R619" s="39"/>
      <c r="AE619" s="338"/>
    </row>
    <row r="620" spans="1:31" x14ac:dyDescent="0.25">
      <c r="A620" s="131"/>
      <c r="B620" s="129"/>
      <c r="C620" s="49"/>
      <c r="D620" s="49"/>
      <c r="E620" s="49"/>
      <c r="F620" s="49"/>
      <c r="G620" s="353"/>
      <c r="H620" s="353"/>
      <c r="I620" s="353"/>
      <c r="J620" s="353"/>
      <c r="K620" s="39"/>
      <c r="L620" s="49"/>
      <c r="M620" s="39"/>
      <c r="N620" s="39"/>
      <c r="O620" s="39"/>
      <c r="P620" s="39"/>
      <c r="Q620" s="39"/>
      <c r="R620" s="39"/>
      <c r="AE620" s="338"/>
    </row>
    <row r="621" spans="1:31" x14ac:dyDescent="0.25">
      <c r="A621" s="131"/>
      <c r="B621" s="129"/>
      <c r="C621" s="49"/>
      <c r="D621" s="49"/>
      <c r="E621" s="49"/>
      <c r="F621" s="49"/>
      <c r="G621" s="353"/>
      <c r="H621" s="353"/>
      <c r="I621" s="353"/>
      <c r="J621" s="353"/>
      <c r="K621" s="39"/>
      <c r="L621" s="49"/>
      <c r="M621" s="39"/>
      <c r="N621" s="39"/>
      <c r="O621" s="39"/>
      <c r="P621" s="39"/>
      <c r="Q621" s="39"/>
      <c r="R621" s="39"/>
      <c r="AE621" s="338"/>
    </row>
    <row r="622" spans="1:31" x14ac:dyDescent="0.25">
      <c r="A622" s="131"/>
      <c r="B622" s="129"/>
      <c r="C622" s="49"/>
      <c r="D622" s="49"/>
      <c r="E622" s="49"/>
      <c r="F622" s="49"/>
      <c r="G622" s="353"/>
      <c r="H622" s="353"/>
      <c r="I622" s="353"/>
      <c r="J622" s="353"/>
      <c r="K622" s="39"/>
      <c r="L622" s="49"/>
      <c r="M622" s="39"/>
      <c r="N622" s="39"/>
      <c r="O622" s="39"/>
      <c r="P622" s="39"/>
      <c r="Q622" s="39"/>
      <c r="R622" s="39"/>
      <c r="AE622" s="338"/>
    </row>
    <row r="623" spans="1:31" x14ac:dyDescent="0.25">
      <c r="A623" s="131"/>
      <c r="B623" s="129"/>
      <c r="C623" s="49"/>
      <c r="D623" s="49"/>
      <c r="E623" s="49"/>
      <c r="F623" s="49"/>
      <c r="G623" s="353"/>
      <c r="H623" s="353"/>
      <c r="I623" s="353"/>
      <c r="J623" s="353"/>
      <c r="K623" s="39"/>
      <c r="L623" s="49"/>
      <c r="M623" s="39"/>
      <c r="N623" s="39"/>
      <c r="O623" s="39"/>
      <c r="P623" s="39"/>
      <c r="Q623" s="39"/>
      <c r="R623" s="39"/>
      <c r="AE623" s="338"/>
    </row>
    <row r="624" spans="1:31" x14ac:dyDescent="0.25">
      <c r="A624" s="131"/>
      <c r="B624" s="129"/>
      <c r="C624" s="49"/>
      <c r="D624" s="49"/>
      <c r="E624" s="49"/>
      <c r="F624" s="49"/>
      <c r="G624" s="353"/>
      <c r="H624" s="353"/>
      <c r="I624" s="353"/>
      <c r="J624" s="353"/>
      <c r="K624" s="39"/>
      <c r="L624" s="49"/>
      <c r="M624" s="39"/>
      <c r="N624" s="39"/>
      <c r="O624" s="39"/>
      <c r="P624" s="39"/>
      <c r="Q624" s="39"/>
      <c r="R624" s="39"/>
      <c r="AE624" s="338"/>
    </row>
    <row r="625" spans="1:31" x14ac:dyDescent="0.25">
      <c r="A625" s="131"/>
      <c r="B625" s="129"/>
      <c r="C625" s="49"/>
      <c r="D625" s="49"/>
      <c r="E625" s="49"/>
      <c r="F625" s="49"/>
      <c r="G625" s="353"/>
      <c r="H625" s="353"/>
      <c r="I625" s="353"/>
      <c r="J625" s="353"/>
      <c r="K625" s="39"/>
      <c r="L625" s="49"/>
      <c r="M625" s="39"/>
      <c r="N625" s="39"/>
      <c r="O625" s="39"/>
      <c r="P625" s="39"/>
      <c r="Q625" s="39"/>
      <c r="R625" s="39"/>
      <c r="AE625" s="338"/>
    </row>
    <row r="626" spans="1:31" x14ac:dyDescent="0.25">
      <c r="A626" s="131"/>
      <c r="B626" s="129"/>
      <c r="C626" s="49"/>
      <c r="D626" s="49"/>
      <c r="E626" s="49"/>
      <c r="F626" s="49"/>
      <c r="G626" s="353"/>
      <c r="H626" s="353"/>
      <c r="I626" s="353"/>
      <c r="J626" s="353"/>
      <c r="K626" s="39"/>
      <c r="L626" s="49"/>
      <c r="M626" s="39"/>
      <c r="N626" s="39"/>
      <c r="O626" s="39"/>
      <c r="P626" s="39"/>
      <c r="Q626" s="39"/>
      <c r="R626" s="39"/>
      <c r="AE626" s="338"/>
    </row>
    <row r="627" spans="1:31" x14ac:dyDescent="0.25">
      <c r="A627" s="131"/>
      <c r="B627" s="129"/>
      <c r="C627" s="49"/>
      <c r="D627" s="49"/>
      <c r="E627" s="49"/>
      <c r="F627" s="49"/>
      <c r="G627" s="353"/>
      <c r="H627" s="353"/>
      <c r="I627" s="353"/>
      <c r="J627" s="353"/>
      <c r="K627" s="39"/>
      <c r="L627" s="49"/>
      <c r="M627" s="39"/>
      <c r="N627" s="39"/>
      <c r="O627" s="39"/>
      <c r="P627" s="39"/>
      <c r="Q627" s="39"/>
      <c r="R627" s="39"/>
      <c r="AE627" s="338"/>
    </row>
    <row r="628" spans="1:31" x14ac:dyDescent="0.25">
      <c r="A628" s="131"/>
      <c r="B628" s="129"/>
      <c r="C628" s="49"/>
      <c r="D628" s="49"/>
      <c r="E628" s="49"/>
      <c r="F628" s="49"/>
      <c r="G628" s="353"/>
      <c r="H628" s="353"/>
      <c r="I628" s="353"/>
      <c r="J628" s="353"/>
      <c r="K628" s="39"/>
      <c r="L628" s="49"/>
      <c r="M628" s="39"/>
      <c r="N628" s="39"/>
      <c r="O628" s="39"/>
      <c r="P628" s="39"/>
      <c r="Q628" s="39"/>
      <c r="R628" s="39"/>
      <c r="AE628" s="338"/>
    </row>
    <row r="629" spans="1:31" x14ac:dyDescent="0.25">
      <c r="A629" s="131"/>
      <c r="B629" s="129"/>
      <c r="C629" s="49"/>
      <c r="D629" s="49"/>
      <c r="E629" s="49"/>
      <c r="F629" s="49"/>
      <c r="G629" s="353"/>
      <c r="H629" s="353"/>
      <c r="I629" s="353"/>
      <c r="J629" s="353"/>
      <c r="K629" s="39"/>
      <c r="L629" s="49"/>
      <c r="M629" s="39"/>
      <c r="N629" s="39"/>
      <c r="O629" s="39"/>
      <c r="P629" s="39"/>
      <c r="Q629" s="39"/>
      <c r="R629" s="39"/>
      <c r="AE629" s="338"/>
    </row>
    <row r="630" spans="1:31" x14ac:dyDescent="0.25">
      <c r="A630" s="131"/>
      <c r="B630" s="129"/>
      <c r="C630" s="49"/>
      <c r="D630" s="49"/>
      <c r="E630" s="49"/>
      <c r="F630" s="49"/>
      <c r="G630" s="353"/>
      <c r="H630" s="353"/>
      <c r="I630" s="353"/>
      <c r="J630" s="353"/>
      <c r="K630" s="39"/>
      <c r="L630" s="49"/>
      <c r="M630" s="39"/>
      <c r="N630" s="39"/>
      <c r="O630" s="39"/>
      <c r="P630" s="39"/>
      <c r="Q630" s="39"/>
      <c r="R630" s="39"/>
      <c r="AE630" s="338"/>
    </row>
    <row r="631" spans="1:31" x14ac:dyDescent="0.25">
      <c r="A631" s="131"/>
      <c r="B631" s="129"/>
      <c r="C631" s="49"/>
      <c r="D631" s="49"/>
      <c r="E631" s="49"/>
      <c r="F631" s="49"/>
      <c r="G631" s="353"/>
      <c r="H631" s="353"/>
      <c r="I631" s="353"/>
      <c r="J631" s="353"/>
      <c r="K631" s="39"/>
      <c r="L631" s="49"/>
      <c r="M631" s="39"/>
      <c r="N631" s="39"/>
      <c r="O631" s="39"/>
      <c r="P631" s="39"/>
      <c r="Q631" s="39"/>
      <c r="R631" s="39"/>
      <c r="AE631" s="338"/>
    </row>
    <row r="632" spans="1:31" x14ac:dyDescent="0.25">
      <c r="A632" s="131"/>
      <c r="B632" s="129"/>
      <c r="C632" s="49"/>
      <c r="D632" s="49"/>
      <c r="E632" s="49"/>
      <c r="F632" s="49"/>
      <c r="G632" s="353"/>
      <c r="H632" s="353"/>
      <c r="I632" s="353"/>
      <c r="J632" s="353"/>
      <c r="K632" s="39"/>
      <c r="L632" s="49"/>
      <c r="M632" s="39"/>
      <c r="N632" s="39"/>
      <c r="O632" s="39"/>
      <c r="P632" s="39"/>
      <c r="Q632" s="39"/>
      <c r="R632" s="39"/>
      <c r="AE632" s="338"/>
    </row>
    <row r="633" spans="1:31" x14ac:dyDescent="0.25">
      <c r="A633" s="131"/>
      <c r="B633" s="129"/>
      <c r="C633" s="49"/>
      <c r="D633" s="49"/>
      <c r="E633" s="49"/>
      <c r="F633" s="49"/>
      <c r="G633" s="353"/>
      <c r="H633" s="353"/>
      <c r="I633" s="353"/>
      <c r="J633" s="353"/>
      <c r="K633" s="39"/>
      <c r="L633" s="49"/>
      <c r="M633" s="39"/>
      <c r="N633" s="39"/>
      <c r="O633" s="39"/>
      <c r="P633" s="39"/>
      <c r="Q633" s="39"/>
      <c r="R633" s="39"/>
      <c r="AE633" s="338"/>
    </row>
    <row r="634" spans="1:31" x14ac:dyDescent="0.25">
      <c r="A634" s="131"/>
      <c r="B634" s="129"/>
      <c r="C634" s="49"/>
      <c r="D634" s="49"/>
      <c r="E634" s="49"/>
      <c r="F634" s="49"/>
      <c r="G634" s="353"/>
      <c r="H634" s="353"/>
      <c r="I634" s="353"/>
      <c r="J634" s="353"/>
      <c r="K634" s="39"/>
      <c r="L634" s="49"/>
      <c r="M634" s="39"/>
      <c r="N634" s="39"/>
      <c r="O634" s="39"/>
      <c r="P634" s="39"/>
      <c r="Q634" s="39"/>
      <c r="R634" s="39"/>
      <c r="AE634" s="338"/>
    </row>
    <row r="635" spans="1:31" x14ac:dyDescent="0.25">
      <c r="A635" s="131"/>
      <c r="B635" s="129"/>
      <c r="C635" s="49"/>
      <c r="D635" s="49"/>
      <c r="E635" s="49"/>
      <c r="F635" s="49"/>
      <c r="G635" s="353"/>
      <c r="H635" s="353"/>
      <c r="I635" s="353"/>
      <c r="J635" s="353"/>
      <c r="K635" s="39"/>
      <c r="L635" s="49"/>
      <c r="M635" s="39"/>
      <c r="N635" s="39"/>
      <c r="O635" s="39"/>
      <c r="P635" s="39"/>
      <c r="Q635" s="39"/>
      <c r="R635" s="39"/>
      <c r="AE635" s="338"/>
    </row>
    <row r="636" spans="1:31" x14ac:dyDescent="0.25">
      <c r="A636" s="131"/>
      <c r="B636" s="129"/>
      <c r="C636" s="49"/>
      <c r="D636" s="49"/>
      <c r="E636" s="49"/>
      <c r="F636" s="49"/>
      <c r="G636" s="353"/>
      <c r="H636" s="353"/>
      <c r="I636" s="353"/>
      <c r="J636" s="353"/>
      <c r="K636" s="39"/>
      <c r="L636" s="49"/>
      <c r="M636" s="39"/>
      <c r="N636" s="39"/>
      <c r="O636" s="39"/>
      <c r="P636" s="39"/>
      <c r="Q636" s="39"/>
      <c r="R636" s="39"/>
      <c r="AE636" s="338"/>
    </row>
    <row r="637" spans="1:31" x14ac:dyDescent="0.25">
      <c r="A637" s="131"/>
      <c r="B637" s="129"/>
      <c r="C637" s="49"/>
      <c r="D637" s="49"/>
      <c r="E637" s="49"/>
      <c r="F637" s="49"/>
      <c r="G637" s="353"/>
      <c r="H637" s="353"/>
      <c r="I637" s="353"/>
      <c r="J637" s="353"/>
      <c r="K637" s="39"/>
      <c r="L637" s="49"/>
      <c r="M637" s="39"/>
      <c r="N637" s="39"/>
      <c r="O637" s="39"/>
      <c r="P637" s="39"/>
      <c r="Q637" s="39"/>
      <c r="R637" s="39"/>
      <c r="AE637" s="338"/>
    </row>
    <row r="638" spans="1:31" x14ac:dyDescent="0.25">
      <c r="A638" s="131"/>
      <c r="B638" s="129"/>
      <c r="C638" s="49"/>
      <c r="D638" s="49"/>
      <c r="E638" s="49"/>
      <c r="F638" s="49"/>
      <c r="G638" s="353"/>
      <c r="H638" s="353"/>
      <c r="I638" s="353"/>
      <c r="J638" s="353"/>
      <c r="K638" s="39"/>
      <c r="L638" s="49"/>
      <c r="M638" s="39"/>
      <c r="N638" s="39"/>
      <c r="O638" s="39"/>
      <c r="P638" s="39"/>
      <c r="Q638" s="39"/>
      <c r="R638" s="39"/>
      <c r="AE638" s="338"/>
    </row>
    <row r="639" spans="1:31" x14ac:dyDescent="0.25">
      <c r="A639" s="131"/>
      <c r="B639" s="129"/>
      <c r="C639" s="49"/>
      <c r="D639" s="49"/>
      <c r="E639" s="49"/>
      <c r="F639" s="49"/>
      <c r="G639" s="353"/>
      <c r="H639" s="353"/>
      <c r="I639" s="353"/>
      <c r="J639" s="353"/>
      <c r="K639" s="39"/>
      <c r="L639" s="49"/>
      <c r="M639" s="39"/>
      <c r="N639" s="39"/>
      <c r="O639" s="39"/>
      <c r="P639" s="39"/>
      <c r="Q639" s="39"/>
      <c r="R639" s="39"/>
      <c r="AE639" s="338"/>
    </row>
    <row r="640" spans="1:31" x14ac:dyDescent="0.25">
      <c r="A640" s="131"/>
      <c r="B640" s="129"/>
      <c r="C640" s="49"/>
      <c r="D640" s="49"/>
      <c r="E640" s="49"/>
      <c r="F640" s="49"/>
      <c r="G640" s="353"/>
      <c r="H640" s="353"/>
      <c r="I640" s="353"/>
      <c r="J640" s="353"/>
      <c r="K640" s="39"/>
      <c r="L640" s="49"/>
      <c r="M640" s="39"/>
      <c r="N640" s="39"/>
      <c r="O640" s="39"/>
      <c r="P640" s="39"/>
      <c r="Q640" s="39"/>
      <c r="R640" s="39"/>
      <c r="AE640" s="338"/>
    </row>
    <row r="641" spans="1:31" x14ac:dyDescent="0.25">
      <c r="A641" s="131"/>
      <c r="B641" s="129"/>
      <c r="C641" s="49"/>
      <c r="D641" s="49"/>
      <c r="E641" s="49"/>
      <c r="F641" s="49"/>
      <c r="G641" s="353"/>
      <c r="H641" s="353"/>
      <c r="I641" s="353"/>
      <c r="J641" s="353"/>
      <c r="K641" s="39"/>
      <c r="L641" s="49"/>
      <c r="M641" s="39"/>
      <c r="N641" s="39"/>
      <c r="O641" s="39"/>
      <c r="P641" s="39"/>
      <c r="Q641" s="39"/>
      <c r="R641" s="39"/>
      <c r="AE641" s="338"/>
    </row>
    <row r="642" spans="1:31" x14ac:dyDescent="0.25">
      <c r="A642" s="131"/>
      <c r="B642" s="129"/>
      <c r="C642" s="49"/>
      <c r="D642" s="49"/>
      <c r="E642" s="49"/>
      <c r="F642" s="49"/>
      <c r="G642" s="353"/>
      <c r="H642" s="353"/>
      <c r="I642" s="353"/>
      <c r="J642" s="353"/>
      <c r="K642" s="39"/>
      <c r="L642" s="49"/>
      <c r="M642" s="39"/>
      <c r="N642" s="39"/>
      <c r="O642" s="39"/>
      <c r="P642" s="39"/>
      <c r="Q642" s="39"/>
      <c r="R642" s="39"/>
      <c r="AE642" s="338"/>
    </row>
    <row r="643" spans="1:31" x14ac:dyDescent="0.25">
      <c r="A643" s="131"/>
      <c r="B643" s="129"/>
      <c r="C643" s="49"/>
      <c r="D643" s="49"/>
      <c r="E643" s="49"/>
      <c r="F643" s="49"/>
      <c r="G643" s="353"/>
      <c r="H643" s="353"/>
      <c r="I643" s="353"/>
      <c r="J643" s="353"/>
      <c r="K643" s="39"/>
      <c r="L643" s="49"/>
      <c r="M643" s="39"/>
      <c r="N643" s="39"/>
      <c r="O643" s="39"/>
      <c r="P643" s="39"/>
      <c r="Q643" s="39"/>
      <c r="R643" s="39"/>
      <c r="AE643" s="338"/>
    </row>
    <row r="644" spans="1:31" x14ac:dyDescent="0.25">
      <c r="A644" s="131"/>
      <c r="B644" s="129"/>
      <c r="C644" s="49"/>
      <c r="D644" s="49"/>
      <c r="E644" s="49"/>
      <c r="F644" s="49"/>
      <c r="G644" s="353"/>
      <c r="H644" s="353"/>
      <c r="I644" s="353"/>
      <c r="J644" s="353"/>
      <c r="K644" s="39"/>
      <c r="L644" s="49"/>
      <c r="M644" s="39"/>
      <c r="N644" s="39"/>
      <c r="O644" s="39"/>
      <c r="P644" s="39"/>
      <c r="Q644" s="39"/>
      <c r="R644" s="39"/>
      <c r="AE644" s="338"/>
    </row>
    <row r="645" spans="1:31" x14ac:dyDescent="0.25">
      <c r="A645" s="131"/>
      <c r="B645" s="129"/>
      <c r="C645" s="49"/>
      <c r="D645" s="49"/>
      <c r="E645" s="49"/>
      <c r="F645" s="49"/>
      <c r="G645" s="353"/>
      <c r="H645" s="353"/>
      <c r="I645" s="353"/>
      <c r="J645" s="353"/>
      <c r="K645" s="39"/>
      <c r="L645" s="49"/>
      <c r="M645" s="39"/>
      <c r="N645" s="39"/>
      <c r="O645" s="39"/>
      <c r="P645" s="39"/>
      <c r="Q645" s="39"/>
      <c r="R645" s="39"/>
      <c r="AE645" s="338"/>
    </row>
    <row r="646" spans="1:31" x14ac:dyDescent="0.25">
      <c r="A646" s="131"/>
      <c r="B646" s="129"/>
      <c r="C646" s="49"/>
      <c r="D646" s="49"/>
      <c r="E646" s="49"/>
      <c r="F646" s="49"/>
      <c r="G646" s="353"/>
      <c r="H646" s="353"/>
      <c r="I646" s="353"/>
      <c r="J646" s="353"/>
      <c r="K646" s="39"/>
      <c r="L646" s="49"/>
      <c r="M646" s="39"/>
      <c r="N646" s="39"/>
      <c r="O646" s="39"/>
      <c r="P646" s="39"/>
      <c r="Q646" s="39"/>
      <c r="R646" s="39"/>
      <c r="AE646" s="338"/>
    </row>
    <row r="647" spans="1:31" x14ac:dyDescent="0.25">
      <c r="A647" s="131"/>
      <c r="B647" s="129"/>
      <c r="C647" s="49"/>
      <c r="D647" s="49"/>
      <c r="E647" s="49"/>
      <c r="F647" s="49"/>
      <c r="G647" s="353"/>
      <c r="H647" s="353"/>
      <c r="I647" s="353"/>
      <c r="J647" s="353"/>
      <c r="K647" s="39"/>
      <c r="L647" s="49"/>
      <c r="M647" s="39"/>
      <c r="N647" s="39"/>
      <c r="O647" s="39"/>
      <c r="P647" s="39"/>
      <c r="Q647" s="39"/>
      <c r="R647" s="39"/>
      <c r="AE647" s="338"/>
    </row>
    <row r="648" spans="1:31" x14ac:dyDescent="0.25">
      <c r="A648" s="131"/>
      <c r="B648" s="129"/>
      <c r="C648" s="49"/>
      <c r="D648" s="49"/>
      <c r="E648" s="49"/>
      <c r="F648" s="49"/>
      <c r="G648" s="353"/>
      <c r="H648" s="353"/>
      <c r="I648" s="353"/>
      <c r="J648" s="353"/>
      <c r="K648" s="39"/>
      <c r="L648" s="49"/>
      <c r="M648" s="39"/>
      <c r="N648" s="39"/>
      <c r="O648" s="39"/>
      <c r="P648" s="39"/>
      <c r="Q648" s="39"/>
      <c r="R648" s="39"/>
      <c r="AE648" s="338"/>
    </row>
    <row r="649" spans="1:31" x14ac:dyDescent="0.25">
      <c r="A649" s="131"/>
      <c r="B649" s="129"/>
      <c r="C649" s="49"/>
      <c r="D649" s="49"/>
      <c r="E649" s="49"/>
      <c r="F649" s="49"/>
      <c r="G649" s="353"/>
      <c r="H649" s="353"/>
      <c r="I649" s="353"/>
      <c r="J649" s="353"/>
      <c r="K649" s="39"/>
      <c r="L649" s="49"/>
      <c r="M649" s="39"/>
      <c r="N649" s="39"/>
      <c r="O649" s="39"/>
      <c r="P649" s="39"/>
      <c r="Q649" s="39"/>
      <c r="R649" s="39"/>
      <c r="AE649" s="338"/>
    </row>
    <row r="650" spans="1:31" x14ac:dyDescent="0.25">
      <c r="A650" s="131"/>
      <c r="B650" s="129"/>
      <c r="C650" s="49"/>
      <c r="D650" s="49"/>
      <c r="E650" s="49"/>
      <c r="F650" s="49"/>
      <c r="G650" s="353"/>
      <c r="H650" s="353"/>
      <c r="I650" s="353"/>
      <c r="J650" s="353"/>
      <c r="K650" s="39"/>
      <c r="L650" s="49"/>
      <c r="M650" s="39"/>
      <c r="N650" s="39"/>
      <c r="O650" s="39"/>
      <c r="P650" s="39"/>
      <c r="Q650" s="39"/>
      <c r="R650" s="39"/>
      <c r="AE650" s="338"/>
    </row>
    <row r="651" spans="1:31" x14ac:dyDescent="0.25">
      <c r="A651" s="131"/>
      <c r="B651" s="129"/>
      <c r="C651" s="49"/>
      <c r="D651" s="49"/>
      <c r="E651" s="49"/>
      <c r="F651" s="49"/>
      <c r="G651" s="353"/>
      <c r="H651" s="353"/>
      <c r="I651" s="353"/>
      <c r="J651" s="353"/>
      <c r="K651" s="39"/>
      <c r="L651" s="49"/>
      <c r="M651" s="39"/>
      <c r="N651" s="39"/>
      <c r="O651" s="39"/>
      <c r="P651" s="39"/>
      <c r="Q651" s="39"/>
      <c r="R651" s="39"/>
      <c r="AE651" s="338"/>
    </row>
    <row r="652" spans="1:31" x14ac:dyDescent="0.25">
      <c r="A652" s="131"/>
      <c r="B652" s="129"/>
      <c r="C652" s="49"/>
      <c r="D652" s="49"/>
      <c r="E652" s="49"/>
      <c r="F652" s="49"/>
      <c r="G652" s="353"/>
      <c r="H652" s="353"/>
      <c r="I652" s="353"/>
      <c r="J652" s="353"/>
      <c r="K652" s="39"/>
      <c r="L652" s="49"/>
      <c r="M652" s="39"/>
      <c r="N652" s="39"/>
      <c r="O652" s="39"/>
      <c r="P652" s="39"/>
      <c r="Q652" s="39"/>
      <c r="R652" s="39"/>
      <c r="AE652" s="338"/>
    </row>
    <row r="653" spans="1:31" x14ac:dyDescent="0.25">
      <c r="A653" s="131"/>
      <c r="B653" s="129"/>
      <c r="C653" s="49"/>
      <c r="D653" s="49"/>
      <c r="E653" s="49"/>
      <c r="F653" s="49"/>
      <c r="G653" s="353"/>
      <c r="H653" s="353"/>
      <c r="I653" s="353"/>
      <c r="J653" s="353"/>
      <c r="K653" s="39"/>
      <c r="L653" s="49"/>
      <c r="M653" s="39"/>
      <c r="N653" s="39"/>
      <c r="O653" s="39"/>
      <c r="P653" s="39"/>
      <c r="Q653" s="39"/>
      <c r="R653" s="39"/>
      <c r="AE653" s="338"/>
    </row>
    <row r="654" spans="1:31" x14ac:dyDescent="0.25">
      <c r="A654" s="131"/>
      <c r="B654" s="129"/>
      <c r="C654" s="49"/>
      <c r="D654" s="49"/>
      <c r="E654" s="49"/>
      <c r="F654" s="49"/>
      <c r="G654" s="353"/>
      <c r="H654" s="353"/>
      <c r="I654" s="353"/>
      <c r="J654" s="353"/>
      <c r="K654" s="39"/>
      <c r="L654" s="49"/>
      <c r="M654" s="39"/>
      <c r="N654" s="39"/>
      <c r="O654" s="39"/>
      <c r="P654" s="39"/>
      <c r="Q654" s="39"/>
      <c r="R654" s="39"/>
      <c r="AE654" s="338"/>
    </row>
    <row r="655" spans="1:31" x14ac:dyDescent="0.25">
      <c r="A655" s="131"/>
      <c r="B655" s="129"/>
      <c r="C655" s="49"/>
      <c r="D655" s="49"/>
      <c r="E655" s="49"/>
      <c r="F655" s="49"/>
      <c r="G655" s="353"/>
      <c r="H655" s="353"/>
      <c r="I655" s="353"/>
      <c r="J655" s="353"/>
      <c r="K655" s="39"/>
      <c r="L655" s="49"/>
      <c r="M655" s="39"/>
      <c r="N655" s="39"/>
      <c r="O655" s="39"/>
      <c r="P655" s="39"/>
      <c r="Q655" s="39"/>
      <c r="R655" s="39"/>
      <c r="AE655" s="338"/>
    </row>
    <row r="656" spans="1:31" x14ac:dyDescent="0.25">
      <c r="A656" s="131"/>
      <c r="B656" s="129"/>
      <c r="C656" s="49"/>
      <c r="D656" s="49"/>
      <c r="E656" s="49"/>
      <c r="F656" s="49"/>
      <c r="G656" s="353"/>
      <c r="H656" s="353"/>
      <c r="I656" s="353"/>
      <c r="J656" s="353"/>
      <c r="K656" s="39"/>
      <c r="L656" s="49"/>
      <c r="M656" s="39"/>
      <c r="N656" s="39"/>
      <c r="O656" s="39"/>
      <c r="P656" s="39"/>
      <c r="Q656" s="39"/>
      <c r="R656" s="39"/>
      <c r="AE656" s="338"/>
    </row>
    <row r="657" spans="1:31" x14ac:dyDescent="0.25">
      <c r="A657" s="131"/>
      <c r="B657" s="129"/>
      <c r="C657" s="49"/>
      <c r="D657" s="49"/>
      <c r="E657" s="49"/>
      <c r="F657" s="49"/>
      <c r="G657" s="353"/>
      <c r="H657" s="353"/>
      <c r="I657" s="353"/>
      <c r="J657" s="353"/>
      <c r="K657" s="39"/>
      <c r="L657" s="49"/>
      <c r="M657" s="39"/>
      <c r="N657" s="39"/>
      <c r="O657" s="39"/>
      <c r="P657" s="39"/>
      <c r="Q657" s="39"/>
      <c r="R657" s="39"/>
      <c r="AE657" s="338"/>
    </row>
    <row r="658" spans="1:31" x14ac:dyDescent="0.25">
      <c r="A658" s="131"/>
      <c r="B658" s="129"/>
      <c r="C658" s="49"/>
      <c r="D658" s="49"/>
      <c r="E658" s="49"/>
      <c r="F658" s="49"/>
      <c r="G658" s="353"/>
      <c r="H658" s="353"/>
      <c r="I658" s="353"/>
      <c r="J658" s="353"/>
      <c r="K658" s="39"/>
      <c r="L658" s="49"/>
      <c r="M658" s="39"/>
      <c r="N658" s="39"/>
      <c r="O658" s="39"/>
      <c r="P658" s="39"/>
      <c r="Q658" s="39"/>
      <c r="R658" s="39"/>
      <c r="AE658" s="338"/>
    </row>
    <row r="659" spans="1:31" x14ac:dyDescent="0.25">
      <c r="A659" s="131"/>
      <c r="B659" s="129"/>
      <c r="C659" s="49"/>
      <c r="D659" s="49"/>
      <c r="E659" s="49"/>
      <c r="F659" s="49"/>
      <c r="G659" s="353"/>
      <c r="H659" s="353"/>
      <c r="I659" s="353"/>
      <c r="J659" s="353"/>
      <c r="K659" s="39"/>
      <c r="L659" s="49"/>
      <c r="M659" s="39"/>
      <c r="N659" s="39"/>
      <c r="O659" s="39"/>
      <c r="P659" s="39"/>
      <c r="Q659" s="39"/>
      <c r="R659" s="39"/>
      <c r="AE659" s="338"/>
    </row>
    <row r="660" spans="1:31" x14ac:dyDescent="0.25">
      <c r="A660" s="131"/>
      <c r="B660" s="129"/>
      <c r="C660" s="49"/>
      <c r="D660" s="49"/>
      <c r="E660" s="49"/>
      <c r="F660" s="49"/>
      <c r="G660" s="353"/>
      <c r="H660" s="353"/>
      <c r="I660" s="353"/>
      <c r="J660" s="353"/>
      <c r="K660" s="39"/>
      <c r="L660" s="49"/>
      <c r="M660" s="39"/>
      <c r="N660" s="39"/>
      <c r="O660" s="39"/>
      <c r="P660" s="39"/>
      <c r="Q660" s="39"/>
      <c r="R660" s="39"/>
      <c r="AE660" s="338"/>
    </row>
    <row r="661" spans="1:31" x14ac:dyDescent="0.25">
      <c r="A661" s="131"/>
      <c r="B661" s="129"/>
      <c r="C661" s="49"/>
      <c r="D661" s="49"/>
      <c r="E661" s="49"/>
      <c r="F661" s="49"/>
      <c r="G661" s="353"/>
      <c r="H661" s="353"/>
      <c r="I661" s="353"/>
      <c r="J661" s="353"/>
      <c r="K661" s="39"/>
      <c r="L661" s="49"/>
      <c r="M661" s="39"/>
      <c r="N661" s="39"/>
      <c r="O661" s="39"/>
      <c r="P661" s="39"/>
      <c r="Q661" s="39"/>
      <c r="R661" s="39"/>
      <c r="AE661" s="338"/>
    </row>
    <row r="662" spans="1:31" x14ac:dyDescent="0.25">
      <c r="A662" s="131"/>
      <c r="B662" s="129"/>
      <c r="C662" s="49"/>
      <c r="D662" s="49"/>
      <c r="E662" s="49"/>
      <c r="F662" s="49"/>
      <c r="G662" s="353"/>
      <c r="H662" s="353"/>
      <c r="I662" s="353"/>
      <c r="J662" s="353"/>
      <c r="K662" s="39"/>
      <c r="L662" s="49"/>
      <c r="M662" s="39"/>
      <c r="N662" s="39"/>
      <c r="O662" s="39"/>
      <c r="P662" s="39"/>
      <c r="Q662" s="39"/>
      <c r="R662" s="39"/>
      <c r="AE662" s="338"/>
    </row>
    <row r="663" spans="1:31" x14ac:dyDescent="0.25">
      <c r="A663" s="131"/>
      <c r="B663" s="129"/>
      <c r="C663" s="49"/>
      <c r="D663" s="49"/>
      <c r="E663" s="49"/>
      <c r="F663" s="49"/>
      <c r="G663" s="353"/>
      <c r="H663" s="353"/>
      <c r="I663" s="353"/>
      <c r="J663" s="353"/>
      <c r="K663" s="39"/>
      <c r="L663" s="49"/>
      <c r="M663" s="39"/>
      <c r="N663" s="39"/>
      <c r="O663" s="39"/>
      <c r="P663" s="39"/>
      <c r="Q663" s="39"/>
      <c r="R663" s="39"/>
      <c r="AE663" s="338"/>
    </row>
    <row r="664" spans="1:31" x14ac:dyDescent="0.25">
      <c r="A664" s="131"/>
      <c r="B664" s="129"/>
      <c r="C664" s="49"/>
      <c r="D664" s="49"/>
      <c r="E664" s="49"/>
      <c r="F664" s="49"/>
      <c r="G664" s="353"/>
      <c r="H664" s="353"/>
      <c r="I664" s="353"/>
      <c r="J664" s="353"/>
      <c r="K664" s="39"/>
      <c r="L664" s="49"/>
      <c r="M664" s="39"/>
      <c r="N664" s="39"/>
      <c r="O664" s="39"/>
      <c r="P664" s="39"/>
      <c r="Q664" s="39"/>
      <c r="R664" s="39"/>
      <c r="AE664" s="338"/>
    </row>
    <row r="665" spans="1:31" x14ac:dyDescent="0.25">
      <c r="A665" s="131"/>
      <c r="B665" s="129"/>
      <c r="C665" s="49"/>
      <c r="D665" s="49"/>
      <c r="E665" s="49"/>
      <c r="F665" s="49"/>
      <c r="G665" s="353"/>
      <c r="H665" s="353"/>
      <c r="I665" s="353"/>
      <c r="J665" s="353"/>
      <c r="K665" s="39"/>
      <c r="L665" s="49"/>
      <c r="M665" s="39"/>
      <c r="N665" s="39"/>
      <c r="O665" s="39"/>
      <c r="P665" s="39"/>
      <c r="Q665" s="39"/>
      <c r="R665" s="39"/>
      <c r="AE665" s="338"/>
    </row>
    <row r="666" spans="1:31" x14ac:dyDescent="0.25">
      <c r="A666" s="131"/>
      <c r="B666" s="129"/>
      <c r="C666" s="49"/>
      <c r="D666" s="49"/>
      <c r="E666" s="49"/>
      <c r="F666" s="49"/>
      <c r="G666" s="353"/>
      <c r="H666" s="353"/>
      <c r="I666" s="353"/>
      <c r="J666" s="353"/>
      <c r="K666" s="39"/>
      <c r="L666" s="49"/>
      <c r="M666" s="39"/>
      <c r="N666" s="39"/>
      <c r="O666" s="39"/>
      <c r="P666" s="39"/>
      <c r="Q666" s="39"/>
      <c r="R666" s="39"/>
      <c r="AE666" s="338"/>
    </row>
    <row r="667" spans="1:31" x14ac:dyDescent="0.25">
      <c r="A667" s="131"/>
      <c r="B667" s="129"/>
      <c r="C667" s="49"/>
      <c r="D667" s="49"/>
      <c r="E667" s="49"/>
      <c r="F667" s="49"/>
      <c r="G667" s="353"/>
      <c r="H667" s="353"/>
      <c r="I667" s="353"/>
      <c r="J667" s="353"/>
      <c r="K667" s="39"/>
      <c r="L667" s="49"/>
      <c r="M667" s="39"/>
      <c r="N667" s="39"/>
      <c r="O667" s="39"/>
      <c r="P667" s="39"/>
      <c r="Q667" s="39"/>
      <c r="R667" s="39"/>
      <c r="AE667" s="338"/>
    </row>
    <row r="668" spans="1:31" x14ac:dyDescent="0.25">
      <c r="A668" s="131"/>
      <c r="B668" s="129"/>
      <c r="C668" s="49"/>
      <c r="D668" s="49"/>
      <c r="E668" s="49"/>
      <c r="F668" s="49"/>
      <c r="G668" s="353"/>
      <c r="H668" s="353"/>
      <c r="I668" s="353"/>
      <c r="J668" s="353"/>
      <c r="K668" s="39"/>
      <c r="L668" s="49"/>
      <c r="M668" s="39"/>
      <c r="N668" s="39"/>
      <c r="O668" s="39"/>
      <c r="P668" s="39"/>
      <c r="Q668" s="39"/>
      <c r="R668" s="39"/>
      <c r="AE668" s="338"/>
    </row>
    <row r="669" spans="1:31" x14ac:dyDescent="0.25">
      <c r="A669" s="131"/>
      <c r="B669" s="129"/>
      <c r="C669" s="49"/>
      <c r="D669" s="49"/>
      <c r="E669" s="49"/>
      <c r="F669" s="49"/>
      <c r="G669" s="353"/>
      <c r="H669" s="353"/>
      <c r="I669" s="353"/>
      <c r="J669" s="353"/>
      <c r="K669" s="39"/>
      <c r="L669" s="49"/>
      <c r="M669" s="39"/>
      <c r="N669" s="39"/>
      <c r="O669" s="39"/>
      <c r="P669" s="39"/>
      <c r="Q669" s="39"/>
      <c r="R669" s="39"/>
      <c r="AE669" s="338"/>
    </row>
    <row r="670" spans="1:31" x14ac:dyDescent="0.25">
      <c r="A670" s="131"/>
      <c r="B670" s="129"/>
      <c r="C670" s="49"/>
      <c r="D670" s="49"/>
      <c r="E670" s="49"/>
      <c r="F670" s="49"/>
      <c r="G670" s="353"/>
      <c r="H670" s="353"/>
      <c r="I670" s="353"/>
      <c r="J670" s="353"/>
      <c r="K670" s="39"/>
      <c r="L670" s="49"/>
      <c r="M670" s="39"/>
      <c r="N670" s="39"/>
      <c r="O670" s="39"/>
      <c r="P670" s="39"/>
      <c r="Q670" s="39"/>
      <c r="R670" s="39"/>
      <c r="AE670" s="338"/>
    </row>
    <row r="671" spans="1:31" x14ac:dyDescent="0.25">
      <c r="A671" s="131"/>
      <c r="B671" s="129"/>
      <c r="C671" s="49"/>
      <c r="D671" s="49"/>
      <c r="E671" s="49"/>
      <c r="F671" s="49"/>
      <c r="G671" s="353"/>
      <c r="H671" s="353"/>
      <c r="I671" s="353"/>
      <c r="J671" s="353"/>
      <c r="K671" s="39"/>
      <c r="L671" s="49"/>
      <c r="M671" s="39"/>
      <c r="N671" s="39"/>
      <c r="O671" s="39"/>
      <c r="P671" s="39"/>
      <c r="Q671" s="39"/>
      <c r="R671" s="39"/>
      <c r="AE671" s="338"/>
    </row>
    <row r="672" spans="1:31" x14ac:dyDescent="0.25">
      <c r="A672" s="131"/>
      <c r="B672" s="129"/>
      <c r="C672" s="49"/>
      <c r="D672" s="49"/>
      <c r="E672" s="49"/>
      <c r="F672" s="49"/>
      <c r="G672" s="353"/>
      <c r="H672" s="353"/>
      <c r="I672" s="353"/>
      <c r="J672" s="353"/>
      <c r="K672" s="39"/>
      <c r="L672" s="49"/>
      <c r="M672" s="39"/>
      <c r="N672" s="39"/>
      <c r="O672" s="39"/>
      <c r="P672" s="39"/>
      <c r="Q672" s="39"/>
      <c r="R672" s="39"/>
      <c r="AE672" s="338"/>
    </row>
    <row r="673" spans="1:31" x14ac:dyDescent="0.25">
      <c r="A673" s="131"/>
      <c r="B673" s="129"/>
      <c r="C673" s="49"/>
      <c r="D673" s="49"/>
      <c r="E673" s="49"/>
      <c r="F673" s="49"/>
      <c r="G673" s="353"/>
      <c r="H673" s="353"/>
      <c r="I673" s="353"/>
      <c r="J673" s="353"/>
      <c r="K673" s="39"/>
      <c r="L673" s="49"/>
      <c r="M673" s="39"/>
      <c r="N673" s="39"/>
      <c r="O673" s="39"/>
      <c r="P673" s="39"/>
      <c r="Q673" s="39"/>
      <c r="R673" s="39"/>
      <c r="AE673" s="338"/>
    </row>
    <row r="674" spans="1:31" x14ac:dyDescent="0.25">
      <c r="A674" s="131"/>
      <c r="B674" s="129"/>
      <c r="C674" s="49"/>
      <c r="D674" s="49"/>
      <c r="E674" s="49"/>
      <c r="F674" s="49"/>
      <c r="G674" s="353"/>
      <c r="H674" s="353"/>
      <c r="I674" s="353"/>
      <c r="J674" s="353"/>
      <c r="K674" s="39"/>
      <c r="L674" s="49"/>
      <c r="M674" s="39"/>
      <c r="N674" s="39"/>
      <c r="O674" s="39"/>
      <c r="P674" s="39"/>
      <c r="Q674" s="39"/>
      <c r="R674" s="39"/>
      <c r="AE674" s="338"/>
    </row>
    <row r="675" spans="1:31" x14ac:dyDescent="0.25">
      <c r="A675" s="131"/>
      <c r="B675" s="129"/>
      <c r="C675" s="49"/>
      <c r="D675" s="49"/>
      <c r="E675" s="49"/>
      <c r="F675" s="49"/>
      <c r="G675" s="353"/>
      <c r="H675" s="353"/>
      <c r="I675" s="353"/>
      <c r="J675" s="353"/>
      <c r="K675" s="39"/>
      <c r="L675" s="49"/>
      <c r="M675" s="39"/>
      <c r="N675" s="39"/>
      <c r="O675" s="39"/>
      <c r="P675" s="39"/>
      <c r="Q675" s="39"/>
      <c r="R675" s="39"/>
      <c r="AE675" s="338"/>
    </row>
    <row r="676" spans="1:31" x14ac:dyDescent="0.25">
      <c r="A676" s="131"/>
      <c r="B676" s="129"/>
      <c r="C676" s="49"/>
      <c r="D676" s="49"/>
      <c r="E676" s="49"/>
      <c r="F676" s="49"/>
      <c r="G676" s="353"/>
      <c r="H676" s="353"/>
      <c r="I676" s="353"/>
      <c r="J676" s="353"/>
      <c r="K676" s="39"/>
      <c r="L676" s="49"/>
      <c r="M676" s="39"/>
      <c r="N676" s="39"/>
      <c r="O676" s="39"/>
      <c r="P676" s="39"/>
      <c r="Q676" s="39"/>
      <c r="R676" s="39"/>
      <c r="AE676" s="338"/>
    </row>
    <row r="677" spans="1:31" x14ac:dyDescent="0.25">
      <c r="A677" s="131"/>
      <c r="B677" s="129"/>
      <c r="C677" s="49"/>
      <c r="D677" s="49"/>
      <c r="E677" s="49"/>
      <c r="F677" s="49"/>
      <c r="G677" s="353"/>
      <c r="H677" s="353"/>
      <c r="I677" s="353"/>
      <c r="J677" s="353"/>
      <c r="K677" s="39"/>
      <c r="L677" s="49"/>
      <c r="M677" s="39"/>
      <c r="N677" s="39"/>
      <c r="O677" s="39"/>
      <c r="P677" s="39"/>
      <c r="Q677" s="39"/>
      <c r="R677" s="39"/>
      <c r="AE677" s="338"/>
    </row>
    <row r="678" spans="1:31" x14ac:dyDescent="0.25">
      <c r="A678" s="131"/>
      <c r="B678" s="129"/>
      <c r="C678" s="49"/>
      <c r="D678" s="49"/>
      <c r="E678" s="49"/>
      <c r="F678" s="49"/>
      <c r="G678" s="353"/>
      <c r="H678" s="353"/>
      <c r="I678" s="353"/>
      <c r="J678" s="353"/>
      <c r="K678" s="39"/>
      <c r="L678" s="49"/>
      <c r="M678" s="39"/>
      <c r="N678" s="39"/>
      <c r="O678" s="39"/>
      <c r="P678" s="39"/>
      <c r="Q678" s="39"/>
      <c r="R678" s="39"/>
      <c r="AE678" s="338"/>
    </row>
    <row r="679" spans="1:31" x14ac:dyDescent="0.25">
      <c r="A679" s="131"/>
      <c r="B679" s="129"/>
      <c r="C679" s="49"/>
      <c r="D679" s="49"/>
      <c r="E679" s="49"/>
      <c r="F679" s="49"/>
      <c r="G679" s="353"/>
      <c r="H679" s="353"/>
      <c r="I679" s="353"/>
      <c r="J679" s="353"/>
      <c r="K679" s="39"/>
      <c r="L679" s="49"/>
      <c r="M679" s="39"/>
      <c r="N679" s="39"/>
      <c r="O679" s="39"/>
      <c r="P679" s="39"/>
      <c r="Q679" s="39"/>
      <c r="R679" s="39"/>
      <c r="AE679" s="338"/>
    </row>
    <row r="680" spans="1:31" x14ac:dyDescent="0.25">
      <c r="A680" s="131"/>
      <c r="B680" s="129"/>
      <c r="C680" s="49"/>
      <c r="D680" s="49"/>
      <c r="E680" s="49"/>
      <c r="F680" s="49"/>
      <c r="G680" s="353"/>
      <c r="H680" s="353"/>
      <c r="I680" s="353"/>
      <c r="J680" s="353"/>
      <c r="K680" s="39"/>
      <c r="L680" s="49"/>
      <c r="M680" s="39"/>
      <c r="N680" s="39"/>
      <c r="O680" s="39"/>
      <c r="P680" s="39"/>
      <c r="Q680" s="39"/>
      <c r="R680" s="39"/>
      <c r="AE680" s="338"/>
    </row>
    <row r="681" spans="1:31" x14ac:dyDescent="0.25">
      <c r="A681" s="131"/>
      <c r="B681" s="129"/>
      <c r="C681" s="49"/>
      <c r="D681" s="49"/>
      <c r="E681" s="49"/>
      <c r="F681" s="49"/>
      <c r="G681" s="353"/>
      <c r="H681" s="353"/>
      <c r="I681" s="353"/>
      <c r="J681" s="353"/>
      <c r="K681" s="39"/>
      <c r="L681" s="49"/>
      <c r="M681" s="39"/>
      <c r="N681" s="39"/>
      <c r="O681" s="39"/>
      <c r="P681" s="39"/>
      <c r="Q681" s="39"/>
      <c r="R681" s="39"/>
      <c r="AE681" s="338"/>
    </row>
    <row r="682" spans="1:31" x14ac:dyDescent="0.25">
      <c r="A682" s="131"/>
      <c r="B682" s="129"/>
      <c r="C682" s="49"/>
      <c r="D682" s="49"/>
      <c r="E682" s="49"/>
      <c r="F682" s="49"/>
      <c r="G682" s="353"/>
      <c r="H682" s="353"/>
      <c r="I682" s="353"/>
      <c r="J682" s="353"/>
      <c r="K682" s="39"/>
      <c r="L682" s="49"/>
      <c r="M682" s="39"/>
      <c r="N682" s="39"/>
      <c r="O682" s="39"/>
      <c r="P682" s="39"/>
      <c r="Q682" s="39"/>
      <c r="R682" s="39"/>
      <c r="AE682" s="338"/>
    </row>
    <row r="683" spans="1:31" x14ac:dyDescent="0.25">
      <c r="A683" s="131"/>
      <c r="B683" s="129"/>
      <c r="C683" s="49"/>
      <c r="D683" s="49"/>
      <c r="E683" s="49"/>
      <c r="F683" s="49"/>
      <c r="G683" s="353"/>
      <c r="H683" s="353"/>
      <c r="I683" s="353"/>
      <c r="J683" s="353"/>
      <c r="K683" s="39"/>
      <c r="L683" s="49"/>
      <c r="M683" s="39"/>
      <c r="N683" s="39"/>
      <c r="O683" s="39"/>
      <c r="P683" s="39"/>
      <c r="Q683" s="39"/>
      <c r="R683" s="39"/>
      <c r="AE683" s="338"/>
    </row>
    <row r="684" spans="1:31" x14ac:dyDescent="0.25">
      <c r="A684" s="131"/>
      <c r="B684" s="129"/>
      <c r="C684" s="49"/>
      <c r="D684" s="49"/>
      <c r="E684" s="49"/>
      <c r="F684" s="49"/>
      <c r="G684" s="353"/>
      <c r="H684" s="353"/>
      <c r="I684" s="353"/>
      <c r="J684" s="353"/>
      <c r="K684" s="39"/>
      <c r="L684" s="49"/>
      <c r="M684" s="39"/>
      <c r="N684" s="39"/>
      <c r="O684" s="39"/>
      <c r="P684" s="39"/>
      <c r="Q684" s="39"/>
      <c r="R684" s="39"/>
      <c r="AE684" s="338"/>
    </row>
    <row r="685" spans="1:31" x14ac:dyDescent="0.25">
      <c r="A685" s="131"/>
      <c r="B685" s="129"/>
      <c r="C685" s="49"/>
      <c r="D685" s="49"/>
      <c r="E685" s="49"/>
      <c r="F685" s="49"/>
      <c r="G685" s="353"/>
      <c r="H685" s="353"/>
      <c r="I685" s="353"/>
      <c r="J685" s="353"/>
      <c r="K685" s="39"/>
      <c r="L685" s="49"/>
      <c r="M685" s="39"/>
      <c r="N685" s="39"/>
      <c r="O685" s="39"/>
      <c r="P685" s="39"/>
      <c r="Q685" s="39"/>
      <c r="R685" s="39"/>
      <c r="AE685" s="338"/>
    </row>
    <row r="686" spans="1:31" x14ac:dyDescent="0.25">
      <c r="A686" s="131"/>
      <c r="B686" s="129"/>
      <c r="C686" s="49"/>
      <c r="D686" s="49"/>
      <c r="E686" s="49"/>
      <c r="F686" s="49"/>
      <c r="G686" s="353"/>
      <c r="H686" s="353"/>
      <c r="I686" s="353"/>
      <c r="J686" s="353"/>
      <c r="K686" s="39"/>
      <c r="L686" s="49"/>
      <c r="M686" s="39"/>
      <c r="N686" s="39"/>
      <c r="O686" s="39"/>
      <c r="P686" s="39"/>
      <c r="Q686" s="39"/>
      <c r="R686" s="39"/>
      <c r="AE686" s="338"/>
    </row>
    <row r="687" spans="1:31" x14ac:dyDescent="0.25">
      <c r="A687" s="131"/>
      <c r="B687" s="129"/>
      <c r="C687" s="49"/>
      <c r="D687" s="49"/>
      <c r="E687" s="49"/>
      <c r="F687" s="49"/>
      <c r="G687" s="353"/>
      <c r="H687" s="353"/>
      <c r="I687" s="353"/>
      <c r="J687" s="353"/>
      <c r="K687" s="39"/>
      <c r="L687" s="49"/>
      <c r="M687" s="39"/>
      <c r="N687" s="39"/>
      <c r="O687" s="39"/>
      <c r="P687" s="39"/>
      <c r="Q687" s="39"/>
      <c r="R687" s="39"/>
      <c r="AE687" s="338"/>
    </row>
    <row r="688" spans="1:31" x14ac:dyDescent="0.25">
      <c r="A688" s="131"/>
      <c r="B688" s="129"/>
      <c r="C688" s="49"/>
      <c r="D688" s="49"/>
      <c r="E688" s="49"/>
      <c r="F688" s="49"/>
      <c r="G688" s="353"/>
      <c r="H688" s="353"/>
      <c r="I688" s="353"/>
      <c r="J688" s="353"/>
      <c r="K688" s="39"/>
      <c r="L688" s="49"/>
      <c r="M688" s="39"/>
      <c r="N688" s="39"/>
      <c r="O688" s="39"/>
      <c r="P688" s="39"/>
      <c r="Q688" s="39"/>
      <c r="R688" s="39"/>
      <c r="AE688" s="338"/>
    </row>
    <row r="689" spans="1:31" x14ac:dyDescent="0.25">
      <c r="A689" s="131"/>
      <c r="B689" s="129"/>
      <c r="C689" s="49"/>
      <c r="D689" s="49"/>
      <c r="E689" s="49"/>
      <c r="F689" s="49"/>
      <c r="G689" s="353"/>
      <c r="H689" s="353"/>
      <c r="I689" s="353"/>
      <c r="J689" s="353"/>
      <c r="K689" s="39"/>
      <c r="L689" s="49"/>
      <c r="M689" s="39"/>
      <c r="N689" s="39"/>
      <c r="O689" s="39"/>
      <c r="P689" s="39"/>
      <c r="Q689" s="39"/>
      <c r="R689" s="39"/>
      <c r="AE689" s="338"/>
    </row>
    <row r="690" spans="1:31" x14ac:dyDescent="0.25">
      <c r="A690" s="131"/>
      <c r="B690" s="129"/>
      <c r="C690" s="49"/>
      <c r="D690" s="49"/>
      <c r="E690" s="49"/>
      <c r="F690" s="49"/>
      <c r="G690" s="353"/>
      <c r="H690" s="353"/>
      <c r="I690" s="353"/>
      <c r="J690" s="353"/>
      <c r="K690" s="39"/>
      <c r="L690" s="49"/>
      <c r="M690" s="39"/>
      <c r="N690" s="39"/>
      <c r="O690" s="39"/>
      <c r="P690" s="39"/>
      <c r="Q690" s="39"/>
      <c r="R690" s="39"/>
      <c r="AE690" s="338"/>
    </row>
    <row r="691" spans="1:31" x14ac:dyDescent="0.25">
      <c r="A691" s="131"/>
      <c r="B691" s="129"/>
      <c r="C691" s="49"/>
      <c r="D691" s="49"/>
      <c r="E691" s="49"/>
      <c r="F691" s="49"/>
      <c r="G691" s="353"/>
      <c r="H691" s="353"/>
      <c r="I691" s="353"/>
      <c r="J691" s="353"/>
      <c r="K691" s="39"/>
      <c r="L691" s="49"/>
      <c r="M691" s="39"/>
      <c r="N691" s="39"/>
      <c r="O691" s="39"/>
      <c r="P691" s="39"/>
      <c r="Q691" s="39"/>
      <c r="R691" s="39"/>
      <c r="AE691" s="338"/>
    </row>
    <row r="692" spans="1:31" x14ac:dyDescent="0.25">
      <c r="A692" s="131"/>
      <c r="B692" s="129"/>
      <c r="C692" s="49"/>
      <c r="D692" s="49"/>
      <c r="E692" s="49"/>
      <c r="F692" s="49"/>
      <c r="G692" s="353"/>
      <c r="H692" s="353"/>
      <c r="I692" s="353"/>
      <c r="J692" s="353"/>
      <c r="K692" s="39"/>
      <c r="L692" s="49"/>
      <c r="M692" s="39"/>
      <c r="N692" s="39"/>
      <c r="O692" s="39"/>
      <c r="P692" s="39"/>
      <c r="Q692" s="39"/>
      <c r="R692" s="39"/>
    </row>
    <row r="693" spans="1:31" x14ac:dyDescent="0.25">
      <c r="A693" s="131"/>
      <c r="B693" s="129"/>
      <c r="C693" s="49"/>
      <c r="D693" s="49"/>
      <c r="E693" s="49"/>
      <c r="F693" s="49"/>
      <c r="G693" s="353"/>
      <c r="H693" s="353"/>
      <c r="I693" s="353"/>
      <c r="J693" s="353"/>
      <c r="K693" s="39"/>
      <c r="L693" s="49"/>
      <c r="M693" s="39"/>
      <c r="N693" s="39"/>
      <c r="O693" s="39"/>
      <c r="P693" s="39"/>
      <c r="Q693" s="39"/>
      <c r="R693" s="39"/>
    </row>
    <row r="694" spans="1:31" x14ac:dyDescent="0.25">
      <c r="A694" s="131"/>
      <c r="B694" s="129"/>
      <c r="C694" s="49"/>
      <c r="D694" s="49"/>
      <c r="E694" s="49"/>
      <c r="F694" s="49"/>
      <c r="G694" s="353"/>
      <c r="H694" s="353"/>
      <c r="I694" s="353"/>
      <c r="J694" s="353"/>
      <c r="K694" s="39"/>
      <c r="L694" s="49"/>
      <c r="M694" s="39"/>
      <c r="N694" s="39"/>
      <c r="O694" s="39"/>
      <c r="P694" s="39"/>
      <c r="Q694" s="39"/>
      <c r="R694" s="39"/>
    </row>
    <row r="695" spans="1:31" x14ac:dyDescent="0.25">
      <c r="A695" s="131"/>
      <c r="B695" s="129"/>
      <c r="C695" s="49"/>
      <c r="D695" s="49"/>
      <c r="E695" s="49"/>
      <c r="F695" s="49"/>
      <c r="G695" s="353"/>
      <c r="H695" s="353"/>
      <c r="I695" s="353"/>
      <c r="J695" s="353"/>
      <c r="K695" s="39"/>
      <c r="L695" s="49"/>
      <c r="M695" s="39"/>
      <c r="N695" s="39"/>
      <c r="O695" s="39"/>
      <c r="P695" s="39"/>
      <c r="Q695" s="39"/>
      <c r="R695" s="39"/>
    </row>
    <row r="696" spans="1:31" x14ac:dyDescent="0.25">
      <c r="A696" s="131"/>
      <c r="B696" s="129"/>
      <c r="C696" s="49"/>
      <c r="D696" s="49"/>
      <c r="E696" s="49"/>
      <c r="F696" s="49"/>
      <c r="G696" s="353"/>
      <c r="H696" s="353"/>
      <c r="I696" s="353"/>
      <c r="J696" s="353"/>
      <c r="K696" s="39"/>
      <c r="L696" s="49"/>
      <c r="M696" s="39"/>
      <c r="N696" s="39"/>
      <c r="O696" s="39"/>
      <c r="P696" s="39"/>
      <c r="Q696" s="39"/>
      <c r="R696" s="39"/>
    </row>
    <row r="697" spans="1:31" x14ac:dyDescent="0.25">
      <c r="A697" s="131"/>
      <c r="B697" s="129"/>
      <c r="C697" s="49"/>
      <c r="D697" s="49"/>
      <c r="E697" s="49"/>
      <c r="F697" s="49"/>
      <c r="G697" s="353"/>
      <c r="H697" s="353"/>
      <c r="I697" s="353"/>
      <c r="J697" s="353"/>
      <c r="K697" s="39"/>
      <c r="L697" s="49"/>
      <c r="M697" s="39"/>
      <c r="N697" s="39"/>
      <c r="O697" s="39"/>
      <c r="P697" s="39"/>
      <c r="Q697" s="39"/>
      <c r="R697" s="39"/>
    </row>
    <row r="698" spans="1:31" x14ac:dyDescent="0.25">
      <c r="A698" s="131"/>
      <c r="B698" s="129"/>
      <c r="C698" s="49"/>
      <c r="D698" s="49"/>
      <c r="E698" s="49"/>
      <c r="F698" s="49"/>
      <c r="G698" s="353"/>
      <c r="H698" s="353"/>
      <c r="I698" s="353"/>
      <c r="J698" s="353"/>
      <c r="K698" s="39"/>
      <c r="L698" s="49"/>
      <c r="M698" s="39"/>
      <c r="N698" s="39"/>
      <c r="O698" s="39"/>
      <c r="P698" s="39"/>
      <c r="Q698" s="39"/>
      <c r="R698" s="39"/>
    </row>
    <row r="699" spans="1:31" x14ac:dyDescent="0.25">
      <c r="A699" s="131"/>
      <c r="B699" s="129"/>
      <c r="C699" s="49"/>
      <c r="D699" s="49"/>
      <c r="E699" s="49"/>
      <c r="F699" s="49"/>
      <c r="G699" s="353"/>
      <c r="H699" s="353"/>
      <c r="I699" s="353"/>
      <c r="J699" s="353"/>
      <c r="K699" s="39"/>
      <c r="L699" s="49"/>
      <c r="M699" s="39"/>
      <c r="N699" s="39"/>
      <c r="O699" s="39"/>
      <c r="P699" s="39"/>
      <c r="Q699" s="39"/>
      <c r="R699" s="39"/>
    </row>
    <row r="700" spans="1:31" x14ac:dyDescent="0.25">
      <c r="A700" s="131"/>
      <c r="B700" s="129"/>
      <c r="C700" s="49"/>
      <c r="D700" s="49"/>
      <c r="E700" s="49"/>
      <c r="F700" s="49"/>
      <c r="G700" s="353"/>
      <c r="H700" s="353"/>
      <c r="I700" s="353"/>
      <c r="J700" s="353"/>
      <c r="K700" s="39"/>
      <c r="L700" s="49"/>
      <c r="M700" s="39"/>
      <c r="N700" s="39"/>
      <c r="O700" s="39"/>
      <c r="P700" s="39"/>
      <c r="Q700" s="39"/>
      <c r="R700" s="39"/>
    </row>
    <row r="701" spans="1:31" x14ac:dyDescent="0.25">
      <c r="A701" s="131"/>
      <c r="B701" s="129"/>
      <c r="C701" s="49"/>
      <c r="D701" s="49"/>
      <c r="E701" s="49"/>
      <c r="F701" s="49"/>
      <c r="G701" s="353"/>
      <c r="H701" s="353"/>
      <c r="I701" s="353"/>
      <c r="J701" s="353"/>
      <c r="K701" s="39"/>
      <c r="L701" s="49"/>
      <c r="M701" s="39"/>
      <c r="N701" s="39"/>
      <c r="O701" s="39"/>
      <c r="P701" s="39"/>
      <c r="Q701" s="39"/>
      <c r="R701" s="39"/>
    </row>
    <row r="702" spans="1:31" x14ac:dyDescent="0.25">
      <c r="A702" s="131"/>
      <c r="B702" s="129"/>
      <c r="C702" s="49"/>
      <c r="D702" s="49"/>
      <c r="E702" s="49"/>
      <c r="F702" s="49"/>
      <c r="G702" s="353"/>
      <c r="H702" s="353"/>
      <c r="I702" s="353"/>
      <c r="J702" s="353"/>
      <c r="K702" s="39"/>
      <c r="L702" s="49"/>
      <c r="M702" s="39"/>
      <c r="N702" s="39"/>
      <c r="O702" s="39"/>
      <c r="P702" s="39"/>
      <c r="Q702" s="39"/>
      <c r="R702" s="39"/>
    </row>
    <row r="703" spans="1:31" x14ac:dyDescent="0.25">
      <c r="A703" s="131"/>
      <c r="B703" s="129"/>
      <c r="C703" s="49"/>
      <c r="D703" s="49"/>
      <c r="E703" s="49"/>
      <c r="F703" s="49"/>
      <c r="G703" s="353"/>
      <c r="H703" s="353"/>
      <c r="I703" s="353"/>
      <c r="J703" s="353"/>
      <c r="K703" s="39"/>
      <c r="L703" s="49"/>
      <c r="M703" s="39"/>
      <c r="N703" s="39"/>
      <c r="O703" s="39"/>
      <c r="P703" s="39"/>
      <c r="Q703" s="39"/>
      <c r="R703" s="39"/>
    </row>
    <row r="704" spans="1:31" x14ac:dyDescent="0.25">
      <c r="A704" s="131"/>
      <c r="B704" s="129"/>
      <c r="C704" s="49"/>
      <c r="D704" s="49"/>
      <c r="E704" s="49"/>
      <c r="F704" s="49"/>
      <c r="G704" s="353"/>
      <c r="H704" s="353"/>
      <c r="I704" s="353"/>
      <c r="J704" s="353"/>
      <c r="K704" s="39"/>
      <c r="L704" s="49"/>
      <c r="M704" s="39"/>
      <c r="N704" s="39"/>
      <c r="O704" s="39"/>
      <c r="P704" s="39"/>
      <c r="Q704" s="39"/>
      <c r="R704" s="39"/>
    </row>
    <row r="705" spans="1:18" x14ac:dyDescent="0.25">
      <c r="A705" s="131"/>
      <c r="B705" s="129"/>
      <c r="C705" s="49"/>
      <c r="D705" s="49"/>
      <c r="E705" s="49"/>
      <c r="F705" s="49"/>
      <c r="G705" s="353"/>
      <c r="H705" s="353"/>
      <c r="I705" s="353"/>
      <c r="J705" s="353"/>
      <c r="K705" s="39"/>
      <c r="L705" s="49"/>
      <c r="M705" s="39"/>
      <c r="N705" s="39"/>
      <c r="O705" s="39"/>
      <c r="P705" s="39"/>
      <c r="Q705" s="39"/>
      <c r="R705" s="39"/>
    </row>
    <row r="706" spans="1:18" x14ac:dyDescent="0.25">
      <c r="A706" s="131"/>
      <c r="B706" s="129"/>
      <c r="C706" s="49"/>
      <c r="D706" s="49"/>
      <c r="E706" s="49"/>
      <c r="F706" s="49"/>
      <c r="G706" s="353"/>
      <c r="H706" s="353"/>
      <c r="I706" s="353"/>
      <c r="J706" s="353"/>
      <c r="K706" s="39"/>
      <c r="L706" s="49"/>
      <c r="M706" s="39"/>
      <c r="N706" s="39"/>
      <c r="O706" s="39"/>
      <c r="P706" s="39"/>
      <c r="Q706" s="39"/>
      <c r="R706" s="39"/>
    </row>
    <row r="707" spans="1:18" x14ac:dyDescent="0.25">
      <c r="A707" s="131"/>
      <c r="B707" s="129"/>
      <c r="C707" s="49"/>
      <c r="D707" s="49"/>
      <c r="E707" s="49"/>
      <c r="F707" s="49"/>
      <c r="G707" s="353"/>
      <c r="H707" s="353"/>
      <c r="I707" s="353"/>
      <c r="J707" s="353"/>
      <c r="K707" s="39"/>
      <c r="L707" s="49"/>
      <c r="M707" s="39"/>
      <c r="N707" s="39"/>
      <c r="O707" s="39"/>
      <c r="P707" s="39"/>
      <c r="Q707" s="39"/>
      <c r="R707" s="39"/>
    </row>
    <row r="708" spans="1:18" x14ac:dyDescent="0.25">
      <c r="A708" s="131"/>
      <c r="B708" s="129"/>
      <c r="C708" s="49"/>
      <c r="D708" s="49"/>
      <c r="E708" s="49"/>
      <c r="F708" s="49"/>
      <c r="G708" s="353"/>
      <c r="H708" s="353"/>
      <c r="I708" s="353"/>
      <c r="J708" s="353"/>
      <c r="K708" s="39"/>
      <c r="L708" s="49"/>
      <c r="M708" s="39"/>
      <c r="N708" s="39"/>
      <c r="O708" s="39"/>
      <c r="P708" s="39"/>
      <c r="Q708" s="39"/>
      <c r="R708" s="39"/>
    </row>
    <row r="709" spans="1:18" x14ac:dyDescent="0.25">
      <c r="A709" s="131"/>
      <c r="B709" s="129"/>
      <c r="C709" s="49"/>
      <c r="D709" s="49"/>
      <c r="E709" s="49"/>
      <c r="F709" s="49"/>
      <c r="G709" s="353"/>
      <c r="H709" s="353"/>
      <c r="I709" s="353"/>
      <c r="J709" s="353"/>
      <c r="K709" s="39"/>
      <c r="L709" s="49"/>
      <c r="M709" s="39"/>
      <c r="N709" s="39"/>
      <c r="O709" s="39"/>
      <c r="P709" s="39"/>
      <c r="Q709" s="39"/>
      <c r="R709" s="39"/>
    </row>
    <row r="710" spans="1:18" x14ac:dyDescent="0.25">
      <c r="A710" s="131"/>
      <c r="B710" s="129"/>
      <c r="C710" s="49"/>
      <c r="D710" s="49"/>
      <c r="E710" s="49"/>
      <c r="F710" s="49"/>
      <c r="G710" s="353"/>
      <c r="H710" s="353"/>
      <c r="I710" s="353"/>
      <c r="J710" s="353"/>
      <c r="K710" s="39"/>
      <c r="L710" s="49"/>
      <c r="M710" s="39"/>
      <c r="N710" s="39"/>
      <c r="O710" s="39"/>
      <c r="P710" s="39"/>
      <c r="Q710" s="39"/>
      <c r="R710" s="39"/>
    </row>
    <row r="711" spans="1:18" x14ac:dyDescent="0.25">
      <c r="A711" s="131"/>
      <c r="B711" s="129"/>
      <c r="C711" s="49"/>
      <c r="D711" s="49"/>
      <c r="E711" s="49"/>
      <c r="F711" s="49"/>
      <c r="G711" s="353"/>
      <c r="H711" s="353"/>
      <c r="I711" s="353"/>
      <c r="J711" s="353"/>
      <c r="K711" s="39"/>
      <c r="L711" s="49"/>
      <c r="M711" s="39"/>
      <c r="N711" s="39"/>
      <c r="O711" s="39"/>
      <c r="P711" s="39"/>
      <c r="Q711" s="39"/>
      <c r="R711" s="39"/>
    </row>
    <row r="712" spans="1:18" x14ac:dyDescent="0.25">
      <c r="A712" s="131"/>
      <c r="B712" s="129"/>
      <c r="C712" s="49"/>
      <c r="D712" s="49"/>
      <c r="E712" s="49"/>
      <c r="F712" s="49"/>
      <c r="G712" s="353"/>
      <c r="H712" s="353"/>
      <c r="I712" s="353"/>
      <c r="J712" s="353"/>
      <c r="K712" s="39"/>
      <c r="L712" s="49"/>
      <c r="M712" s="39"/>
      <c r="N712" s="39"/>
      <c r="O712" s="39"/>
      <c r="P712" s="39"/>
      <c r="Q712" s="39"/>
      <c r="R712" s="39"/>
    </row>
    <row r="713" spans="1:18" x14ac:dyDescent="0.25">
      <c r="A713" s="131"/>
      <c r="B713" s="129"/>
      <c r="C713" s="49"/>
      <c r="D713" s="49"/>
      <c r="E713" s="49"/>
      <c r="F713" s="49"/>
      <c r="G713" s="353"/>
      <c r="H713" s="353"/>
      <c r="I713" s="353"/>
      <c r="J713" s="353"/>
      <c r="K713" s="39"/>
      <c r="L713" s="49"/>
      <c r="M713" s="39"/>
      <c r="N713" s="39"/>
      <c r="O713" s="39"/>
      <c r="P713" s="39"/>
      <c r="Q713" s="39"/>
      <c r="R713" s="39"/>
    </row>
    <row r="714" spans="1:18" x14ac:dyDescent="0.25">
      <c r="A714" s="131"/>
      <c r="B714" s="129"/>
      <c r="C714" s="49"/>
      <c r="D714" s="49"/>
      <c r="E714" s="49"/>
      <c r="F714" s="49"/>
      <c r="G714" s="353"/>
      <c r="H714" s="353"/>
      <c r="I714" s="39"/>
      <c r="J714" s="7"/>
      <c r="K714" s="7"/>
      <c r="L714" s="49"/>
      <c r="M714" s="39"/>
      <c r="N714" s="39"/>
      <c r="O714" s="39"/>
      <c r="P714" s="39"/>
      <c r="Q714" s="39"/>
      <c r="R714" s="39"/>
    </row>
    <row r="715" spans="1:18" x14ac:dyDescent="0.25">
      <c r="A715" s="131"/>
      <c r="B715" s="129"/>
      <c r="C715" s="49"/>
      <c r="D715" s="49"/>
      <c r="E715" s="49"/>
      <c r="F715" s="49"/>
      <c r="G715" s="353"/>
      <c r="H715" s="353"/>
      <c r="I715" s="39"/>
      <c r="J715" s="7"/>
      <c r="K715" s="7"/>
      <c r="L715" s="49"/>
      <c r="M715" s="39"/>
      <c r="N715" s="39"/>
      <c r="O715" s="39"/>
      <c r="P715" s="39"/>
      <c r="Q715" s="39"/>
      <c r="R715" s="39"/>
    </row>
    <row r="716" spans="1:18" x14ac:dyDescent="0.25">
      <c r="A716" s="131"/>
      <c r="B716" s="129"/>
      <c r="C716" s="49"/>
      <c r="D716" s="49"/>
      <c r="E716" s="49"/>
      <c r="F716" s="49"/>
      <c r="G716" s="353"/>
      <c r="H716" s="353"/>
      <c r="I716" s="353"/>
      <c r="J716" s="353"/>
      <c r="K716" s="39"/>
      <c r="L716" s="49"/>
      <c r="M716" s="39"/>
      <c r="N716" s="39"/>
      <c r="O716" s="39"/>
      <c r="P716" s="39"/>
      <c r="Q716" s="39"/>
      <c r="R716" s="39"/>
    </row>
    <row r="717" spans="1:18" x14ac:dyDescent="0.25">
      <c r="A717" s="131"/>
      <c r="B717" s="129"/>
      <c r="C717" s="49"/>
      <c r="D717" s="49"/>
      <c r="E717" s="49"/>
      <c r="F717" s="49"/>
      <c r="G717" s="353"/>
      <c r="H717" s="353"/>
      <c r="I717" s="353"/>
      <c r="J717" s="353"/>
      <c r="K717" s="39"/>
      <c r="L717" s="49"/>
      <c r="M717" s="39"/>
      <c r="N717" s="39"/>
      <c r="O717" s="39"/>
      <c r="P717" s="39"/>
      <c r="Q717" s="39"/>
      <c r="R717" s="39"/>
    </row>
    <row r="718" spans="1:18" x14ac:dyDescent="0.25">
      <c r="A718" s="131"/>
      <c r="B718" s="129"/>
      <c r="C718" s="49"/>
      <c r="D718" s="49"/>
      <c r="E718" s="49"/>
      <c r="F718" s="49"/>
      <c r="G718" s="353"/>
      <c r="H718" s="353"/>
      <c r="I718" s="353"/>
      <c r="J718" s="353"/>
      <c r="K718" s="39"/>
      <c r="L718" s="49"/>
      <c r="M718" s="39"/>
      <c r="N718" s="39"/>
      <c r="O718" s="39"/>
      <c r="P718" s="39"/>
      <c r="Q718" s="39"/>
      <c r="R718" s="39"/>
    </row>
    <row r="719" spans="1:18" x14ac:dyDescent="0.25">
      <c r="A719" s="131"/>
      <c r="B719" s="129"/>
      <c r="C719" s="49"/>
      <c r="D719" s="49"/>
      <c r="E719" s="49"/>
      <c r="F719" s="49"/>
      <c r="G719" s="353"/>
      <c r="H719" s="353"/>
      <c r="I719" s="353"/>
      <c r="J719" s="353"/>
      <c r="K719" s="39"/>
      <c r="L719" s="49"/>
      <c r="M719" s="39"/>
      <c r="N719" s="39"/>
      <c r="O719" s="39"/>
      <c r="P719" s="39"/>
      <c r="Q719" s="39"/>
      <c r="R719" s="39"/>
    </row>
    <row r="720" spans="1:18" x14ac:dyDescent="0.25">
      <c r="A720" s="131"/>
      <c r="B720" s="129"/>
      <c r="C720" s="49"/>
      <c r="D720" s="49"/>
      <c r="E720" s="49"/>
      <c r="F720" s="49"/>
      <c r="G720" s="353"/>
      <c r="H720" s="353"/>
      <c r="I720" s="353"/>
      <c r="J720" s="353"/>
      <c r="K720" s="39"/>
      <c r="L720" s="49"/>
      <c r="M720" s="39"/>
      <c r="N720" s="39"/>
      <c r="O720" s="39"/>
      <c r="P720" s="39"/>
      <c r="Q720" s="39"/>
      <c r="R720" s="39"/>
    </row>
    <row r="721" spans="1:18" x14ac:dyDescent="0.25">
      <c r="A721" s="131"/>
      <c r="B721" s="129"/>
      <c r="C721" s="49"/>
      <c r="D721" s="49"/>
      <c r="E721" s="49"/>
      <c r="F721" s="49"/>
      <c r="G721" s="353"/>
      <c r="H721" s="353"/>
      <c r="I721" s="353"/>
      <c r="J721" s="353"/>
      <c r="K721" s="39"/>
      <c r="L721" s="49"/>
      <c r="M721" s="39"/>
      <c r="N721" s="39"/>
      <c r="O721" s="39"/>
      <c r="P721" s="39"/>
      <c r="Q721" s="39"/>
      <c r="R721" s="39"/>
    </row>
    <row r="722" spans="1:18" x14ac:dyDescent="0.25">
      <c r="A722" s="131"/>
      <c r="B722" s="129"/>
      <c r="C722" s="49"/>
      <c r="D722" s="49"/>
      <c r="E722" s="49"/>
      <c r="F722" s="49"/>
      <c r="G722" s="353"/>
      <c r="H722" s="353"/>
      <c r="I722" s="353"/>
      <c r="J722" s="353"/>
      <c r="K722" s="39"/>
      <c r="L722" s="49"/>
      <c r="M722" s="39"/>
      <c r="N722" s="39"/>
      <c r="O722" s="39"/>
      <c r="P722" s="39"/>
      <c r="Q722" s="39"/>
      <c r="R722" s="39"/>
    </row>
    <row r="723" spans="1:18" x14ac:dyDescent="0.25">
      <c r="A723" s="131"/>
      <c r="B723" s="129"/>
      <c r="C723" s="49"/>
      <c r="D723" s="49"/>
      <c r="E723" s="49"/>
      <c r="F723" s="49"/>
      <c r="G723" s="353"/>
      <c r="H723" s="353"/>
      <c r="I723" s="353"/>
      <c r="J723" s="353"/>
      <c r="K723" s="39"/>
      <c r="L723" s="49"/>
      <c r="M723" s="39"/>
      <c r="N723" s="39"/>
      <c r="O723" s="39"/>
      <c r="P723" s="39"/>
      <c r="Q723" s="39"/>
      <c r="R723" s="39"/>
    </row>
    <row r="724" spans="1:18" x14ac:dyDescent="0.25">
      <c r="A724" s="131"/>
      <c r="B724" s="129"/>
      <c r="C724" s="49"/>
      <c r="D724" s="49"/>
      <c r="E724" s="49"/>
      <c r="F724" s="49"/>
      <c r="G724" s="353"/>
      <c r="H724" s="353"/>
      <c r="I724" s="353"/>
      <c r="J724" s="353"/>
      <c r="K724" s="39"/>
      <c r="L724" s="49"/>
      <c r="M724" s="39"/>
      <c r="N724" s="39"/>
      <c r="O724" s="39"/>
      <c r="P724" s="39"/>
      <c r="Q724" s="39"/>
      <c r="R724" s="39"/>
    </row>
    <row r="725" spans="1:18" x14ac:dyDescent="0.25">
      <c r="A725" s="131"/>
      <c r="B725" s="129"/>
      <c r="C725" s="49"/>
      <c r="D725" s="49"/>
      <c r="E725" s="49"/>
      <c r="F725" s="49"/>
      <c r="G725" s="353"/>
      <c r="H725" s="353"/>
      <c r="I725" s="353"/>
      <c r="J725" s="353"/>
      <c r="K725" s="39"/>
      <c r="L725" s="49"/>
      <c r="M725" s="39"/>
      <c r="N725" s="39"/>
      <c r="O725" s="39"/>
      <c r="P725" s="39"/>
      <c r="Q725" s="39"/>
      <c r="R725" s="39"/>
    </row>
    <row r="726" spans="1:18" x14ac:dyDescent="0.25">
      <c r="A726" s="131"/>
      <c r="B726" s="129"/>
      <c r="C726" s="49"/>
      <c r="D726" s="49"/>
      <c r="E726" s="49"/>
      <c r="F726" s="49"/>
      <c r="G726" s="353"/>
      <c r="H726" s="353"/>
      <c r="I726" s="353"/>
      <c r="J726" s="353"/>
      <c r="K726" s="39"/>
      <c r="L726" s="49"/>
      <c r="M726" s="39"/>
      <c r="N726" s="39"/>
      <c r="O726" s="39"/>
      <c r="P726" s="39"/>
      <c r="Q726" s="39"/>
      <c r="R726" s="39"/>
    </row>
    <row r="727" spans="1:18" x14ac:dyDescent="0.25">
      <c r="A727" s="131"/>
      <c r="B727" s="129"/>
      <c r="C727" s="49"/>
      <c r="D727" s="49"/>
      <c r="E727" s="49"/>
      <c r="F727" s="49"/>
      <c r="G727" s="353"/>
      <c r="H727" s="353"/>
      <c r="I727" s="353"/>
      <c r="J727" s="353"/>
      <c r="K727" s="39"/>
      <c r="L727" s="49"/>
      <c r="M727" s="39"/>
      <c r="N727" s="39"/>
      <c r="O727" s="39"/>
      <c r="P727" s="39"/>
      <c r="Q727" s="39"/>
      <c r="R727" s="39"/>
    </row>
    <row r="728" spans="1:18" x14ac:dyDescent="0.25">
      <c r="A728" s="131"/>
      <c r="B728" s="129"/>
      <c r="C728" s="49"/>
      <c r="D728" s="49"/>
      <c r="E728" s="49"/>
      <c r="F728" s="49"/>
      <c r="G728" s="353"/>
      <c r="H728" s="353"/>
      <c r="I728" s="353"/>
      <c r="J728" s="353"/>
      <c r="K728" s="39"/>
      <c r="L728" s="49"/>
      <c r="M728" s="39"/>
      <c r="N728" s="39"/>
      <c r="O728" s="39"/>
      <c r="P728" s="39"/>
      <c r="Q728" s="39"/>
      <c r="R728" s="39"/>
    </row>
    <row r="729" spans="1:18" x14ac:dyDescent="0.25">
      <c r="A729" s="131"/>
      <c r="B729" s="129"/>
      <c r="C729" s="49"/>
      <c r="D729" s="49"/>
      <c r="E729" s="49"/>
      <c r="F729" s="49"/>
      <c r="G729" s="353"/>
      <c r="H729" s="353"/>
      <c r="I729" s="353"/>
      <c r="J729" s="353"/>
      <c r="K729" s="39"/>
      <c r="L729" s="49"/>
      <c r="M729" s="39"/>
      <c r="N729" s="39"/>
      <c r="O729" s="39"/>
      <c r="P729" s="39"/>
      <c r="Q729" s="39"/>
      <c r="R729" s="39"/>
    </row>
    <row r="730" spans="1:18" x14ac:dyDescent="0.25">
      <c r="A730" s="131"/>
      <c r="B730" s="129"/>
      <c r="C730" s="49"/>
      <c r="D730" s="49"/>
      <c r="E730" s="49"/>
      <c r="F730" s="49"/>
      <c r="G730" s="353"/>
      <c r="H730" s="353"/>
      <c r="I730" s="353"/>
      <c r="J730" s="353"/>
      <c r="K730" s="39"/>
      <c r="L730" s="49"/>
      <c r="M730" s="39"/>
      <c r="N730" s="39"/>
      <c r="O730" s="39"/>
      <c r="P730" s="39"/>
      <c r="Q730" s="39"/>
      <c r="R730" s="39"/>
    </row>
    <row r="731" spans="1:18" x14ac:dyDescent="0.25">
      <c r="A731" s="131"/>
      <c r="B731" s="129"/>
      <c r="C731" s="49"/>
      <c r="D731" s="49"/>
      <c r="E731" s="49"/>
      <c r="F731" s="49"/>
      <c r="G731" s="353"/>
      <c r="H731" s="353"/>
      <c r="I731" s="353"/>
      <c r="J731" s="353"/>
      <c r="K731" s="39"/>
      <c r="L731" s="49"/>
      <c r="M731" s="39"/>
      <c r="N731" s="39"/>
      <c r="O731" s="39"/>
      <c r="P731" s="39"/>
      <c r="Q731" s="39"/>
      <c r="R731" s="39"/>
    </row>
    <row r="732" spans="1:18" x14ac:dyDescent="0.25">
      <c r="A732" s="131"/>
      <c r="B732" s="129"/>
      <c r="C732" s="49"/>
      <c r="D732" s="49"/>
      <c r="E732" s="49"/>
      <c r="F732" s="49"/>
      <c r="G732" s="353"/>
      <c r="H732" s="353"/>
      <c r="I732" s="353"/>
      <c r="J732" s="353"/>
      <c r="K732" s="39"/>
      <c r="L732" s="49"/>
      <c r="M732" s="39"/>
      <c r="N732" s="39"/>
      <c r="O732" s="39"/>
      <c r="P732" s="39"/>
      <c r="Q732" s="39"/>
      <c r="R732" s="39"/>
    </row>
    <row r="733" spans="1:18" x14ac:dyDescent="0.25">
      <c r="A733" s="131"/>
      <c r="B733" s="129"/>
      <c r="C733" s="49"/>
      <c r="D733" s="49"/>
      <c r="E733" s="49"/>
      <c r="F733" s="49"/>
      <c r="G733" s="353"/>
      <c r="H733" s="353"/>
      <c r="I733" s="353"/>
      <c r="J733" s="353"/>
      <c r="K733" s="39"/>
      <c r="L733" s="49"/>
      <c r="M733" s="39"/>
      <c r="N733" s="39"/>
      <c r="O733" s="39"/>
      <c r="P733" s="39"/>
      <c r="Q733" s="39"/>
      <c r="R733" s="39"/>
    </row>
    <row r="734" spans="1:18" x14ac:dyDescent="0.25">
      <c r="A734" s="131"/>
      <c r="B734" s="129"/>
      <c r="C734" s="49"/>
      <c r="D734" s="49"/>
      <c r="E734" s="49"/>
      <c r="F734" s="49"/>
      <c r="G734" s="353"/>
      <c r="H734" s="353"/>
      <c r="I734" s="353"/>
      <c r="J734" s="353"/>
      <c r="K734" s="39"/>
      <c r="L734" s="49"/>
      <c r="M734" s="39"/>
      <c r="N734" s="39"/>
      <c r="O734" s="39"/>
      <c r="P734" s="39"/>
      <c r="Q734" s="39"/>
      <c r="R734" s="39"/>
    </row>
    <row r="735" spans="1:18" x14ac:dyDescent="0.25">
      <c r="A735" s="131"/>
      <c r="B735" s="129"/>
      <c r="C735" s="49"/>
      <c r="D735" s="49"/>
      <c r="E735" s="49"/>
      <c r="F735" s="49"/>
      <c r="G735" s="353"/>
      <c r="H735" s="353"/>
      <c r="I735" s="353"/>
      <c r="J735" s="353"/>
      <c r="K735" s="39"/>
      <c r="L735" s="49"/>
      <c r="M735" s="39"/>
      <c r="N735" s="39"/>
      <c r="O735" s="39"/>
      <c r="P735" s="39"/>
      <c r="Q735" s="39"/>
      <c r="R735" s="39"/>
    </row>
    <row r="736" spans="1:18" x14ac:dyDescent="0.25">
      <c r="A736" s="131"/>
      <c r="B736" s="129"/>
      <c r="C736" s="49"/>
      <c r="D736" s="49"/>
      <c r="E736" s="49"/>
      <c r="F736" s="49"/>
      <c r="G736" s="353"/>
      <c r="H736" s="353"/>
      <c r="I736" s="353"/>
      <c r="J736" s="353"/>
      <c r="K736" s="39"/>
      <c r="L736" s="49"/>
      <c r="M736" s="39"/>
      <c r="N736" s="39"/>
      <c r="O736" s="39"/>
      <c r="P736" s="39"/>
      <c r="Q736" s="39"/>
      <c r="R736" s="39"/>
    </row>
    <row r="737" spans="1:18" x14ac:dyDescent="0.25">
      <c r="A737" s="131"/>
      <c r="B737" s="129"/>
      <c r="C737" s="49"/>
      <c r="D737" s="49"/>
      <c r="E737" s="49"/>
      <c r="F737" s="49"/>
      <c r="G737" s="353"/>
      <c r="H737" s="353"/>
      <c r="I737" s="353"/>
      <c r="J737" s="353"/>
      <c r="K737" s="39"/>
      <c r="L737" s="49"/>
      <c r="M737" s="39"/>
      <c r="N737" s="39"/>
      <c r="O737" s="39"/>
      <c r="P737" s="39"/>
      <c r="Q737" s="39"/>
      <c r="R737" s="39"/>
    </row>
    <row r="738" spans="1:18" x14ac:dyDescent="0.25">
      <c r="A738" s="131"/>
      <c r="B738" s="129"/>
      <c r="C738" s="49"/>
      <c r="D738" s="49"/>
      <c r="E738" s="49"/>
      <c r="F738" s="49"/>
      <c r="G738" s="353"/>
      <c r="H738" s="353"/>
      <c r="I738" s="353"/>
      <c r="J738" s="353"/>
      <c r="K738" s="39"/>
      <c r="L738" s="49"/>
      <c r="M738" s="39"/>
      <c r="N738" s="39"/>
      <c r="O738" s="39"/>
      <c r="P738" s="39"/>
      <c r="Q738" s="39"/>
      <c r="R738" s="39"/>
    </row>
    <row r="739" spans="1:18" x14ac:dyDescent="0.25">
      <c r="A739" s="131"/>
      <c r="B739" s="129"/>
      <c r="C739" s="49"/>
      <c r="D739" s="49"/>
      <c r="E739" s="49"/>
      <c r="F739" s="49"/>
      <c r="G739" s="353"/>
      <c r="H739" s="353"/>
      <c r="I739" s="353"/>
      <c r="J739" s="353"/>
      <c r="K739" s="39"/>
      <c r="L739" s="49"/>
      <c r="M739" s="39"/>
      <c r="N739" s="39"/>
      <c r="O739" s="39"/>
      <c r="P739" s="39"/>
      <c r="Q739" s="39"/>
      <c r="R739" s="39"/>
    </row>
    <row r="740" spans="1:18" x14ac:dyDescent="0.25">
      <c r="A740" s="131"/>
      <c r="B740" s="129"/>
      <c r="C740" s="49"/>
      <c r="D740" s="49"/>
      <c r="E740" s="49"/>
      <c r="F740" s="49"/>
      <c r="G740" s="353"/>
      <c r="H740" s="353"/>
      <c r="I740" s="353"/>
      <c r="J740" s="353"/>
      <c r="K740" s="39"/>
      <c r="L740" s="49"/>
      <c r="M740" s="39"/>
      <c r="N740" s="39"/>
      <c r="O740" s="39"/>
      <c r="P740" s="39"/>
      <c r="Q740" s="39"/>
      <c r="R740" s="39"/>
    </row>
    <row r="741" spans="1:18" x14ac:dyDescent="0.25">
      <c r="A741" s="131"/>
      <c r="B741" s="129"/>
      <c r="C741" s="49"/>
      <c r="D741" s="49"/>
      <c r="E741" s="49"/>
      <c r="F741" s="49"/>
      <c r="G741" s="341"/>
      <c r="H741" s="341"/>
      <c r="I741" s="341"/>
      <c r="J741" s="341"/>
      <c r="L741" s="341"/>
      <c r="N741" s="39"/>
      <c r="O741" s="39"/>
      <c r="P741" s="39"/>
      <c r="Q741" s="39"/>
      <c r="R741" s="39"/>
    </row>
    <row r="742" spans="1:18" x14ac:dyDescent="0.25">
      <c r="A742" s="131"/>
      <c r="B742" s="129"/>
      <c r="C742" s="49"/>
      <c r="D742" s="49"/>
      <c r="E742" s="49"/>
      <c r="F742" s="49"/>
      <c r="G742" s="353"/>
      <c r="H742" s="353"/>
      <c r="I742" s="353"/>
      <c r="J742" s="353"/>
      <c r="K742" s="39"/>
      <c r="L742" s="49"/>
      <c r="M742" s="39"/>
      <c r="N742" s="39"/>
      <c r="O742" s="39"/>
      <c r="P742" s="39"/>
      <c r="Q742" s="39"/>
      <c r="R742" s="39"/>
    </row>
    <row r="743" spans="1:18" x14ac:dyDescent="0.25">
      <c r="A743" s="131"/>
      <c r="B743" s="129"/>
      <c r="C743" s="49"/>
      <c r="D743" s="49"/>
      <c r="E743" s="49"/>
      <c r="F743" s="49"/>
      <c r="G743" s="353"/>
      <c r="H743" s="353"/>
      <c r="I743" s="353"/>
      <c r="J743" s="353"/>
      <c r="K743" s="39"/>
      <c r="L743" s="49"/>
      <c r="M743" s="39"/>
      <c r="N743" s="39"/>
      <c r="O743" s="39"/>
      <c r="P743" s="39"/>
      <c r="Q743" s="39"/>
      <c r="R743" s="39"/>
    </row>
    <row r="744" spans="1:18" x14ac:dyDescent="0.25">
      <c r="A744" s="131"/>
      <c r="B744" s="129"/>
      <c r="C744" s="49"/>
      <c r="D744" s="49"/>
      <c r="E744" s="49"/>
      <c r="F744" s="49"/>
      <c r="G744" s="353"/>
      <c r="H744" s="353"/>
      <c r="I744" s="353"/>
      <c r="J744" s="353"/>
      <c r="K744" s="39"/>
      <c r="L744" s="49"/>
      <c r="M744" s="39"/>
      <c r="N744" s="39"/>
      <c r="O744" s="39"/>
      <c r="P744" s="39"/>
      <c r="Q744" s="39"/>
      <c r="R744" s="39"/>
    </row>
    <row r="745" spans="1:18" x14ac:dyDescent="0.25">
      <c r="A745" s="131"/>
      <c r="B745" s="129"/>
      <c r="C745" s="49"/>
      <c r="D745" s="49"/>
      <c r="E745" s="49"/>
      <c r="F745" s="49"/>
      <c r="G745" s="353"/>
      <c r="H745" s="353"/>
      <c r="I745" s="353"/>
      <c r="J745" s="353"/>
      <c r="K745" s="39"/>
      <c r="L745" s="49"/>
      <c r="M745" s="39"/>
      <c r="N745" s="39"/>
      <c r="O745" s="39"/>
      <c r="P745" s="39"/>
      <c r="Q745" s="39"/>
      <c r="R745" s="39"/>
    </row>
    <row r="746" spans="1:18" x14ac:dyDescent="0.25">
      <c r="A746" s="131"/>
      <c r="B746" s="129"/>
      <c r="C746" s="49"/>
      <c r="D746" s="49"/>
      <c r="E746" s="49"/>
      <c r="F746" s="49"/>
      <c r="G746" s="353"/>
      <c r="H746" s="353"/>
      <c r="I746" s="353"/>
      <c r="J746" s="353"/>
      <c r="K746" s="39"/>
      <c r="L746" s="49"/>
      <c r="M746" s="39"/>
      <c r="N746" s="39"/>
      <c r="O746" s="39"/>
      <c r="P746" s="39"/>
      <c r="Q746" s="39"/>
      <c r="R746" s="39"/>
    </row>
    <row r="747" spans="1:18" x14ac:dyDescent="0.25">
      <c r="A747" s="131"/>
      <c r="B747" s="129"/>
      <c r="C747" s="49"/>
      <c r="D747" s="49"/>
      <c r="E747" s="49"/>
      <c r="F747" s="49"/>
      <c r="G747" s="353"/>
      <c r="H747" s="353"/>
      <c r="I747" s="353"/>
      <c r="J747" s="353"/>
      <c r="K747" s="39"/>
      <c r="L747" s="49"/>
      <c r="M747" s="39"/>
      <c r="N747" s="39"/>
      <c r="O747" s="39"/>
      <c r="P747" s="39"/>
      <c r="Q747" s="39"/>
      <c r="R747" s="39"/>
    </row>
    <row r="748" spans="1:18" x14ac:dyDescent="0.25">
      <c r="A748" s="131"/>
      <c r="B748" s="129"/>
      <c r="C748" s="49"/>
      <c r="D748" s="49"/>
      <c r="E748" s="49"/>
      <c r="F748" s="49"/>
      <c r="G748" s="353"/>
      <c r="H748" s="353"/>
      <c r="I748" s="353"/>
      <c r="J748" s="353"/>
      <c r="K748" s="39"/>
      <c r="L748" s="49"/>
      <c r="M748" s="39"/>
      <c r="N748" s="39"/>
      <c r="O748" s="39"/>
      <c r="P748" s="39"/>
      <c r="Q748" s="39"/>
      <c r="R748" s="39"/>
    </row>
    <row r="749" spans="1:18" x14ac:dyDescent="0.25">
      <c r="A749" s="131"/>
      <c r="B749" s="129"/>
      <c r="C749" s="49"/>
      <c r="D749" s="49"/>
      <c r="E749" s="49"/>
      <c r="F749" s="49"/>
      <c r="G749" s="353"/>
      <c r="H749" s="353"/>
      <c r="I749" s="353"/>
      <c r="J749" s="353"/>
      <c r="K749" s="39"/>
      <c r="L749" s="49"/>
      <c r="M749" s="39"/>
      <c r="N749" s="39"/>
      <c r="O749" s="39"/>
      <c r="P749" s="39"/>
      <c r="Q749" s="39"/>
      <c r="R749" s="39"/>
    </row>
    <row r="750" spans="1:18" x14ac:dyDescent="0.25">
      <c r="A750" s="131"/>
      <c r="B750" s="129"/>
      <c r="C750" s="49"/>
      <c r="D750" s="49"/>
      <c r="E750" s="49"/>
      <c r="F750" s="49"/>
      <c r="G750" s="353"/>
      <c r="H750" s="353"/>
      <c r="I750" s="353"/>
      <c r="J750" s="353"/>
      <c r="K750" s="39"/>
      <c r="L750" s="49"/>
      <c r="M750" s="39"/>
      <c r="N750" s="39"/>
      <c r="O750" s="39"/>
      <c r="P750" s="39"/>
      <c r="Q750" s="39"/>
      <c r="R750" s="39"/>
    </row>
    <row r="751" spans="1:18" x14ac:dyDescent="0.25">
      <c r="A751" s="131"/>
      <c r="B751" s="129"/>
      <c r="C751" s="49"/>
      <c r="D751" s="49"/>
      <c r="E751" s="49"/>
      <c r="F751" s="49"/>
      <c r="G751" s="353"/>
      <c r="H751" s="353"/>
      <c r="I751" s="353"/>
      <c r="J751" s="353"/>
      <c r="K751" s="39"/>
      <c r="L751" s="49"/>
      <c r="M751" s="39"/>
      <c r="N751" s="39"/>
      <c r="O751" s="39"/>
      <c r="P751" s="39"/>
      <c r="Q751" s="39"/>
      <c r="R751" s="39"/>
    </row>
    <row r="752" spans="1:18" x14ac:dyDescent="0.25">
      <c r="A752" s="131"/>
      <c r="B752" s="129"/>
      <c r="C752" s="49"/>
      <c r="D752" s="49"/>
      <c r="E752" s="49"/>
      <c r="F752" s="49"/>
      <c r="G752" s="353"/>
      <c r="H752" s="353"/>
      <c r="I752" s="353"/>
      <c r="J752" s="353"/>
      <c r="K752" s="39"/>
      <c r="L752" s="49"/>
      <c r="M752" s="39"/>
      <c r="N752" s="39"/>
      <c r="O752" s="39"/>
      <c r="P752" s="39"/>
      <c r="Q752" s="39"/>
      <c r="R752" s="39"/>
    </row>
    <row r="753" spans="1:18" x14ac:dyDescent="0.25">
      <c r="A753" s="131"/>
      <c r="B753" s="129"/>
      <c r="C753" s="49"/>
      <c r="D753" s="49"/>
      <c r="E753" s="49"/>
      <c r="F753" s="49"/>
      <c r="G753" s="353"/>
      <c r="H753" s="353"/>
      <c r="I753" s="353"/>
      <c r="J753" s="353"/>
      <c r="K753" s="39"/>
      <c r="L753" s="49"/>
      <c r="M753" s="39"/>
      <c r="N753" s="39"/>
      <c r="O753" s="39"/>
      <c r="P753" s="39"/>
      <c r="Q753" s="39"/>
      <c r="R753" s="39"/>
    </row>
    <row r="754" spans="1:18" x14ac:dyDescent="0.25">
      <c r="A754" s="131"/>
      <c r="B754" s="129"/>
      <c r="C754" s="49"/>
      <c r="D754" s="49"/>
      <c r="E754" s="49"/>
      <c r="F754" s="49"/>
      <c r="G754" s="353"/>
      <c r="H754" s="353"/>
      <c r="I754" s="353"/>
      <c r="J754" s="353"/>
      <c r="K754" s="39"/>
      <c r="L754" s="49"/>
      <c r="M754" s="39"/>
      <c r="N754" s="39"/>
      <c r="O754" s="39"/>
      <c r="P754" s="39"/>
      <c r="Q754" s="39"/>
      <c r="R754" s="39"/>
    </row>
    <row r="755" spans="1:18" x14ac:dyDescent="0.25">
      <c r="A755" s="131"/>
      <c r="B755" s="129"/>
      <c r="C755" s="49"/>
      <c r="D755" s="49"/>
      <c r="E755" s="49"/>
      <c r="F755" s="49"/>
      <c r="G755" s="353"/>
      <c r="H755" s="353"/>
      <c r="I755" s="353"/>
      <c r="J755" s="353"/>
      <c r="K755" s="39"/>
      <c r="L755" s="49"/>
      <c r="M755" s="39"/>
      <c r="N755" s="39"/>
      <c r="O755" s="39"/>
      <c r="P755" s="39"/>
      <c r="Q755" s="39"/>
      <c r="R755" s="39"/>
    </row>
    <row r="756" spans="1:18" x14ac:dyDescent="0.25">
      <c r="A756" s="131"/>
      <c r="B756" s="129"/>
      <c r="C756" s="49"/>
      <c r="D756" s="49"/>
      <c r="E756" s="49"/>
      <c r="F756" s="49"/>
      <c r="G756" s="353"/>
      <c r="H756" s="353"/>
      <c r="I756" s="353"/>
      <c r="J756" s="353"/>
      <c r="K756" s="39"/>
      <c r="L756" s="49"/>
      <c r="M756" s="39"/>
      <c r="N756" s="39"/>
      <c r="O756" s="39"/>
      <c r="P756" s="39"/>
      <c r="Q756" s="39"/>
      <c r="R756" s="39"/>
    </row>
    <row r="757" spans="1:18" x14ac:dyDescent="0.25">
      <c r="A757" s="131"/>
      <c r="B757" s="129"/>
      <c r="C757" s="49"/>
      <c r="D757" s="49"/>
      <c r="E757" s="49"/>
      <c r="F757" s="49"/>
      <c r="G757" s="353"/>
      <c r="H757" s="353"/>
      <c r="I757" s="353"/>
      <c r="J757" s="353"/>
      <c r="K757" s="39"/>
      <c r="L757" s="49"/>
      <c r="M757" s="39"/>
      <c r="N757" s="39"/>
      <c r="O757" s="39"/>
      <c r="P757" s="39"/>
      <c r="Q757" s="39"/>
      <c r="R757" s="39"/>
    </row>
    <row r="758" spans="1:18" x14ac:dyDescent="0.25">
      <c r="A758" s="131"/>
      <c r="B758" s="129"/>
      <c r="C758" s="49"/>
      <c r="D758" s="49"/>
      <c r="E758" s="49"/>
      <c r="F758" s="49"/>
      <c r="G758" s="353"/>
      <c r="H758" s="353"/>
      <c r="I758" s="353"/>
      <c r="J758" s="353"/>
      <c r="K758" s="39"/>
      <c r="L758" s="49"/>
      <c r="M758" s="39"/>
      <c r="N758" s="39"/>
      <c r="O758" s="39"/>
      <c r="P758" s="39"/>
      <c r="Q758" s="39"/>
      <c r="R758" s="39"/>
    </row>
    <row r="759" spans="1:18" x14ac:dyDescent="0.25">
      <c r="A759" s="131"/>
      <c r="B759" s="129"/>
      <c r="C759" s="49"/>
      <c r="D759" s="49"/>
      <c r="E759" s="49"/>
      <c r="F759" s="49"/>
      <c r="G759" s="353"/>
      <c r="H759" s="353"/>
      <c r="I759" s="353"/>
      <c r="J759" s="353"/>
      <c r="K759" s="39"/>
      <c r="L759" s="49"/>
      <c r="M759" s="39"/>
      <c r="N759" s="39"/>
      <c r="O759" s="39"/>
      <c r="P759" s="39"/>
      <c r="Q759" s="39"/>
      <c r="R759" s="39"/>
    </row>
    <row r="760" spans="1:18" x14ac:dyDescent="0.25">
      <c r="A760" s="131"/>
      <c r="B760" s="129"/>
      <c r="C760" s="49"/>
      <c r="D760" s="49"/>
      <c r="E760" s="49"/>
      <c r="F760" s="49"/>
      <c r="G760" s="353"/>
      <c r="H760" s="353"/>
      <c r="I760" s="353"/>
      <c r="J760" s="353"/>
      <c r="K760" s="39"/>
      <c r="L760" s="49"/>
      <c r="M760" s="39"/>
      <c r="N760" s="39"/>
      <c r="O760" s="39"/>
      <c r="P760" s="39"/>
      <c r="Q760" s="39"/>
      <c r="R760" s="39"/>
    </row>
    <row r="761" spans="1:18" x14ac:dyDescent="0.25">
      <c r="A761" s="131"/>
      <c r="B761" s="129"/>
      <c r="C761" s="49"/>
      <c r="D761" s="49"/>
      <c r="E761" s="49"/>
      <c r="F761" s="49"/>
      <c r="G761" s="353"/>
      <c r="H761" s="353"/>
      <c r="I761" s="353"/>
      <c r="J761" s="353"/>
      <c r="K761" s="39"/>
      <c r="L761" s="49"/>
      <c r="M761" s="39"/>
      <c r="N761" s="39"/>
      <c r="O761" s="39"/>
      <c r="P761" s="39"/>
      <c r="Q761" s="39"/>
      <c r="R761" s="39"/>
    </row>
    <row r="762" spans="1:18" x14ac:dyDescent="0.25">
      <c r="A762" s="131"/>
      <c r="B762" s="129"/>
      <c r="C762" s="49"/>
      <c r="D762" s="49"/>
      <c r="E762" s="49"/>
      <c r="F762" s="49"/>
      <c r="G762" s="353"/>
      <c r="H762" s="353"/>
      <c r="I762" s="353"/>
      <c r="J762" s="353"/>
      <c r="K762" s="39"/>
      <c r="L762" s="49"/>
      <c r="M762" s="39"/>
      <c r="N762" s="39"/>
      <c r="O762" s="39"/>
      <c r="P762" s="39"/>
      <c r="Q762" s="39"/>
      <c r="R762" s="39"/>
    </row>
    <row r="763" spans="1:18" x14ac:dyDescent="0.25">
      <c r="A763" s="131"/>
      <c r="B763" s="129"/>
      <c r="C763" s="49"/>
      <c r="D763" s="49"/>
      <c r="E763" s="49"/>
      <c r="F763" s="49"/>
      <c r="G763" s="353"/>
      <c r="H763" s="353"/>
      <c r="I763" s="353"/>
      <c r="J763" s="353"/>
      <c r="K763" s="39"/>
      <c r="L763" s="49"/>
      <c r="M763" s="39"/>
      <c r="N763" s="39"/>
      <c r="O763" s="39"/>
      <c r="P763" s="39"/>
      <c r="Q763" s="39"/>
      <c r="R763" s="39"/>
    </row>
    <row r="764" spans="1:18" x14ac:dyDescent="0.25">
      <c r="A764" s="131"/>
      <c r="B764" s="129"/>
      <c r="C764" s="131"/>
      <c r="D764" s="377"/>
      <c r="E764" s="377"/>
      <c r="F764" s="153"/>
      <c r="G764" s="353"/>
      <c r="H764" s="353"/>
      <c r="I764" s="353"/>
      <c r="J764" s="353"/>
      <c r="K764" s="39"/>
      <c r="L764" s="49"/>
      <c r="M764" s="39"/>
      <c r="N764" s="39"/>
      <c r="O764" s="39"/>
      <c r="P764" s="39"/>
      <c r="Q764" s="39"/>
      <c r="R764" s="39"/>
    </row>
    <row r="765" spans="1:18" x14ac:dyDescent="0.25">
      <c r="A765" s="131"/>
      <c r="B765" s="129"/>
      <c r="C765" s="131"/>
      <c r="D765" s="377"/>
      <c r="E765" s="377"/>
      <c r="F765" s="153"/>
      <c r="G765" s="353"/>
      <c r="H765" s="353"/>
      <c r="I765" s="353"/>
      <c r="J765" s="353"/>
      <c r="K765" s="39"/>
      <c r="L765" s="49"/>
      <c r="M765" s="39"/>
      <c r="N765" s="39"/>
      <c r="O765" s="39"/>
      <c r="P765" s="39"/>
      <c r="Q765" s="39"/>
      <c r="R765" s="39"/>
    </row>
    <row r="766" spans="1:18" ht="18.75" x14ac:dyDescent="0.25">
      <c r="A766" s="131"/>
      <c r="B766" s="129"/>
      <c r="C766" s="49"/>
      <c r="D766" s="343"/>
      <c r="E766" s="137"/>
      <c r="F766" s="137"/>
      <c r="G766" s="353"/>
      <c r="H766" s="353"/>
      <c r="I766" s="353"/>
      <c r="J766" s="353"/>
      <c r="K766" s="39"/>
      <c r="L766" s="49"/>
      <c r="M766" s="39"/>
      <c r="N766" s="39"/>
      <c r="O766" s="39"/>
      <c r="P766" s="39"/>
      <c r="Q766" s="39"/>
      <c r="R766" s="39"/>
    </row>
    <row r="767" spans="1:18" ht="18.75" x14ac:dyDescent="0.25">
      <c r="A767" s="131"/>
      <c r="B767" s="129"/>
      <c r="C767" s="137"/>
      <c r="D767" s="361"/>
      <c r="E767" s="361"/>
      <c r="F767" s="361"/>
      <c r="G767" s="353"/>
      <c r="H767" s="353"/>
      <c r="I767" s="353"/>
      <c r="J767" s="353"/>
      <c r="K767" s="39"/>
      <c r="L767" s="49"/>
      <c r="M767" s="39"/>
      <c r="N767" s="39"/>
      <c r="O767" s="39"/>
      <c r="P767" s="39"/>
      <c r="Q767" s="39"/>
      <c r="R767" s="39"/>
    </row>
    <row r="768" spans="1:18" ht="18.75" x14ac:dyDescent="0.25">
      <c r="A768" s="131"/>
      <c r="B768" s="129"/>
      <c r="C768" s="112"/>
      <c r="D768" s="361"/>
      <c r="E768" s="361"/>
      <c r="F768" s="361"/>
      <c r="G768" s="353"/>
      <c r="H768" s="353"/>
      <c r="I768" s="353"/>
      <c r="J768" s="353"/>
      <c r="K768" s="39"/>
      <c r="L768" s="49"/>
      <c r="M768" s="39"/>
      <c r="N768" s="39"/>
      <c r="O768" s="39"/>
      <c r="P768" s="39"/>
      <c r="Q768" s="39"/>
      <c r="R768" s="39"/>
    </row>
    <row r="769" spans="1:18" ht="18.75" x14ac:dyDescent="0.25">
      <c r="A769" s="131"/>
      <c r="B769" s="129"/>
      <c r="C769" s="112"/>
      <c r="D769" s="137"/>
      <c r="E769" s="361"/>
      <c r="F769" s="361"/>
      <c r="G769" s="353"/>
      <c r="H769" s="353"/>
      <c r="I769" s="353"/>
      <c r="J769" s="353"/>
      <c r="K769" s="39"/>
      <c r="L769" s="49"/>
      <c r="M769" s="39"/>
      <c r="N769" s="39"/>
      <c r="O769" s="39"/>
      <c r="P769" s="39"/>
      <c r="Q769" s="39"/>
      <c r="R769" s="39"/>
    </row>
    <row r="770" spans="1:18" ht="18.75" x14ac:dyDescent="0.25">
      <c r="A770" s="131"/>
      <c r="B770" s="129"/>
      <c r="C770" s="112"/>
      <c r="D770" s="137"/>
      <c r="E770" s="361"/>
      <c r="F770" s="361"/>
      <c r="G770" s="353"/>
      <c r="H770" s="353"/>
      <c r="I770" s="353"/>
      <c r="J770" s="353"/>
      <c r="K770" s="39"/>
      <c r="L770" s="49"/>
      <c r="M770" s="39"/>
      <c r="N770" s="39"/>
      <c r="O770" s="39"/>
      <c r="P770" s="39"/>
      <c r="Q770" s="39"/>
      <c r="R770" s="39"/>
    </row>
    <row r="771" spans="1:18" ht="18.75" x14ac:dyDescent="0.25">
      <c r="A771" s="131"/>
      <c r="B771" s="129"/>
      <c r="C771" s="112"/>
      <c r="D771" s="137"/>
      <c r="E771" s="361"/>
      <c r="F771" s="361"/>
      <c r="G771" s="353"/>
      <c r="H771" s="353"/>
      <c r="I771" s="353"/>
      <c r="J771" s="353"/>
      <c r="K771" s="39"/>
      <c r="L771" s="49"/>
      <c r="M771" s="39"/>
      <c r="N771" s="39"/>
      <c r="O771" s="39"/>
      <c r="P771" s="39"/>
      <c r="Q771" s="39"/>
      <c r="R771" s="39"/>
    </row>
    <row r="772" spans="1:18" ht="18.75" x14ac:dyDescent="0.25">
      <c r="A772" s="131"/>
      <c r="B772" s="129"/>
      <c r="C772" s="112"/>
      <c r="D772" s="361"/>
      <c r="E772" s="361"/>
      <c r="F772" s="361"/>
      <c r="G772" s="353"/>
      <c r="H772" s="353"/>
      <c r="I772" s="353"/>
      <c r="J772" s="353"/>
      <c r="K772" s="39"/>
      <c r="L772" s="49"/>
      <c r="M772" s="39"/>
      <c r="N772" s="39"/>
      <c r="O772" s="39"/>
      <c r="P772" s="39"/>
      <c r="Q772" s="39"/>
      <c r="R772" s="39"/>
    </row>
    <row r="773" spans="1:18" x14ac:dyDescent="0.25">
      <c r="A773" s="131"/>
      <c r="B773" s="129"/>
      <c r="C773" s="49"/>
      <c r="D773" s="49"/>
      <c r="E773" s="49"/>
      <c r="F773" s="49"/>
      <c r="G773" s="353"/>
      <c r="H773" s="353"/>
      <c r="I773" s="353"/>
      <c r="J773" s="353"/>
      <c r="K773" s="39"/>
      <c r="L773" s="49"/>
      <c r="M773" s="39"/>
      <c r="N773" s="39"/>
      <c r="O773" s="39"/>
      <c r="P773" s="39"/>
      <c r="Q773" s="39"/>
      <c r="R773" s="39"/>
    </row>
    <row r="774" spans="1:18" x14ac:dyDescent="0.25">
      <c r="A774" s="131"/>
      <c r="B774" s="129"/>
      <c r="C774" s="49"/>
      <c r="D774" s="49"/>
      <c r="E774" s="49"/>
      <c r="F774" s="49"/>
      <c r="G774" s="353"/>
      <c r="H774" s="353"/>
      <c r="I774" s="353"/>
      <c r="J774" s="353"/>
      <c r="K774" s="39"/>
      <c r="L774" s="49"/>
      <c r="M774" s="39"/>
      <c r="N774" s="39"/>
      <c r="O774" s="39"/>
      <c r="P774" s="39"/>
      <c r="Q774" s="39"/>
      <c r="R774" s="39"/>
    </row>
    <row r="775" spans="1:18" x14ac:dyDescent="0.25">
      <c r="A775" s="131"/>
      <c r="B775" s="129"/>
      <c r="C775" s="49"/>
      <c r="D775" s="49"/>
      <c r="E775" s="49"/>
      <c r="F775" s="49"/>
      <c r="G775" s="353"/>
      <c r="H775" s="353"/>
      <c r="I775" s="353"/>
      <c r="J775" s="353"/>
      <c r="K775" s="39"/>
      <c r="L775" s="49"/>
      <c r="M775" s="39"/>
      <c r="N775" s="39"/>
      <c r="O775" s="39"/>
      <c r="P775" s="39"/>
      <c r="Q775" s="39"/>
      <c r="R775" s="39"/>
    </row>
    <row r="776" spans="1:18" x14ac:dyDescent="0.25">
      <c r="A776" s="131"/>
      <c r="B776" s="129"/>
      <c r="C776" s="49"/>
      <c r="D776" s="49"/>
      <c r="E776" s="49"/>
      <c r="F776" s="49"/>
      <c r="G776" s="353"/>
      <c r="H776" s="353"/>
      <c r="I776" s="353"/>
      <c r="J776" s="353"/>
      <c r="K776" s="39"/>
      <c r="L776" s="49"/>
      <c r="M776" s="39"/>
      <c r="N776" s="39"/>
      <c r="O776" s="39"/>
      <c r="P776" s="39"/>
      <c r="Q776" s="39"/>
      <c r="R776" s="39"/>
    </row>
    <row r="777" spans="1:18" x14ac:dyDescent="0.25">
      <c r="A777" s="131"/>
      <c r="B777" s="129"/>
      <c r="C777" s="49"/>
      <c r="D777" s="49"/>
      <c r="E777" s="49"/>
      <c r="F777" s="49"/>
      <c r="G777" s="353"/>
      <c r="H777" s="353"/>
      <c r="I777" s="353"/>
      <c r="J777" s="353"/>
      <c r="K777" s="39"/>
      <c r="L777" s="49"/>
      <c r="M777" s="39"/>
      <c r="N777" s="39"/>
      <c r="O777" s="39"/>
      <c r="P777" s="39"/>
      <c r="Q777" s="39"/>
      <c r="R777" s="39"/>
    </row>
    <row r="778" spans="1:18" x14ac:dyDescent="0.25">
      <c r="A778" s="131"/>
      <c r="B778" s="129"/>
      <c r="C778" s="49"/>
      <c r="D778" s="49"/>
      <c r="E778" s="49"/>
      <c r="F778" s="49"/>
      <c r="G778" s="353"/>
      <c r="H778" s="353"/>
      <c r="I778" s="353"/>
      <c r="J778" s="353"/>
      <c r="K778" s="39"/>
      <c r="L778" s="49"/>
      <c r="M778" s="39"/>
      <c r="N778" s="39"/>
      <c r="O778" s="39"/>
      <c r="P778" s="39"/>
      <c r="Q778" s="39"/>
      <c r="R778" s="39"/>
    </row>
    <row r="779" spans="1:18" x14ac:dyDescent="0.25">
      <c r="A779" s="131"/>
      <c r="B779" s="129"/>
      <c r="C779" s="49"/>
      <c r="D779" s="49"/>
      <c r="E779" s="49"/>
      <c r="F779" s="49"/>
      <c r="G779" s="353"/>
      <c r="H779" s="353"/>
      <c r="I779" s="353"/>
      <c r="J779" s="353"/>
      <c r="K779" s="39"/>
      <c r="L779" s="49"/>
      <c r="M779" s="39"/>
      <c r="N779" s="39"/>
      <c r="O779" s="39"/>
      <c r="P779" s="39"/>
      <c r="Q779" s="39"/>
      <c r="R779" s="39"/>
    </row>
    <row r="780" spans="1:18" x14ac:dyDescent="0.25">
      <c r="A780" s="341"/>
      <c r="B780" s="341"/>
      <c r="C780" s="341"/>
      <c r="D780" s="341"/>
      <c r="E780" s="341"/>
      <c r="F780" s="341"/>
      <c r="G780" s="353"/>
      <c r="H780" s="353"/>
      <c r="I780" s="353"/>
      <c r="J780" s="353"/>
      <c r="K780" s="39"/>
      <c r="L780" s="49"/>
      <c r="M780" s="39"/>
      <c r="N780" s="39"/>
      <c r="O780" s="39"/>
      <c r="P780" s="39"/>
      <c r="Q780" s="39"/>
      <c r="R780" s="39"/>
    </row>
    <row r="781" spans="1:18" x14ac:dyDescent="0.25">
      <c r="A781" s="131"/>
      <c r="B781" s="129"/>
      <c r="C781" s="49"/>
      <c r="D781" s="49"/>
      <c r="E781" s="49"/>
      <c r="F781" s="49"/>
      <c r="G781" s="353"/>
      <c r="H781" s="353"/>
      <c r="I781" s="353"/>
      <c r="J781" s="353"/>
      <c r="K781" s="39"/>
      <c r="L781" s="49"/>
      <c r="M781" s="39"/>
      <c r="N781" s="39"/>
      <c r="O781" s="39"/>
      <c r="P781" s="39"/>
      <c r="Q781" s="39"/>
      <c r="R781" s="39"/>
    </row>
    <row r="782" spans="1:18" x14ac:dyDescent="0.25">
      <c r="A782" s="131"/>
      <c r="B782" s="129"/>
      <c r="C782" s="49"/>
      <c r="D782" s="49"/>
      <c r="E782" s="49"/>
      <c r="F782" s="49"/>
      <c r="G782" s="353"/>
      <c r="H782" s="353"/>
      <c r="I782" s="353"/>
      <c r="J782" s="353"/>
      <c r="K782" s="39"/>
      <c r="L782" s="49"/>
      <c r="M782" s="39"/>
      <c r="N782" s="39"/>
      <c r="O782" s="39"/>
      <c r="P782" s="39"/>
      <c r="Q782" s="39"/>
      <c r="R782" s="39"/>
    </row>
    <row r="783" spans="1:18" x14ac:dyDescent="0.25">
      <c r="A783" s="131"/>
      <c r="B783" s="129"/>
      <c r="C783" s="49"/>
      <c r="D783" s="49"/>
      <c r="E783" s="49"/>
      <c r="F783" s="49"/>
      <c r="G783" s="353"/>
      <c r="H783" s="353"/>
      <c r="I783" s="353"/>
      <c r="J783" s="353"/>
      <c r="K783" s="39"/>
      <c r="L783" s="49"/>
      <c r="M783" s="39"/>
      <c r="N783" s="39"/>
      <c r="O783" s="39"/>
      <c r="P783" s="39"/>
      <c r="Q783" s="39"/>
      <c r="R783" s="39"/>
    </row>
    <row r="784" spans="1:18" x14ac:dyDescent="0.25">
      <c r="A784" s="131"/>
      <c r="B784" s="129"/>
      <c r="C784" s="49"/>
      <c r="D784" s="49"/>
      <c r="E784" s="49"/>
      <c r="F784" s="49"/>
      <c r="G784" s="353"/>
      <c r="H784" s="353"/>
      <c r="I784" s="353"/>
      <c r="J784" s="353"/>
      <c r="K784" s="39"/>
      <c r="L784" s="49"/>
      <c r="M784" s="39"/>
      <c r="N784" s="39"/>
      <c r="O784" s="39"/>
      <c r="P784" s="39"/>
      <c r="Q784" s="39"/>
      <c r="R784" s="39"/>
    </row>
    <row r="785" spans="1:18" x14ac:dyDescent="0.25">
      <c r="A785" s="131"/>
      <c r="B785" s="129"/>
      <c r="C785" s="49"/>
      <c r="D785" s="49"/>
      <c r="E785" s="49"/>
      <c r="F785" s="49"/>
      <c r="G785" s="353"/>
      <c r="H785" s="353"/>
      <c r="I785" s="353"/>
      <c r="J785" s="353"/>
      <c r="K785" s="39"/>
      <c r="L785" s="49"/>
      <c r="M785" s="39"/>
      <c r="N785" s="39"/>
      <c r="O785" s="39"/>
      <c r="P785" s="39"/>
      <c r="Q785" s="39"/>
      <c r="R785" s="39"/>
    </row>
    <row r="786" spans="1:18" x14ac:dyDescent="0.25">
      <c r="A786" s="131"/>
      <c r="B786" s="129"/>
      <c r="C786" s="49"/>
      <c r="D786" s="49"/>
      <c r="E786" s="49"/>
      <c r="F786" s="49"/>
      <c r="G786" s="353"/>
      <c r="H786" s="353"/>
      <c r="I786" s="353"/>
      <c r="J786" s="353"/>
      <c r="K786" s="39"/>
      <c r="L786" s="49"/>
      <c r="M786" s="39"/>
      <c r="N786" s="39"/>
      <c r="O786" s="39"/>
      <c r="P786" s="39"/>
      <c r="Q786" s="39"/>
      <c r="R786" s="39"/>
    </row>
    <row r="787" spans="1:18" x14ac:dyDescent="0.25">
      <c r="A787" s="131"/>
      <c r="B787" s="129"/>
      <c r="C787" s="49"/>
      <c r="D787" s="49"/>
      <c r="E787" s="49"/>
      <c r="F787" s="49"/>
      <c r="G787" s="353"/>
      <c r="H787" s="353"/>
      <c r="I787" s="353"/>
      <c r="J787" s="353"/>
      <c r="K787" s="39"/>
      <c r="L787" s="49"/>
      <c r="M787" s="39"/>
      <c r="N787" s="39"/>
      <c r="O787" s="39"/>
      <c r="P787" s="39"/>
      <c r="Q787" s="39"/>
      <c r="R787" s="39"/>
    </row>
    <row r="788" spans="1:18" x14ac:dyDescent="0.25">
      <c r="A788" s="131"/>
      <c r="B788" s="129"/>
      <c r="C788" s="49"/>
      <c r="D788" s="49"/>
      <c r="E788" s="49"/>
      <c r="F788" s="49"/>
      <c r="G788" s="353"/>
      <c r="H788" s="353"/>
      <c r="I788" s="353"/>
      <c r="J788" s="353"/>
      <c r="K788" s="39"/>
      <c r="L788" s="49"/>
      <c r="M788" s="39"/>
      <c r="N788" s="39"/>
      <c r="O788" s="39"/>
      <c r="P788" s="39"/>
      <c r="Q788" s="39"/>
      <c r="R788" s="39"/>
    </row>
    <row r="789" spans="1:18" x14ac:dyDescent="0.25">
      <c r="A789" s="131"/>
      <c r="B789" s="129"/>
      <c r="C789" s="49"/>
      <c r="D789" s="49"/>
      <c r="E789" s="49"/>
      <c r="F789" s="49"/>
      <c r="G789" s="353"/>
      <c r="H789" s="353"/>
      <c r="I789" s="353"/>
      <c r="J789" s="353"/>
      <c r="K789" s="39"/>
      <c r="L789" s="49"/>
      <c r="M789" s="39"/>
      <c r="N789" s="39"/>
      <c r="O789" s="39"/>
      <c r="P789" s="39"/>
      <c r="Q789" s="39"/>
      <c r="R789" s="39"/>
    </row>
    <row r="790" spans="1:18" x14ac:dyDescent="0.25">
      <c r="A790" s="131"/>
      <c r="B790" s="129"/>
      <c r="C790" s="49"/>
      <c r="D790" s="49"/>
      <c r="E790" s="49"/>
      <c r="F790" s="49"/>
      <c r="G790" s="353"/>
      <c r="H790" s="353"/>
      <c r="I790" s="353"/>
      <c r="J790" s="353"/>
      <c r="K790" s="39"/>
      <c r="L790" s="49"/>
      <c r="M790" s="39"/>
      <c r="N790" s="39"/>
      <c r="O790" s="39"/>
      <c r="P790" s="39"/>
      <c r="Q790" s="39"/>
      <c r="R790" s="39"/>
    </row>
    <row r="791" spans="1:18" x14ac:dyDescent="0.25">
      <c r="A791" s="131"/>
      <c r="B791" s="129"/>
      <c r="C791" s="49"/>
      <c r="D791" s="49"/>
      <c r="E791" s="49"/>
      <c r="F791" s="49"/>
      <c r="G791" s="353"/>
      <c r="H791" s="353"/>
      <c r="I791" s="353"/>
      <c r="J791" s="353"/>
      <c r="K791" s="39"/>
      <c r="L791" s="49"/>
      <c r="M791" s="39"/>
      <c r="N791" s="39"/>
      <c r="O791" s="39"/>
      <c r="P791" s="39"/>
      <c r="Q791" s="39"/>
      <c r="R791" s="39"/>
    </row>
    <row r="792" spans="1:18" x14ac:dyDescent="0.25">
      <c r="A792" s="131"/>
      <c r="B792" s="129"/>
      <c r="C792" s="49"/>
      <c r="D792" s="49"/>
      <c r="E792" s="49"/>
      <c r="F792" s="49"/>
      <c r="G792" s="353"/>
      <c r="H792" s="353"/>
      <c r="I792" s="353"/>
      <c r="J792" s="353"/>
      <c r="K792" s="39"/>
      <c r="L792" s="49"/>
      <c r="M792" s="39"/>
      <c r="N792" s="39"/>
      <c r="O792" s="39"/>
      <c r="P792" s="39"/>
      <c r="Q792" s="39"/>
      <c r="R792" s="39"/>
    </row>
    <row r="793" spans="1:18" x14ac:dyDescent="0.25">
      <c r="A793" s="131"/>
      <c r="B793" s="129"/>
      <c r="C793" s="49"/>
      <c r="D793" s="49"/>
      <c r="E793" s="49"/>
      <c r="F793" s="49"/>
      <c r="G793" s="353"/>
      <c r="H793" s="353"/>
      <c r="I793" s="353"/>
      <c r="J793" s="353"/>
      <c r="K793" s="39"/>
      <c r="L793" s="49"/>
      <c r="M793" s="39"/>
      <c r="N793" s="39"/>
      <c r="O793" s="39"/>
      <c r="P793" s="39"/>
      <c r="Q793" s="39"/>
      <c r="R793" s="39"/>
    </row>
    <row r="794" spans="1:18" x14ac:dyDescent="0.25">
      <c r="A794" s="131"/>
      <c r="B794" s="129"/>
      <c r="C794" s="49"/>
      <c r="D794" s="49"/>
      <c r="E794" s="49"/>
      <c r="F794" s="49"/>
      <c r="G794" s="353"/>
      <c r="H794" s="353"/>
      <c r="I794" s="353"/>
      <c r="J794" s="353"/>
      <c r="K794" s="39"/>
      <c r="L794" s="49"/>
      <c r="M794" s="39"/>
      <c r="N794" s="39"/>
      <c r="O794" s="39"/>
      <c r="P794" s="39"/>
      <c r="Q794" s="39"/>
      <c r="R794" s="39"/>
    </row>
    <row r="795" spans="1:18" x14ac:dyDescent="0.25">
      <c r="A795" s="131"/>
      <c r="B795" s="129"/>
      <c r="C795" s="49"/>
      <c r="D795" s="49"/>
      <c r="E795" s="49"/>
      <c r="F795" s="49"/>
      <c r="G795" s="353"/>
      <c r="H795" s="353"/>
      <c r="I795" s="353"/>
      <c r="J795" s="353"/>
      <c r="K795" s="39"/>
      <c r="L795" s="49"/>
      <c r="M795" s="39"/>
      <c r="N795" s="39"/>
      <c r="O795" s="39"/>
      <c r="P795" s="39"/>
      <c r="Q795" s="39"/>
      <c r="R795" s="39"/>
    </row>
    <row r="796" spans="1:18" x14ac:dyDescent="0.25">
      <c r="A796" s="131"/>
      <c r="B796" s="129"/>
      <c r="C796" s="49"/>
      <c r="D796" s="49"/>
      <c r="E796" s="49"/>
      <c r="F796" s="49"/>
      <c r="G796" s="353"/>
      <c r="H796" s="353"/>
      <c r="I796" s="353"/>
      <c r="J796" s="353"/>
      <c r="K796" s="39"/>
      <c r="L796" s="49"/>
      <c r="M796" s="39"/>
      <c r="N796" s="39"/>
      <c r="O796" s="39"/>
      <c r="P796" s="39"/>
      <c r="Q796" s="39"/>
      <c r="R796" s="39"/>
    </row>
    <row r="797" spans="1:18" x14ac:dyDescent="0.25">
      <c r="A797" s="131"/>
      <c r="B797" s="129"/>
      <c r="C797" s="49"/>
      <c r="D797" s="49"/>
      <c r="E797" s="49"/>
      <c r="F797" s="49"/>
      <c r="G797" s="353"/>
      <c r="H797" s="353"/>
      <c r="I797" s="353"/>
      <c r="J797" s="353"/>
      <c r="K797" s="39"/>
      <c r="L797" s="49"/>
      <c r="M797" s="39"/>
      <c r="N797" s="39"/>
      <c r="O797" s="39"/>
      <c r="P797" s="39"/>
      <c r="Q797" s="39"/>
      <c r="R797" s="39"/>
    </row>
    <row r="798" spans="1:18" x14ac:dyDescent="0.25">
      <c r="A798" s="131"/>
      <c r="B798" s="129"/>
      <c r="C798" s="49"/>
      <c r="D798" s="49"/>
      <c r="E798" s="49"/>
      <c r="F798" s="49"/>
      <c r="G798" s="353"/>
      <c r="H798" s="353"/>
      <c r="I798" s="353"/>
      <c r="J798" s="353"/>
      <c r="K798" s="39"/>
      <c r="L798" s="49"/>
      <c r="M798" s="39"/>
      <c r="N798" s="39"/>
      <c r="O798" s="39"/>
      <c r="P798" s="39"/>
      <c r="Q798" s="39"/>
      <c r="R798" s="39"/>
    </row>
    <row r="799" spans="1:18" x14ac:dyDescent="0.25">
      <c r="A799" s="131"/>
      <c r="B799" s="129"/>
      <c r="C799" s="49"/>
      <c r="D799" s="49"/>
      <c r="E799" s="49"/>
      <c r="F799" s="49"/>
      <c r="G799" s="353"/>
      <c r="H799" s="353"/>
      <c r="I799" s="353"/>
      <c r="J799" s="353"/>
      <c r="K799" s="39"/>
      <c r="L799" s="49"/>
      <c r="M799" s="39"/>
      <c r="N799" s="39"/>
      <c r="O799" s="39"/>
      <c r="P799" s="39"/>
      <c r="Q799" s="39"/>
      <c r="R799" s="39"/>
    </row>
    <row r="800" spans="1:18" x14ac:dyDescent="0.25">
      <c r="A800" s="131"/>
      <c r="B800" s="129"/>
      <c r="C800" s="49"/>
      <c r="D800" s="49"/>
      <c r="E800" s="49"/>
      <c r="F800" s="49"/>
      <c r="G800" s="353"/>
      <c r="H800" s="353"/>
      <c r="I800" s="353"/>
      <c r="J800" s="353"/>
      <c r="K800" s="39"/>
      <c r="L800" s="49"/>
      <c r="M800" s="39"/>
      <c r="N800" s="39"/>
      <c r="O800" s="39"/>
      <c r="P800" s="39"/>
      <c r="Q800" s="39"/>
      <c r="R800" s="39"/>
    </row>
    <row r="801" spans="1:18" x14ac:dyDescent="0.25">
      <c r="A801" s="131"/>
      <c r="B801" s="129"/>
      <c r="C801" s="49"/>
      <c r="D801" s="49"/>
      <c r="E801" s="49"/>
      <c r="F801" s="49"/>
      <c r="G801" s="353"/>
      <c r="H801" s="353"/>
      <c r="I801" s="353"/>
      <c r="J801" s="353"/>
      <c r="K801" s="39"/>
      <c r="L801" s="49"/>
      <c r="M801" s="39"/>
      <c r="N801" s="39"/>
      <c r="O801" s="39"/>
      <c r="P801" s="39"/>
      <c r="Q801" s="39"/>
      <c r="R801" s="39"/>
    </row>
    <row r="802" spans="1:18" x14ac:dyDescent="0.25">
      <c r="A802" s="131"/>
      <c r="B802" s="129"/>
      <c r="C802" s="49"/>
      <c r="D802" s="49"/>
      <c r="E802" s="49"/>
      <c r="F802" s="49"/>
      <c r="G802" s="353"/>
      <c r="H802" s="353"/>
      <c r="I802" s="353"/>
      <c r="J802" s="353"/>
      <c r="K802" s="39"/>
      <c r="L802" s="49"/>
      <c r="M802" s="39"/>
      <c r="N802" s="39"/>
      <c r="O802" s="39"/>
      <c r="P802" s="39"/>
      <c r="Q802" s="39"/>
      <c r="R802" s="39"/>
    </row>
    <row r="803" spans="1:18" x14ac:dyDescent="0.25">
      <c r="A803" s="131"/>
      <c r="B803" s="129"/>
      <c r="C803" s="49"/>
      <c r="D803" s="49"/>
      <c r="E803" s="49"/>
      <c r="F803" s="49"/>
      <c r="G803" s="353"/>
      <c r="H803" s="353"/>
      <c r="I803" s="353"/>
      <c r="J803" s="353"/>
      <c r="K803" s="39"/>
      <c r="L803" s="49"/>
      <c r="M803" s="39"/>
      <c r="N803" s="39"/>
      <c r="O803" s="39"/>
      <c r="P803" s="39"/>
      <c r="Q803" s="39"/>
      <c r="R803" s="39"/>
    </row>
    <row r="804" spans="1:18" x14ac:dyDescent="0.25">
      <c r="A804" s="131"/>
      <c r="B804" s="129"/>
      <c r="C804" s="49"/>
      <c r="D804" s="49"/>
      <c r="E804" s="49"/>
      <c r="F804" s="49"/>
      <c r="G804" s="353"/>
      <c r="H804" s="353"/>
      <c r="I804" s="353"/>
      <c r="J804" s="353"/>
      <c r="K804" s="39"/>
      <c r="L804" s="49"/>
      <c r="M804" s="39"/>
      <c r="N804" s="39"/>
      <c r="O804" s="39"/>
      <c r="P804" s="39"/>
      <c r="Q804" s="39"/>
      <c r="R804" s="39"/>
    </row>
    <row r="805" spans="1:18" x14ac:dyDescent="0.25">
      <c r="A805" s="131"/>
      <c r="B805" s="129"/>
      <c r="C805" s="49"/>
      <c r="D805" s="49"/>
      <c r="E805" s="49"/>
      <c r="F805" s="49"/>
      <c r="G805" s="353"/>
      <c r="H805" s="353"/>
      <c r="I805" s="353"/>
      <c r="J805" s="353"/>
      <c r="K805" s="39"/>
      <c r="L805" s="49"/>
      <c r="M805" s="39"/>
      <c r="N805" s="39"/>
      <c r="O805" s="39"/>
      <c r="P805" s="39"/>
      <c r="Q805" s="39"/>
      <c r="R805" s="39"/>
    </row>
    <row r="806" spans="1:18" x14ac:dyDescent="0.25">
      <c r="A806" s="131"/>
      <c r="B806" s="129"/>
      <c r="C806" s="49"/>
      <c r="D806" s="49"/>
      <c r="E806" s="49"/>
      <c r="F806" s="49"/>
      <c r="G806" s="353"/>
      <c r="H806" s="353"/>
      <c r="I806" s="353"/>
      <c r="J806" s="353"/>
      <c r="K806" s="39"/>
      <c r="L806" s="49"/>
      <c r="M806" s="39"/>
      <c r="N806" s="39"/>
      <c r="O806" s="39"/>
      <c r="P806" s="39"/>
      <c r="Q806" s="39"/>
      <c r="R806" s="39"/>
    </row>
    <row r="807" spans="1:18" x14ac:dyDescent="0.25">
      <c r="A807" s="131"/>
      <c r="B807" s="129"/>
      <c r="C807" s="49"/>
      <c r="D807" s="49"/>
      <c r="E807" s="49"/>
      <c r="F807" s="49"/>
      <c r="G807" s="353"/>
      <c r="H807" s="353"/>
      <c r="I807" s="353"/>
      <c r="J807" s="353"/>
      <c r="K807" s="39"/>
      <c r="L807" s="49"/>
      <c r="M807" s="39"/>
      <c r="N807" s="39"/>
      <c r="O807" s="39"/>
      <c r="P807" s="39"/>
      <c r="Q807" s="39"/>
      <c r="R807" s="39"/>
    </row>
    <row r="808" spans="1:18" x14ac:dyDescent="0.25">
      <c r="A808" s="131"/>
      <c r="B808" s="129"/>
      <c r="C808" s="49"/>
      <c r="D808" s="49"/>
      <c r="E808" s="49"/>
      <c r="F808" s="49"/>
      <c r="G808" s="353"/>
      <c r="H808" s="353"/>
      <c r="I808" s="353"/>
      <c r="J808" s="353"/>
      <c r="K808" s="39"/>
      <c r="L808" s="49"/>
      <c r="M808" s="39"/>
      <c r="N808" s="39"/>
      <c r="O808" s="39"/>
      <c r="P808" s="39"/>
      <c r="Q808" s="39"/>
      <c r="R808" s="39"/>
    </row>
    <row r="809" spans="1:18" x14ac:dyDescent="0.25">
      <c r="A809" s="131"/>
      <c r="B809" s="129"/>
      <c r="C809" s="49"/>
      <c r="D809" s="49"/>
      <c r="E809" s="49"/>
      <c r="F809" s="49"/>
      <c r="G809" s="353"/>
      <c r="H809" s="353"/>
      <c r="I809" s="353"/>
      <c r="J809" s="353"/>
      <c r="K809" s="39"/>
      <c r="L809" s="49"/>
      <c r="M809" s="39"/>
      <c r="N809" s="39"/>
      <c r="O809" s="39"/>
      <c r="P809" s="39"/>
      <c r="Q809" s="39"/>
      <c r="R809" s="39"/>
    </row>
    <row r="810" spans="1:18" x14ac:dyDescent="0.25">
      <c r="A810" s="131"/>
      <c r="B810" s="129"/>
      <c r="C810" s="49"/>
      <c r="D810" s="49"/>
      <c r="E810" s="49"/>
      <c r="F810" s="49"/>
      <c r="G810" s="353"/>
      <c r="H810" s="353"/>
      <c r="I810" s="353"/>
      <c r="J810" s="353"/>
      <c r="K810" s="39"/>
      <c r="L810" s="49"/>
      <c r="M810" s="39"/>
      <c r="N810" s="39"/>
      <c r="O810" s="39"/>
      <c r="P810" s="39"/>
      <c r="Q810" s="39"/>
      <c r="R810" s="39"/>
    </row>
    <row r="811" spans="1:18" x14ac:dyDescent="0.25">
      <c r="A811" s="131"/>
      <c r="B811" s="129"/>
      <c r="C811" s="49"/>
      <c r="D811" s="49"/>
      <c r="E811" s="49"/>
      <c r="F811" s="49"/>
      <c r="G811" s="353"/>
      <c r="H811" s="353"/>
      <c r="I811" s="353"/>
      <c r="J811" s="353"/>
      <c r="K811" s="39"/>
      <c r="L811" s="49"/>
      <c r="M811" s="39"/>
      <c r="N811" s="39"/>
      <c r="O811" s="39"/>
      <c r="P811" s="39"/>
      <c r="Q811" s="39"/>
      <c r="R811" s="39"/>
    </row>
    <row r="812" spans="1:18" x14ac:dyDescent="0.25">
      <c r="A812" s="131"/>
      <c r="B812" s="129"/>
      <c r="C812" s="49"/>
      <c r="D812" s="49"/>
      <c r="E812" s="49"/>
      <c r="F812" s="49"/>
      <c r="G812" s="353"/>
      <c r="H812" s="353"/>
      <c r="I812" s="353"/>
      <c r="J812" s="353"/>
      <c r="K812" s="39"/>
      <c r="L812" s="49"/>
      <c r="M812" s="39"/>
      <c r="N812" s="39"/>
      <c r="O812" s="39"/>
      <c r="P812" s="39"/>
      <c r="Q812" s="39"/>
      <c r="R812" s="39"/>
    </row>
    <row r="813" spans="1:18" x14ac:dyDescent="0.25">
      <c r="A813" s="131"/>
      <c r="B813" s="129"/>
      <c r="C813" s="49"/>
      <c r="D813" s="49"/>
      <c r="E813" s="49"/>
      <c r="F813" s="49"/>
      <c r="G813" s="353"/>
      <c r="H813" s="353"/>
      <c r="I813" s="353"/>
      <c r="J813" s="353"/>
      <c r="K813" s="39"/>
      <c r="L813" s="49"/>
      <c r="M813" s="39"/>
      <c r="N813" s="39"/>
      <c r="O813" s="39"/>
      <c r="P813" s="39"/>
      <c r="Q813" s="39"/>
      <c r="R813" s="39"/>
    </row>
    <row r="814" spans="1:18" x14ac:dyDescent="0.25">
      <c r="A814" s="131"/>
      <c r="B814" s="129"/>
      <c r="C814" s="49"/>
      <c r="D814" s="49"/>
      <c r="E814" s="49"/>
      <c r="F814" s="49"/>
      <c r="G814" s="353"/>
      <c r="H814" s="353"/>
      <c r="I814" s="353"/>
      <c r="J814" s="353"/>
      <c r="K814" s="39"/>
      <c r="L814" s="49"/>
      <c r="M814" s="39"/>
      <c r="N814" s="39"/>
      <c r="O814" s="39"/>
      <c r="P814" s="39"/>
      <c r="Q814" s="39"/>
      <c r="R814" s="39"/>
    </row>
    <row r="815" spans="1:18" x14ac:dyDescent="0.25">
      <c r="A815" s="131"/>
      <c r="B815" s="129"/>
      <c r="C815" s="49"/>
      <c r="D815" s="49"/>
      <c r="E815" s="49"/>
      <c r="F815" s="49"/>
      <c r="G815" s="353"/>
      <c r="H815" s="353"/>
      <c r="I815" s="353"/>
      <c r="J815" s="353"/>
      <c r="K815" s="39"/>
      <c r="L815" s="49"/>
      <c r="M815" s="39"/>
      <c r="N815" s="39"/>
      <c r="O815" s="39"/>
      <c r="P815" s="39"/>
      <c r="Q815" s="39"/>
      <c r="R815" s="39"/>
    </row>
    <row r="816" spans="1:18" x14ac:dyDescent="0.25">
      <c r="A816" s="131"/>
      <c r="B816" s="129"/>
      <c r="C816" s="49"/>
      <c r="D816" s="49"/>
      <c r="E816" s="49"/>
      <c r="F816" s="49"/>
      <c r="G816" s="353"/>
      <c r="H816" s="353"/>
      <c r="I816" s="353"/>
      <c r="J816" s="353"/>
      <c r="K816" s="39"/>
      <c r="L816" s="49"/>
      <c r="M816" s="39"/>
      <c r="N816" s="39"/>
      <c r="O816" s="39"/>
      <c r="P816" s="39"/>
      <c r="Q816" s="39"/>
      <c r="R816" s="39"/>
    </row>
    <row r="817" spans="1:18" x14ac:dyDescent="0.25">
      <c r="A817" s="131"/>
      <c r="B817" s="129"/>
      <c r="C817" s="49"/>
      <c r="D817" s="49"/>
      <c r="E817" s="49"/>
      <c r="F817" s="49"/>
      <c r="G817" s="353"/>
      <c r="H817" s="353"/>
      <c r="I817" s="353"/>
      <c r="J817" s="353"/>
      <c r="K817" s="39"/>
      <c r="L817" s="49"/>
      <c r="M817" s="39"/>
      <c r="N817" s="39"/>
      <c r="O817" s="39"/>
      <c r="P817" s="39"/>
      <c r="Q817" s="39"/>
      <c r="R817" s="39"/>
    </row>
    <row r="818" spans="1:18" x14ac:dyDescent="0.25">
      <c r="A818" s="131"/>
      <c r="B818" s="129"/>
      <c r="C818" s="49"/>
      <c r="D818" s="49"/>
      <c r="E818" s="49"/>
      <c r="F818" s="49"/>
      <c r="G818" s="353"/>
      <c r="H818" s="353"/>
      <c r="I818" s="353"/>
      <c r="J818" s="353"/>
      <c r="K818" s="39"/>
      <c r="L818" s="49"/>
      <c r="M818" s="39"/>
      <c r="N818" s="39"/>
      <c r="O818" s="39"/>
      <c r="P818" s="39"/>
      <c r="Q818" s="39"/>
      <c r="R818" s="39"/>
    </row>
    <row r="819" spans="1:18" x14ac:dyDescent="0.25">
      <c r="A819" s="131"/>
      <c r="B819" s="129"/>
      <c r="C819" s="49"/>
      <c r="D819" s="49"/>
      <c r="E819" s="49"/>
      <c r="F819" s="49"/>
      <c r="G819" s="353"/>
      <c r="H819" s="353"/>
      <c r="I819" s="353"/>
      <c r="J819" s="353"/>
      <c r="K819" s="39"/>
      <c r="L819" s="49"/>
      <c r="M819" s="39"/>
      <c r="N819" s="39"/>
      <c r="O819" s="39"/>
      <c r="P819" s="39"/>
      <c r="Q819" s="39"/>
      <c r="R819" s="39"/>
    </row>
    <row r="820" spans="1:18" x14ac:dyDescent="0.25">
      <c r="A820" s="131"/>
      <c r="B820" s="129"/>
      <c r="C820" s="49"/>
      <c r="D820" s="49"/>
      <c r="E820" s="49"/>
      <c r="F820" s="49"/>
      <c r="G820" s="353"/>
      <c r="H820" s="353"/>
      <c r="I820" s="353"/>
      <c r="J820" s="353"/>
      <c r="K820" s="39"/>
      <c r="L820" s="49"/>
      <c r="M820" s="39"/>
      <c r="N820" s="39"/>
      <c r="O820" s="39"/>
      <c r="P820" s="39"/>
      <c r="Q820" s="39"/>
      <c r="R820" s="39"/>
    </row>
    <row r="821" spans="1:18" x14ac:dyDescent="0.25">
      <c r="A821" s="131"/>
      <c r="B821" s="129"/>
      <c r="C821" s="49"/>
      <c r="D821" s="49"/>
      <c r="E821" s="49"/>
      <c r="F821" s="49"/>
      <c r="G821" s="353"/>
      <c r="H821" s="353"/>
      <c r="I821" s="353"/>
      <c r="J821" s="353"/>
      <c r="K821" s="39"/>
      <c r="L821" s="49"/>
      <c r="M821" s="39"/>
      <c r="N821" s="39"/>
      <c r="O821" s="39"/>
      <c r="P821" s="39"/>
      <c r="Q821" s="39"/>
      <c r="R821" s="39"/>
    </row>
    <row r="822" spans="1:18" x14ac:dyDescent="0.25">
      <c r="A822" s="131"/>
      <c r="B822" s="129"/>
      <c r="C822" s="49"/>
      <c r="D822" s="49"/>
      <c r="E822" s="49"/>
      <c r="F822" s="49"/>
      <c r="G822" s="353"/>
      <c r="H822" s="353"/>
      <c r="I822" s="353"/>
      <c r="J822" s="353"/>
      <c r="K822" s="39"/>
      <c r="L822" s="49"/>
      <c r="M822" s="39"/>
      <c r="N822" s="39"/>
      <c r="O822" s="39"/>
      <c r="P822" s="39"/>
      <c r="Q822" s="39"/>
      <c r="R822" s="39"/>
    </row>
    <row r="823" spans="1:18" x14ac:dyDescent="0.25">
      <c r="A823" s="131"/>
      <c r="B823" s="129"/>
      <c r="C823" s="49"/>
      <c r="D823" s="49"/>
      <c r="E823" s="49"/>
      <c r="F823" s="49"/>
      <c r="G823" s="353"/>
      <c r="H823" s="353"/>
      <c r="I823" s="353"/>
      <c r="J823" s="353"/>
      <c r="K823" s="39"/>
      <c r="L823" s="49"/>
      <c r="M823" s="39"/>
      <c r="N823" s="39"/>
      <c r="O823" s="39"/>
      <c r="P823" s="39"/>
      <c r="Q823" s="39"/>
      <c r="R823" s="39"/>
    </row>
    <row r="824" spans="1:18" x14ac:dyDescent="0.25">
      <c r="A824" s="131"/>
      <c r="B824" s="129"/>
      <c r="C824" s="49"/>
      <c r="D824" s="49"/>
      <c r="E824" s="49"/>
      <c r="F824" s="49"/>
      <c r="G824" s="353"/>
      <c r="H824" s="353"/>
      <c r="I824" s="353"/>
      <c r="J824" s="353"/>
      <c r="K824" s="39"/>
      <c r="L824" s="49"/>
      <c r="M824" s="39"/>
      <c r="N824" s="39"/>
      <c r="O824" s="39"/>
      <c r="P824" s="39"/>
      <c r="Q824" s="39"/>
      <c r="R824" s="39"/>
    </row>
    <row r="825" spans="1:18" x14ac:dyDescent="0.25">
      <c r="A825" s="131"/>
      <c r="B825" s="129"/>
      <c r="C825" s="49"/>
      <c r="D825" s="49"/>
      <c r="E825" s="49"/>
      <c r="F825" s="49"/>
      <c r="G825" s="353"/>
      <c r="H825" s="353"/>
      <c r="I825" s="353"/>
      <c r="J825" s="353"/>
      <c r="K825" s="39"/>
      <c r="L825" s="49"/>
      <c r="M825" s="39"/>
      <c r="N825" s="39"/>
      <c r="O825" s="39"/>
      <c r="P825" s="39"/>
      <c r="Q825" s="39"/>
      <c r="R825" s="39"/>
    </row>
    <row r="826" spans="1:18" x14ac:dyDescent="0.25">
      <c r="A826" s="131"/>
      <c r="B826" s="129"/>
      <c r="C826" s="49"/>
      <c r="D826" s="49"/>
      <c r="E826" s="49"/>
      <c r="F826" s="49"/>
      <c r="G826" s="353"/>
      <c r="H826" s="353"/>
      <c r="I826" s="353"/>
      <c r="J826" s="353"/>
      <c r="K826" s="39"/>
      <c r="L826" s="49"/>
      <c r="M826" s="39"/>
      <c r="N826" s="39"/>
      <c r="O826" s="39"/>
      <c r="P826" s="39"/>
      <c r="Q826" s="39"/>
      <c r="R826" s="39"/>
    </row>
    <row r="827" spans="1:18" x14ac:dyDescent="0.25">
      <c r="A827" s="131"/>
      <c r="B827" s="129"/>
      <c r="C827" s="49"/>
      <c r="D827" s="49"/>
      <c r="E827" s="49"/>
      <c r="F827" s="49"/>
      <c r="G827" s="353"/>
      <c r="H827" s="353"/>
      <c r="I827" s="353"/>
      <c r="J827" s="353"/>
      <c r="K827" s="39"/>
      <c r="L827" s="49"/>
      <c r="M827" s="39"/>
      <c r="N827" s="39"/>
      <c r="O827" s="39"/>
      <c r="P827" s="39"/>
      <c r="Q827" s="39"/>
      <c r="R827" s="39"/>
    </row>
    <row r="828" spans="1:18" x14ac:dyDescent="0.25">
      <c r="A828" s="131"/>
      <c r="B828" s="129"/>
      <c r="C828" s="49"/>
      <c r="D828" s="49"/>
      <c r="E828" s="49"/>
      <c r="F828" s="49"/>
      <c r="G828" s="353"/>
      <c r="H828" s="353"/>
      <c r="I828" s="353"/>
      <c r="J828" s="353"/>
      <c r="K828" s="39"/>
      <c r="L828" s="49"/>
      <c r="M828" s="39"/>
      <c r="N828" s="39"/>
      <c r="O828" s="39"/>
      <c r="P828" s="39"/>
      <c r="Q828" s="39"/>
      <c r="R828" s="39"/>
    </row>
    <row r="829" spans="1:18" x14ac:dyDescent="0.25">
      <c r="A829" s="131"/>
      <c r="B829" s="129"/>
      <c r="C829" s="49"/>
      <c r="D829" s="49"/>
      <c r="E829" s="49"/>
      <c r="F829" s="49"/>
      <c r="G829" s="353"/>
      <c r="H829" s="353"/>
      <c r="I829" s="353"/>
      <c r="J829" s="353"/>
      <c r="K829" s="39"/>
      <c r="L829" s="49"/>
      <c r="M829" s="39"/>
      <c r="N829" s="39"/>
      <c r="O829" s="39"/>
      <c r="P829" s="39"/>
      <c r="Q829" s="39"/>
      <c r="R829" s="39"/>
    </row>
    <row r="830" spans="1:18" x14ac:dyDescent="0.25">
      <c r="A830" s="131"/>
      <c r="B830" s="129"/>
      <c r="C830" s="49"/>
      <c r="D830" s="49"/>
      <c r="E830" s="49"/>
      <c r="F830" s="49"/>
      <c r="G830" s="353"/>
      <c r="H830" s="353"/>
      <c r="I830" s="353"/>
      <c r="J830" s="353"/>
      <c r="K830" s="39"/>
      <c r="L830" s="49"/>
      <c r="M830" s="39"/>
      <c r="N830" s="39"/>
      <c r="O830" s="39"/>
      <c r="P830" s="39"/>
      <c r="Q830" s="39"/>
      <c r="R830" s="39"/>
    </row>
    <row r="831" spans="1:18" x14ac:dyDescent="0.25">
      <c r="A831" s="131"/>
      <c r="B831" s="129"/>
      <c r="C831" s="49"/>
      <c r="D831" s="49"/>
      <c r="E831" s="49"/>
      <c r="F831" s="49"/>
      <c r="G831" s="353"/>
      <c r="H831" s="353"/>
      <c r="I831" s="353"/>
      <c r="J831" s="353"/>
      <c r="K831" s="39"/>
      <c r="L831" s="49"/>
      <c r="M831" s="39"/>
      <c r="N831" s="39"/>
      <c r="O831" s="39"/>
      <c r="P831" s="39"/>
      <c r="Q831" s="39"/>
      <c r="R831" s="39"/>
    </row>
    <row r="832" spans="1:18" x14ac:dyDescent="0.25">
      <c r="A832" s="131"/>
      <c r="B832" s="129"/>
      <c r="C832" s="49"/>
      <c r="D832" s="49"/>
      <c r="E832" s="49"/>
      <c r="F832" s="49"/>
      <c r="G832" s="353"/>
      <c r="H832" s="353"/>
      <c r="I832" s="353"/>
      <c r="J832" s="353"/>
      <c r="K832" s="39"/>
      <c r="L832" s="49"/>
      <c r="M832" s="39"/>
      <c r="N832" s="39"/>
      <c r="O832" s="39"/>
      <c r="P832" s="39"/>
      <c r="Q832" s="39"/>
      <c r="R832" s="39"/>
    </row>
    <row r="833" spans="1:18" x14ac:dyDescent="0.25">
      <c r="A833" s="131"/>
      <c r="B833" s="129"/>
      <c r="C833" s="49"/>
      <c r="D833" s="49"/>
      <c r="E833" s="49"/>
      <c r="F833" s="49"/>
      <c r="G833" s="353"/>
      <c r="H833" s="353"/>
      <c r="I833" s="353"/>
      <c r="J833" s="353"/>
      <c r="K833" s="39"/>
      <c r="L833" s="49"/>
      <c r="M833" s="39"/>
      <c r="N833" s="39"/>
      <c r="O833" s="39"/>
      <c r="P833" s="39"/>
      <c r="Q833" s="39"/>
      <c r="R833" s="39"/>
    </row>
    <row r="834" spans="1:18" x14ac:dyDescent="0.25">
      <c r="A834" s="131"/>
      <c r="B834" s="129"/>
      <c r="C834" s="49"/>
      <c r="D834" s="49"/>
      <c r="E834" s="49"/>
      <c r="F834" s="49"/>
      <c r="G834" s="353"/>
      <c r="H834" s="353"/>
      <c r="I834" s="353"/>
      <c r="J834" s="353"/>
      <c r="K834" s="39"/>
      <c r="L834" s="49"/>
      <c r="M834" s="39"/>
      <c r="N834" s="39"/>
      <c r="O834" s="39"/>
      <c r="P834" s="39"/>
      <c r="Q834" s="39"/>
      <c r="R834" s="39"/>
    </row>
    <row r="835" spans="1:18" x14ac:dyDescent="0.25">
      <c r="A835" s="131"/>
      <c r="B835" s="129"/>
      <c r="C835" s="49"/>
      <c r="D835" s="49"/>
      <c r="E835" s="49"/>
      <c r="F835" s="49"/>
      <c r="G835" s="353"/>
      <c r="H835" s="353"/>
      <c r="I835" s="353"/>
      <c r="J835" s="353"/>
      <c r="K835" s="39"/>
      <c r="L835" s="49"/>
      <c r="M835" s="39"/>
      <c r="N835" s="39"/>
      <c r="O835" s="39"/>
      <c r="P835" s="39"/>
      <c r="Q835" s="39"/>
      <c r="R835" s="39"/>
    </row>
    <row r="836" spans="1:18" x14ac:dyDescent="0.25">
      <c r="A836" s="131"/>
      <c r="B836" s="129"/>
      <c r="C836" s="49"/>
      <c r="D836" s="49"/>
      <c r="E836" s="49"/>
      <c r="F836" s="49"/>
      <c r="G836" s="353"/>
      <c r="H836" s="353"/>
      <c r="I836" s="353"/>
      <c r="J836" s="353"/>
      <c r="K836" s="39"/>
      <c r="L836" s="49"/>
      <c r="M836" s="39"/>
      <c r="N836" s="39"/>
      <c r="O836" s="39"/>
      <c r="P836" s="39"/>
      <c r="Q836" s="39"/>
      <c r="R836" s="39"/>
    </row>
    <row r="837" spans="1:18" x14ac:dyDescent="0.25">
      <c r="A837" s="131"/>
      <c r="B837" s="129"/>
      <c r="C837" s="49"/>
      <c r="D837" s="49"/>
      <c r="E837" s="49"/>
      <c r="F837" s="49"/>
      <c r="G837" s="353"/>
      <c r="H837" s="353"/>
      <c r="I837" s="353"/>
      <c r="J837" s="353"/>
      <c r="K837" s="39"/>
      <c r="L837" s="49"/>
      <c r="M837" s="39"/>
      <c r="N837" s="39"/>
      <c r="O837" s="39"/>
      <c r="P837" s="39"/>
      <c r="Q837" s="39"/>
      <c r="R837" s="39"/>
    </row>
    <row r="838" spans="1:18" x14ac:dyDescent="0.25">
      <c r="A838" s="131"/>
      <c r="B838" s="129"/>
      <c r="C838" s="49"/>
      <c r="D838" s="49"/>
      <c r="E838" s="49"/>
      <c r="F838" s="49"/>
      <c r="G838" s="353"/>
      <c r="H838" s="353"/>
      <c r="I838" s="353"/>
      <c r="J838" s="353"/>
      <c r="K838" s="39"/>
      <c r="L838" s="49"/>
      <c r="M838" s="39"/>
      <c r="N838" s="39"/>
      <c r="O838" s="39"/>
      <c r="P838" s="39"/>
      <c r="Q838" s="39"/>
      <c r="R838" s="39"/>
    </row>
    <row r="839" spans="1:18" x14ac:dyDescent="0.25">
      <c r="A839" s="131"/>
      <c r="B839" s="129"/>
      <c r="C839" s="49"/>
      <c r="D839" s="49"/>
      <c r="E839" s="49"/>
      <c r="F839" s="49"/>
      <c r="G839" s="353"/>
      <c r="H839" s="353"/>
      <c r="I839" s="353"/>
      <c r="J839" s="353"/>
      <c r="K839" s="39"/>
      <c r="L839" s="49"/>
      <c r="M839" s="39"/>
      <c r="N839" s="39"/>
      <c r="O839" s="39"/>
      <c r="P839" s="39"/>
      <c r="Q839" s="39"/>
      <c r="R839" s="39"/>
    </row>
    <row r="840" spans="1:18" x14ac:dyDescent="0.25">
      <c r="A840" s="131"/>
      <c r="B840" s="129"/>
      <c r="C840" s="49"/>
      <c r="D840" s="49"/>
      <c r="E840" s="49"/>
      <c r="F840" s="49"/>
      <c r="G840" s="353"/>
      <c r="H840" s="353"/>
      <c r="I840" s="353"/>
      <c r="J840" s="353"/>
      <c r="K840" s="39"/>
      <c r="L840" s="49"/>
      <c r="M840" s="39"/>
      <c r="N840" s="39"/>
      <c r="O840" s="39"/>
      <c r="P840" s="39"/>
      <c r="Q840" s="39"/>
      <c r="R840" s="39"/>
    </row>
    <row r="841" spans="1:18" x14ac:dyDescent="0.25">
      <c r="A841" s="131"/>
      <c r="B841" s="129"/>
      <c r="C841" s="49"/>
      <c r="D841" s="49"/>
      <c r="E841" s="49"/>
      <c r="F841" s="49"/>
      <c r="G841" s="353"/>
      <c r="H841" s="353"/>
      <c r="I841" s="353"/>
      <c r="J841" s="353"/>
      <c r="K841" s="39"/>
      <c r="L841" s="49"/>
      <c r="M841" s="39"/>
      <c r="N841" s="39"/>
      <c r="O841" s="39"/>
      <c r="P841" s="39"/>
      <c r="Q841" s="39"/>
      <c r="R841" s="39"/>
    </row>
    <row r="842" spans="1:18" x14ac:dyDescent="0.25">
      <c r="A842" s="131"/>
      <c r="B842" s="129"/>
      <c r="C842" s="49"/>
      <c r="D842" s="49"/>
      <c r="E842" s="49"/>
      <c r="F842" s="49"/>
      <c r="G842" s="353"/>
      <c r="H842" s="353"/>
      <c r="I842" s="353"/>
      <c r="J842" s="353"/>
      <c r="K842" s="39"/>
      <c r="L842" s="49"/>
      <c r="M842" s="39"/>
      <c r="N842" s="39"/>
      <c r="O842" s="39"/>
      <c r="P842" s="39"/>
      <c r="Q842" s="39"/>
      <c r="R842" s="39"/>
    </row>
    <row r="843" spans="1:18" x14ac:dyDescent="0.25">
      <c r="A843" s="131"/>
      <c r="B843" s="129"/>
      <c r="C843" s="49"/>
      <c r="D843" s="49"/>
      <c r="E843" s="49"/>
      <c r="F843" s="49"/>
      <c r="G843" s="353"/>
      <c r="H843" s="353"/>
      <c r="I843" s="353"/>
      <c r="J843" s="353"/>
      <c r="K843" s="39"/>
      <c r="L843" s="49"/>
      <c r="M843" s="39"/>
      <c r="N843" s="39"/>
      <c r="O843" s="39"/>
      <c r="P843" s="39"/>
      <c r="Q843" s="39"/>
      <c r="R843" s="39"/>
    </row>
    <row r="844" spans="1:18" x14ac:dyDescent="0.25">
      <c r="A844" s="131"/>
      <c r="B844" s="129"/>
      <c r="C844" s="49"/>
      <c r="D844" s="49"/>
      <c r="E844" s="49"/>
      <c r="F844" s="49"/>
      <c r="G844" s="353"/>
      <c r="H844" s="353"/>
      <c r="I844" s="353"/>
      <c r="J844" s="353"/>
      <c r="K844" s="39"/>
      <c r="L844" s="49"/>
      <c r="M844" s="39"/>
      <c r="N844" s="39"/>
      <c r="O844" s="39"/>
      <c r="P844" s="39"/>
      <c r="Q844" s="39"/>
      <c r="R844" s="39"/>
    </row>
    <row r="845" spans="1:18" x14ac:dyDescent="0.25">
      <c r="A845" s="131"/>
      <c r="B845" s="129"/>
      <c r="C845" s="49"/>
      <c r="D845" s="49"/>
      <c r="E845" s="49"/>
      <c r="F845" s="49"/>
      <c r="G845" s="353"/>
      <c r="H845" s="353"/>
      <c r="I845" s="353"/>
      <c r="J845" s="353"/>
      <c r="K845" s="39"/>
      <c r="L845" s="49"/>
      <c r="M845" s="39"/>
      <c r="N845" s="39"/>
      <c r="O845" s="39"/>
      <c r="P845" s="39"/>
      <c r="Q845" s="39"/>
      <c r="R845" s="39"/>
    </row>
    <row r="846" spans="1:18" x14ac:dyDescent="0.25">
      <c r="A846" s="131"/>
      <c r="B846" s="129"/>
      <c r="C846" s="49"/>
      <c r="D846" s="49"/>
      <c r="E846" s="49"/>
      <c r="F846" s="49"/>
      <c r="G846" s="353"/>
      <c r="H846" s="353"/>
      <c r="I846" s="353"/>
      <c r="J846" s="353"/>
      <c r="K846" s="39"/>
      <c r="L846" s="49"/>
      <c r="M846" s="39"/>
      <c r="N846" s="39"/>
      <c r="O846" s="39"/>
      <c r="P846" s="39"/>
      <c r="Q846" s="39"/>
      <c r="R846" s="39"/>
    </row>
    <row r="847" spans="1:18" x14ac:dyDescent="0.25">
      <c r="A847" s="131"/>
      <c r="B847" s="129"/>
      <c r="C847" s="49"/>
      <c r="D847" s="49"/>
      <c r="E847" s="49"/>
      <c r="F847" s="49"/>
      <c r="G847" s="353"/>
      <c r="H847" s="353"/>
      <c r="I847" s="353"/>
      <c r="J847" s="353"/>
      <c r="K847" s="39"/>
      <c r="L847" s="49"/>
      <c r="M847" s="39"/>
      <c r="N847" s="39"/>
      <c r="O847" s="39"/>
      <c r="P847" s="39"/>
      <c r="Q847" s="39"/>
      <c r="R847" s="39"/>
    </row>
    <row r="848" spans="1:18" x14ac:dyDescent="0.25">
      <c r="A848" s="131"/>
      <c r="B848" s="129"/>
      <c r="C848" s="49"/>
      <c r="D848" s="49"/>
      <c r="E848" s="49"/>
      <c r="F848" s="49"/>
      <c r="G848" s="353"/>
      <c r="H848" s="353"/>
      <c r="I848" s="353"/>
      <c r="J848" s="353"/>
      <c r="K848" s="39"/>
      <c r="L848" s="49"/>
      <c r="M848" s="39"/>
      <c r="N848" s="39"/>
      <c r="O848" s="39"/>
      <c r="P848" s="39"/>
      <c r="Q848" s="39"/>
      <c r="R848" s="39"/>
    </row>
    <row r="849" spans="1:18" x14ac:dyDescent="0.25">
      <c r="A849" s="131"/>
      <c r="B849" s="129"/>
      <c r="C849" s="49"/>
      <c r="D849" s="49"/>
      <c r="E849" s="49"/>
      <c r="F849" s="49"/>
      <c r="G849" s="353"/>
      <c r="H849" s="353"/>
      <c r="I849" s="353"/>
      <c r="J849" s="353"/>
      <c r="K849" s="39"/>
      <c r="L849" s="49"/>
      <c r="M849" s="39"/>
      <c r="N849" s="39"/>
      <c r="O849" s="39"/>
      <c r="P849" s="39"/>
      <c r="Q849" s="39"/>
      <c r="R849" s="39"/>
    </row>
    <row r="850" spans="1:18" x14ac:dyDescent="0.25">
      <c r="A850" s="131"/>
      <c r="B850" s="129"/>
      <c r="C850" s="49"/>
      <c r="D850" s="49"/>
      <c r="E850" s="49"/>
      <c r="F850" s="49"/>
      <c r="G850" s="353"/>
      <c r="H850" s="353"/>
      <c r="I850" s="353"/>
      <c r="J850" s="353"/>
      <c r="K850" s="39"/>
      <c r="L850" s="49"/>
      <c r="M850" s="39"/>
      <c r="N850" s="39"/>
      <c r="O850" s="39"/>
      <c r="P850" s="39"/>
      <c r="Q850" s="39"/>
      <c r="R850" s="39"/>
    </row>
    <row r="851" spans="1:18" x14ac:dyDescent="0.25">
      <c r="A851" s="131"/>
      <c r="B851" s="129"/>
      <c r="C851" s="49"/>
      <c r="D851" s="49"/>
      <c r="E851" s="49"/>
      <c r="F851" s="49"/>
      <c r="G851" s="353"/>
      <c r="H851" s="353"/>
      <c r="I851" s="353"/>
      <c r="J851" s="353"/>
      <c r="K851" s="39"/>
      <c r="L851" s="49"/>
      <c r="M851" s="39"/>
      <c r="N851" s="39"/>
      <c r="O851" s="39"/>
      <c r="P851" s="39"/>
      <c r="Q851" s="39"/>
      <c r="R851" s="39"/>
    </row>
    <row r="852" spans="1:18" x14ac:dyDescent="0.25">
      <c r="A852" s="131"/>
      <c r="B852" s="129"/>
      <c r="C852" s="49"/>
      <c r="D852" s="49"/>
      <c r="E852" s="49"/>
      <c r="F852" s="49"/>
      <c r="G852" s="353"/>
      <c r="H852" s="353"/>
      <c r="I852" s="353"/>
      <c r="J852" s="353"/>
      <c r="K852" s="39"/>
      <c r="L852" s="49"/>
      <c r="M852" s="39"/>
      <c r="N852" s="39"/>
      <c r="O852" s="39"/>
      <c r="P852" s="39"/>
      <c r="Q852" s="39"/>
      <c r="R852" s="39"/>
    </row>
    <row r="853" spans="1:18" x14ac:dyDescent="0.25">
      <c r="A853" s="131"/>
      <c r="B853" s="129"/>
      <c r="C853" s="49"/>
      <c r="D853" s="49"/>
      <c r="E853" s="49"/>
      <c r="F853" s="49"/>
      <c r="G853" s="353"/>
      <c r="H853" s="353"/>
      <c r="I853" s="353"/>
      <c r="J853" s="353"/>
      <c r="K853" s="39"/>
      <c r="L853" s="49"/>
      <c r="M853" s="39"/>
      <c r="N853" s="39"/>
      <c r="O853" s="39"/>
      <c r="P853" s="39"/>
      <c r="Q853" s="39"/>
      <c r="R853" s="39"/>
    </row>
    <row r="854" spans="1:18" x14ac:dyDescent="0.25">
      <c r="A854" s="131"/>
      <c r="B854" s="129"/>
      <c r="C854" s="49"/>
      <c r="D854" s="49"/>
      <c r="E854" s="49"/>
      <c r="F854" s="49"/>
      <c r="G854" s="353"/>
      <c r="H854" s="353"/>
      <c r="I854" s="353"/>
      <c r="J854" s="353"/>
      <c r="K854" s="39"/>
      <c r="L854" s="49"/>
      <c r="M854" s="39"/>
      <c r="N854" s="39"/>
      <c r="O854" s="39"/>
      <c r="P854" s="39"/>
      <c r="Q854" s="39"/>
      <c r="R854" s="39"/>
    </row>
    <row r="855" spans="1:18" x14ac:dyDescent="0.25">
      <c r="A855" s="131"/>
      <c r="B855" s="129"/>
      <c r="C855" s="49"/>
      <c r="D855" s="49"/>
      <c r="E855" s="49"/>
      <c r="F855" s="49"/>
      <c r="G855" s="353"/>
      <c r="H855" s="353"/>
      <c r="I855" s="353"/>
      <c r="J855" s="353"/>
      <c r="K855" s="39"/>
      <c r="L855" s="49"/>
      <c r="M855" s="39"/>
      <c r="N855" s="39"/>
      <c r="O855" s="39"/>
      <c r="P855" s="39"/>
      <c r="Q855" s="39"/>
      <c r="R855" s="39"/>
    </row>
    <row r="856" spans="1:18" x14ac:dyDescent="0.25">
      <c r="A856" s="131"/>
      <c r="B856" s="129"/>
      <c r="C856" s="49"/>
      <c r="D856" s="49"/>
      <c r="E856" s="49"/>
      <c r="F856" s="49"/>
      <c r="G856" s="353"/>
      <c r="H856" s="353"/>
      <c r="I856" s="353"/>
      <c r="J856" s="353"/>
      <c r="K856" s="39"/>
      <c r="L856" s="49"/>
      <c r="M856" s="39"/>
      <c r="N856" s="39"/>
      <c r="O856" s="39"/>
      <c r="P856" s="39"/>
      <c r="Q856" s="39"/>
      <c r="R856" s="39"/>
    </row>
    <row r="857" spans="1:18" x14ac:dyDescent="0.25">
      <c r="A857" s="131"/>
      <c r="B857" s="129"/>
      <c r="C857" s="49"/>
      <c r="D857" s="49"/>
      <c r="E857" s="49"/>
      <c r="F857" s="49"/>
      <c r="G857" s="353"/>
      <c r="H857" s="353"/>
      <c r="I857" s="353"/>
      <c r="J857" s="353"/>
      <c r="K857" s="39"/>
      <c r="L857" s="49"/>
      <c r="M857" s="39"/>
      <c r="N857" s="39"/>
      <c r="O857" s="39"/>
      <c r="P857" s="39"/>
      <c r="Q857" s="39"/>
      <c r="R857" s="39"/>
    </row>
    <row r="858" spans="1:18" x14ac:dyDescent="0.25">
      <c r="A858" s="131"/>
      <c r="B858" s="129"/>
      <c r="C858" s="49"/>
      <c r="D858" s="49"/>
      <c r="E858" s="49"/>
      <c r="F858" s="49"/>
      <c r="G858" s="353"/>
      <c r="H858" s="353"/>
      <c r="I858" s="353"/>
      <c r="J858" s="353"/>
      <c r="K858" s="39"/>
      <c r="L858" s="49"/>
      <c r="M858" s="39"/>
      <c r="N858" s="39"/>
      <c r="O858" s="39"/>
      <c r="P858" s="39"/>
      <c r="Q858" s="39"/>
      <c r="R858" s="39"/>
    </row>
    <row r="859" spans="1:18" x14ac:dyDescent="0.25">
      <c r="A859" s="131"/>
      <c r="B859" s="129"/>
      <c r="C859" s="49"/>
      <c r="D859" s="49"/>
      <c r="E859" s="49"/>
      <c r="F859" s="49"/>
      <c r="G859" s="353"/>
      <c r="H859" s="353"/>
      <c r="I859" s="353"/>
      <c r="J859" s="353"/>
      <c r="K859" s="39"/>
      <c r="L859" s="49"/>
      <c r="M859" s="39"/>
      <c r="N859" s="39"/>
      <c r="O859" s="39"/>
      <c r="P859" s="39"/>
      <c r="Q859" s="39"/>
      <c r="R859" s="39"/>
    </row>
    <row r="860" spans="1:18" x14ac:dyDescent="0.25">
      <c r="A860" s="131"/>
      <c r="B860" s="129"/>
      <c r="C860" s="49"/>
      <c r="D860" s="49"/>
      <c r="E860" s="49"/>
      <c r="F860" s="49"/>
      <c r="G860" s="353"/>
      <c r="H860" s="353"/>
      <c r="I860" s="353"/>
      <c r="J860" s="353"/>
      <c r="K860" s="39"/>
      <c r="L860" s="49"/>
      <c r="M860" s="39"/>
      <c r="N860" s="39"/>
      <c r="O860" s="39"/>
      <c r="P860" s="39"/>
      <c r="Q860" s="39"/>
      <c r="R860" s="39"/>
    </row>
    <row r="861" spans="1:18" x14ac:dyDescent="0.25">
      <c r="A861" s="131"/>
      <c r="B861" s="129"/>
      <c r="C861" s="49"/>
      <c r="D861" s="49"/>
      <c r="E861" s="49"/>
      <c r="F861" s="49"/>
      <c r="G861" s="353"/>
      <c r="H861" s="353"/>
      <c r="I861" s="353"/>
      <c r="J861" s="353"/>
      <c r="K861" s="39"/>
      <c r="L861" s="49"/>
      <c r="M861" s="39"/>
      <c r="N861" s="39"/>
      <c r="O861" s="39"/>
      <c r="P861" s="39"/>
      <c r="Q861" s="39"/>
      <c r="R861" s="39"/>
    </row>
    <row r="862" spans="1:18" x14ac:dyDescent="0.25">
      <c r="A862" s="131"/>
      <c r="B862" s="129"/>
      <c r="C862" s="49"/>
      <c r="D862" s="49"/>
      <c r="E862" s="49"/>
      <c r="F862" s="49"/>
      <c r="G862" s="353"/>
      <c r="H862" s="353"/>
      <c r="I862" s="353"/>
      <c r="J862" s="353"/>
      <c r="K862" s="39"/>
      <c r="L862" s="49"/>
      <c r="M862" s="39"/>
      <c r="N862" s="39"/>
      <c r="O862" s="39"/>
      <c r="P862" s="39"/>
      <c r="Q862" s="39"/>
      <c r="R862" s="39"/>
    </row>
    <row r="863" spans="1:18" x14ac:dyDescent="0.25">
      <c r="A863" s="131"/>
      <c r="B863" s="129"/>
      <c r="C863" s="49"/>
      <c r="D863" s="49"/>
      <c r="E863" s="49"/>
      <c r="F863" s="49"/>
      <c r="G863" s="353"/>
      <c r="H863" s="353"/>
      <c r="I863" s="353"/>
      <c r="J863" s="353"/>
      <c r="K863" s="39"/>
      <c r="L863" s="49"/>
      <c r="M863" s="39"/>
      <c r="N863" s="39"/>
      <c r="O863" s="39"/>
      <c r="P863" s="39"/>
      <c r="Q863" s="39"/>
      <c r="R863" s="39"/>
    </row>
    <row r="864" spans="1:18" x14ac:dyDescent="0.25">
      <c r="A864" s="131"/>
      <c r="B864" s="129"/>
      <c r="C864" s="49"/>
      <c r="D864" s="49"/>
      <c r="E864" s="49"/>
      <c r="F864" s="49"/>
      <c r="G864" s="353"/>
      <c r="H864" s="353"/>
      <c r="I864" s="353"/>
      <c r="J864" s="353"/>
      <c r="K864" s="39"/>
      <c r="L864" s="49"/>
      <c r="M864" s="39"/>
      <c r="N864" s="39"/>
      <c r="O864" s="39"/>
      <c r="P864" s="39"/>
      <c r="Q864" s="39"/>
      <c r="R864" s="39"/>
    </row>
    <row r="865" spans="1:18" x14ac:dyDescent="0.25">
      <c r="A865" s="131"/>
      <c r="B865" s="129"/>
      <c r="C865" s="49"/>
      <c r="D865" s="49"/>
      <c r="E865" s="49"/>
      <c r="F865" s="49"/>
      <c r="G865" s="353"/>
      <c r="H865" s="353"/>
      <c r="I865" s="353"/>
      <c r="J865" s="353"/>
      <c r="K865" s="39"/>
      <c r="L865" s="49"/>
      <c r="M865" s="39"/>
      <c r="N865" s="39"/>
      <c r="O865" s="39"/>
      <c r="P865" s="39"/>
      <c r="Q865" s="39"/>
      <c r="R865" s="39"/>
    </row>
    <row r="866" spans="1:18" x14ac:dyDescent="0.25">
      <c r="A866" s="131"/>
      <c r="B866" s="129"/>
      <c r="C866" s="49"/>
      <c r="D866" s="49"/>
      <c r="E866" s="49"/>
      <c r="F866" s="49"/>
      <c r="G866" s="353"/>
      <c r="H866" s="353"/>
      <c r="I866" s="353"/>
      <c r="J866" s="353"/>
      <c r="K866" s="39"/>
      <c r="L866" s="49"/>
      <c r="M866" s="39"/>
      <c r="N866" s="39"/>
      <c r="O866" s="39"/>
      <c r="P866" s="39"/>
      <c r="Q866" s="39"/>
      <c r="R866" s="39"/>
    </row>
    <row r="867" spans="1:18" x14ac:dyDescent="0.25">
      <c r="A867" s="131"/>
      <c r="B867" s="129"/>
      <c r="C867" s="49"/>
      <c r="D867" s="49"/>
      <c r="E867" s="49"/>
      <c r="F867" s="49"/>
      <c r="G867" s="353"/>
      <c r="H867" s="353"/>
      <c r="I867" s="353"/>
      <c r="J867" s="353"/>
      <c r="K867" s="39"/>
      <c r="L867" s="49"/>
      <c r="M867" s="39"/>
      <c r="N867" s="39"/>
      <c r="O867" s="39"/>
      <c r="P867" s="39"/>
      <c r="Q867" s="39"/>
      <c r="R867" s="39"/>
    </row>
    <row r="868" spans="1:18" x14ac:dyDescent="0.25">
      <c r="A868" s="131"/>
      <c r="B868" s="129"/>
      <c r="C868" s="49"/>
      <c r="D868" s="49"/>
      <c r="E868" s="49"/>
      <c r="F868" s="49"/>
      <c r="G868" s="353"/>
      <c r="H868" s="353"/>
      <c r="I868" s="353"/>
      <c r="J868" s="353"/>
      <c r="K868" s="39"/>
      <c r="L868" s="49"/>
      <c r="M868" s="39"/>
      <c r="N868" s="39"/>
      <c r="O868" s="39"/>
      <c r="P868" s="39"/>
      <c r="Q868" s="39"/>
      <c r="R868" s="39"/>
    </row>
    <row r="869" spans="1:18" x14ac:dyDescent="0.25">
      <c r="A869" s="131"/>
      <c r="B869" s="129"/>
      <c r="C869" s="49"/>
      <c r="D869" s="49"/>
      <c r="E869" s="49"/>
      <c r="F869" s="49"/>
      <c r="G869" s="353"/>
      <c r="H869" s="353"/>
      <c r="I869" s="353"/>
      <c r="J869" s="353"/>
      <c r="K869" s="39"/>
      <c r="L869" s="49"/>
      <c r="M869" s="39"/>
      <c r="N869" s="39"/>
      <c r="O869" s="39"/>
      <c r="P869" s="39"/>
      <c r="Q869" s="39"/>
      <c r="R869" s="39"/>
    </row>
    <row r="870" spans="1:18" x14ac:dyDescent="0.25">
      <c r="A870" s="131"/>
      <c r="B870" s="129"/>
      <c r="C870" s="49"/>
      <c r="D870" s="49"/>
      <c r="E870" s="49"/>
      <c r="F870" s="49"/>
      <c r="G870" s="353"/>
      <c r="H870" s="353"/>
      <c r="I870" s="353"/>
      <c r="J870" s="353"/>
      <c r="K870" s="39"/>
      <c r="L870" s="49"/>
      <c r="M870" s="39"/>
      <c r="N870" s="39"/>
      <c r="O870" s="39"/>
      <c r="P870" s="39"/>
      <c r="Q870" s="39"/>
      <c r="R870" s="39"/>
    </row>
    <row r="871" spans="1:18" x14ac:dyDescent="0.25">
      <c r="A871" s="131"/>
      <c r="B871" s="129"/>
      <c r="C871" s="49"/>
      <c r="D871" s="49"/>
      <c r="E871" s="49"/>
      <c r="F871" s="49"/>
      <c r="G871" s="353"/>
      <c r="H871" s="353"/>
      <c r="I871" s="353"/>
      <c r="J871" s="353"/>
      <c r="K871" s="39"/>
      <c r="L871" s="49"/>
      <c r="M871" s="39"/>
      <c r="N871" s="39"/>
      <c r="O871" s="39"/>
      <c r="P871" s="39"/>
      <c r="Q871" s="39"/>
      <c r="R871" s="39"/>
    </row>
    <row r="872" spans="1:18" x14ac:dyDescent="0.25">
      <c r="A872" s="131"/>
      <c r="B872" s="129"/>
      <c r="C872" s="49"/>
      <c r="D872" s="49"/>
      <c r="E872" s="49"/>
      <c r="F872" s="49"/>
      <c r="G872" s="353"/>
      <c r="H872" s="353"/>
      <c r="I872" s="353"/>
      <c r="J872" s="353"/>
      <c r="K872" s="39"/>
      <c r="L872" s="49"/>
      <c r="M872" s="39"/>
      <c r="N872" s="39"/>
      <c r="O872" s="39"/>
      <c r="P872" s="39"/>
      <c r="Q872" s="39"/>
      <c r="R872" s="39"/>
    </row>
    <row r="873" spans="1:18" x14ac:dyDescent="0.25">
      <c r="A873" s="131"/>
      <c r="B873" s="129"/>
      <c r="C873" s="49"/>
      <c r="D873" s="49"/>
      <c r="E873" s="49"/>
      <c r="F873" s="49"/>
      <c r="G873" s="353"/>
      <c r="H873" s="353"/>
      <c r="I873" s="353"/>
      <c r="J873" s="353"/>
      <c r="K873" s="39"/>
      <c r="L873" s="49"/>
      <c r="M873" s="39"/>
      <c r="N873" s="39"/>
      <c r="O873" s="39"/>
      <c r="P873" s="39"/>
      <c r="Q873" s="39"/>
      <c r="R873" s="39"/>
    </row>
    <row r="874" spans="1:18" x14ac:dyDescent="0.25">
      <c r="A874" s="131"/>
      <c r="B874" s="129"/>
      <c r="C874" s="49"/>
      <c r="D874" s="49"/>
      <c r="E874" s="49"/>
      <c r="F874" s="49"/>
      <c r="G874" s="353"/>
      <c r="H874" s="353"/>
      <c r="I874" s="353"/>
      <c r="J874" s="353"/>
      <c r="K874" s="39"/>
      <c r="L874" s="49"/>
      <c r="M874" s="39"/>
      <c r="N874" s="39"/>
      <c r="O874" s="39"/>
      <c r="P874" s="39"/>
      <c r="Q874" s="39"/>
      <c r="R874" s="39"/>
    </row>
    <row r="875" spans="1:18" x14ac:dyDescent="0.25">
      <c r="A875" s="131"/>
      <c r="B875" s="129"/>
      <c r="C875" s="49"/>
      <c r="D875" s="49"/>
      <c r="E875" s="49"/>
      <c r="F875" s="49"/>
      <c r="G875" s="353"/>
      <c r="H875" s="353"/>
      <c r="I875" s="353"/>
      <c r="J875" s="353"/>
      <c r="K875" s="39"/>
      <c r="L875" s="49"/>
      <c r="M875" s="39"/>
      <c r="N875" s="39"/>
      <c r="O875" s="39"/>
      <c r="P875" s="39"/>
      <c r="Q875" s="39"/>
      <c r="R875" s="39"/>
    </row>
    <row r="876" spans="1:18" x14ac:dyDescent="0.25">
      <c r="A876" s="131"/>
      <c r="B876" s="129"/>
      <c r="C876" s="49"/>
      <c r="D876" s="49"/>
      <c r="E876" s="49"/>
      <c r="F876" s="49"/>
      <c r="G876" s="353"/>
      <c r="H876" s="353"/>
      <c r="I876" s="353"/>
      <c r="J876" s="353"/>
      <c r="K876" s="39"/>
      <c r="L876" s="49"/>
      <c r="M876" s="39"/>
      <c r="N876" s="39"/>
      <c r="O876" s="39"/>
      <c r="P876" s="39"/>
      <c r="Q876" s="39"/>
      <c r="R876" s="39"/>
    </row>
    <row r="877" spans="1:18" x14ac:dyDescent="0.25">
      <c r="A877" s="131"/>
      <c r="B877" s="129"/>
      <c r="C877" s="49"/>
      <c r="D877" s="49"/>
      <c r="E877" s="49"/>
      <c r="F877" s="49"/>
      <c r="G877" s="353"/>
      <c r="H877" s="353"/>
      <c r="I877" s="353"/>
      <c r="J877" s="353"/>
      <c r="K877" s="39"/>
      <c r="L877" s="49"/>
      <c r="M877" s="39"/>
      <c r="N877" s="39"/>
      <c r="O877" s="39"/>
      <c r="P877" s="39"/>
      <c r="Q877" s="39"/>
      <c r="R877" s="39"/>
    </row>
    <row r="878" spans="1:18" x14ac:dyDescent="0.25">
      <c r="A878" s="131"/>
      <c r="B878" s="129"/>
      <c r="C878" s="49"/>
      <c r="D878" s="49"/>
      <c r="E878" s="49"/>
      <c r="F878" s="49"/>
      <c r="G878" s="353"/>
      <c r="H878" s="353"/>
      <c r="I878" s="353"/>
      <c r="J878" s="353"/>
      <c r="K878" s="39"/>
      <c r="L878" s="49"/>
      <c r="M878" s="39"/>
      <c r="N878" s="39"/>
      <c r="O878" s="39"/>
      <c r="P878" s="39"/>
      <c r="Q878" s="39"/>
      <c r="R878" s="39"/>
    </row>
    <row r="879" spans="1:18" x14ac:dyDescent="0.25">
      <c r="A879" s="131"/>
      <c r="B879" s="129"/>
      <c r="C879" s="49"/>
      <c r="D879" s="49"/>
      <c r="E879" s="49"/>
      <c r="F879" s="49"/>
      <c r="G879" s="353"/>
      <c r="H879" s="353"/>
      <c r="I879" s="353"/>
      <c r="J879" s="353"/>
      <c r="K879" s="39"/>
      <c r="L879" s="49"/>
      <c r="M879" s="39"/>
      <c r="N879" s="39"/>
      <c r="O879" s="39"/>
      <c r="P879" s="39"/>
      <c r="Q879" s="39"/>
      <c r="R879" s="39"/>
    </row>
    <row r="880" spans="1:18" x14ac:dyDescent="0.25">
      <c r="A880" s="131"/>
      <c r="B880" s="129"/>
      <c r="C880" s="49"/>
      <c r="D880" s="49"/>
      <c r="E880" s="49"/>
      <c r="F880" s="49"/>
      <c r="G880" s="353"/>
      <c r="H880" s="353"/>
      <c r="I880" s="353"/>
      <c r="J880" s="353"/>
      <c r="K880" s="39"/>
      <c r="L880" s="49"/>
      <c r="M880" s="39"/>
      <c r="N880" s="39"/>
      <c r="O880" s="39"/>
      <c r="P880" s="39"/>
      <c r="Q880" s="39"/>
      <c r="R880" s="39"/>
    </row>
    <row r="881" spans="1:18" x14ac:dyDescent="0.25">
      <c r="A881" s="131"/>
      <c r="B881" s="129"/>
      <c r="C881" s="49"/>
      <c r="D881" s="49"/>
      <c r="E881" s="49"/>
      <c r="F881" s="49"/>
      <c r="G881" s="353"/>
      <c r="H881" s="353"/>
      <c r="I881" s="353"/>
      <c r="J881" s="353"/>
      <c r="K881" s="39"/>
      <c r="L881" s="49"/>
      <c r="M881" s="39"/>
      <c r="N881" s="39"/>
      <c r="O881" s="39"/>
      <c r="P881" s="39"/>
      <c r="Q881" s="39"/>
      <c r="R881" s="39"/>
    </row>
    <row r="882" spans="1:18" x14ac:dyDescent="0.25">
      <c r="A882" s="131"/>
      <c r="B882" s="129"/>
      <c r="C882" s="49"/>
      <c r="D882" s="49"/>
      <c r="E882" s="49"/>
      <c r="F882" s="49"/>
      <c r="G882" s="353"/>
      <c r="H882" s="353"/>
      <c r="I882" s="353"/>
      <c r="J882" s="353"/>
      <c r="K882" s="39"/>
      <c r="L882" s="49"/>
      <c r="M882" s="39"/>
      <c r="N882" s="39"/>
      <c r="O882" s="39"/>
      <c r="P882" s="39"/>
      <c r="Q882" s="39"/>
      <c r="R882" s="39"/>
    </row>
    <row r="883" spans="1:18" x14ac:dyDescent="0.25">
      <c r="A883" s="131"/>
      <c r="B883" s="129"/>
      <c r="C883" s="49"/>
      <c r="D883" s="49"/>
      <c r="E883" s="49"/>
      <c r="F883" s="49"/>
      <c r="G883" s="353"/>
      <c r="H883" s="353"/>
      <c r="I883" s="353"/>
      <c r="J883" s="353"/>
      <c r="K883" s="39"/>
      <c r="L883" s="49"/>
      <c r="M883" s="39"/>
      <c r="N883" s="39"/>
      <c r="O883" s="39"/>
      <c r="P883" s="39"/>
      <c r="Q883" s="39"/>
      <c r="R883" s="39"/>
    </row>
    <row r="884" spans="1:18" x14ac:dyDescent="0.25">
      <c r="A884" s="131"/>
      <c r="B884" s="129"/>
      <c r="C884" s="49"/>
      <c r="D884" s="370"/>
      <c r="E884" s="371"/>
      <c r="F884" s="364"/>
      <c r="G884" s="353"/>
      <c r="H884" s="353"/>
      <c r="I884" s="353"/>
      <c r="J884" s="353"/>
      <c r="K884" s="39"/>
      <c r="L884" s="49"/>
      <c r="M884" s="39"/>
      <c r="N884" s="39"/>
      <c r="O884" s="39"/>
      <c r="P884" s="39"/>
      <c r="Q884" s="39"/>
      <c r="R884" s="39"/>
    </row>
    <row r="885" spans="1:18" ht="18.75" x14ac:dyDescent="0.25">
      <c r="A885" s="131"/>
      <c r="B885" s="129"/>
      <c r="C885" s="49"/>
      <c r="D885" s="343"/>
      <c r="E885" s="634"/>
      <c r="F885" s="634"/>
      <c r="G885" s="353"/>
      <c r="H885" s="353"/>
      <c r="I885" s="353"/>
      <c r="J885" s="353"/>
      <c r="K885" s="39"/>
      <c r="L885" s="49"/>
      <c r="M885" s="39"/>
      <c r="N885" s="39"/>
      <c r="O885" s="39"/>
      <c r="P885" s="39"/>
      <c r="Q885" s="39"/>
      <c r="R885" s="39"/>
    </row>
    <row r="886" spans="1:18" ht="18.75" x14ac:dyDescent="0.25">
      <c r="A886" s="131"/>
      <c r="B886" s="129"/>
      <c r="C886" s="634"/>
      <c r="D886" s="635"/>
      <c r="E886" s="635"/>
      <c r="F886" s="635"/>
      <c r="G886" s="353"/>
      <c r="H886" s="353"/>
      <c r="I886" s="353"/>
      <c r="J886" s="353"/>
      <c r="K886" s="39"/>
      <c r="L886" s="49"/>
      <c r="M886" s="39"/>
      <c r="N886" s="39"/>
      <c r="O886" s="39"/>
      <c r="P886" s="39"/>
      <c r="Q886" s="39"/>
      <c r="R886" s="39"/>
    </row>
    <row r="887" spans="1:18" ht="18.75" x14ac:dyDescent="0.25">
      <c r="A887" s="131"/>
      <c r="B887" s="129"/>
      <c r="C887" s="112"/>
      <c r="D887" s="361"/>
      <c r="E887" s="361"/>
      <c r="F887" s="361"/>
      <c r="G887" s="353"/>
      <c r="H887" s="353"/>
      <c r="I887" s="353"/>
      <c r="J887" s="353"/>
      <c r="K887" s="39"/>
      <c r="L887" s="49"/>
      <c r="M887" s="39"/>
      <c r="N887" s="39"/>
      <c r="O887" s="39"/>
      <c r="P887" s="39"/>
      <c r="Q887" s="39"/>
      <c r="R887" s="39"/>
    </row>
    <row r="888" spans="1:18" ht="18.75" x14ac:dyDescent="0.25">
      <c r="A888" s="131"/>
      <c r="B888" s="129"/>
      <c r="C888" s="112"/>
      <c r="D888" s="634"/>
      <c r="E888" s="635"/>
      <c r="F888" s="635"/>
      <c r="G888" s="353"/>
      <c r="H888" s="353"/>
      <c r="I888" s="353"/>
      <c r="J888" s="353"/>
      <c r="K888" s="39"/>
      <c r="L888" s="49"/>
      <c r="M888" s="39"/>
      <c r="N888" s="39"/>
      <c r="O888" s="39"/>
      <c r="P888" s="39"/>
      <c r="Q888" s="39"/>
      <c r="R888" s="39"/>
    </row>
    <row r="889" spans="1:18" ht="18.75" x14ac:dyDescent="0.25">
      <c r="A889" s="131"/>
      <c r="B889" s="129"/>
      <c r="C889" s="112"/>
      <c r="D889" s="634"/>
      <c r="E889" s="635"/>
      <c r="F889" s="635"/>
      <c r="G889" s="353"/>
      <c r="H889" s="353"/>
      <c r="I889" s="353"/>
      <c r="J889" s="353"/>
      <c r="K889" s="39"/>
      <c r="L889" s="49"/>
      <c r="M889" s="39"/>
      <c r="N889" s="39"/>
      <c r="O889" s="39"/>
      <c r="P889" s="39"/>
      <c r="Q889" s="39"/>
      <c r="R889" s="39"/>
    </row>
    <row r="890" spans="1:18" ht="18.75" x14ac:dyDescent="0.25">
      <c r="A890" s="131"/>
      <c r="B890" s="129"/>
      <c r="C890" s="112"/>
      <c r="D890" s="634"/>
      <c r="E890" s="635"/>
      <c r="F890" s="635"/>
      <c r="G890" s="353"/>
      <c r="H890" s="353"/>
      <c r="I890" s="353"/>
      <c r="J890" s="353"/>
      <c r="K890" s="39"/>
      <c r="L890" s="49"/>
      <c r="M890" s="39"/>
      <c r="N890" s="39"/>
      <c r="O890" s="39"/>
      <c r="P890" s="39"/>
      <c r="Q890" s="39"/>
      <c r="R890" s="39"/>
    </row>
    <row r="891" spans="1:18" ht="18.75" x14ac:dyDescent="0.25">
      <c r="A891" s="131"/>
      <c r="B891" s="129"/>
      <c r="C891" s="112"/>
      <c r="D891" s="137"/>
      <c r="E891" s="361"/>
      <c r="F891" s="361"/>
      <c r="G891" s="353"/>
      <c r="H891" s="353"/>
      <c r="I891" s="353"/>
      <c r="J891" s="353"/>
      <c r="K891" s="39"/>
      <c r="L891" s="49"/>
      <c r="M891" s="39"/>
      <c r="N891" s="39"/>
      <c r="O891" s="39"/>
      <c r="P891" s="39"/>
      <c r="Q891" s="39"/>
      <c r="R891" s="39"/>
    </row>
    <row r="892" spans="1:18" x14ac:dyDescent="0.25">
      <c r="A892" s="131"/>
      <c r="B892" s="129"/>
      <c r="C892" s="49"/>
      <c r="D892" s="49"/>
      <c r="E892" s="49"/>
      <c r="F892" s="49"/>
      <c r="G892" s="353"/>
      <c r="H892" s="353"/>
      <c r="I892" s="353"/>
      <c r="J892" s="353"/>
      <c r="K892" s="39"/>
      <c r="L892" s="49"/>
      <c r="M892" s="39"/>
      <c r="N892" s="39"/>
      <c r="O892" s="39"/>
      <c r="P892" s="39"/>
      <c r="Q892" s="39"/>
      <c r="R892" s="39"/>
    </row>
    <row r="893" spans="1:18" x14ac:dyDescent="0.25">
      <c r="A893" s="131"/>
      <c r="B893" s="129"/>
      <c r="C893" s="49"/>
      <c r="D893" s="49"/>
      <c r="E893" s="49"/>
      <c r="F893" s="49"/>
      <c r="G893" s="353"/>
      <c r="H893" s="353"/>
      <c r="I893" s="353"/>
      <c r="J893" s="353"/>
      <c r="K893" s="39"/>
      <c r="L893" s="49"/>
      <c r="M893" s="39"/>
      <c r="N893" s="39"/>
      <c r="O893" s="39"/>
      <c r="P893" s="39"/>
      <c r="Q893" s="39"/>
      <c r="R893" s="39"/>
    </row>
    <row r="894" spans="1:18" x14ac:dyDescent="0.25">
      <c r="A894" s="131"/>
      <c r="B894" s="129"/>
      <c r="C894" s="49"/>
      <c r="D894" s="49"/>
      <c r="E894" s="49"/>
      <c r="F894" s="49"/>
      <c r="G894" s="353"/>
      <c r="H894" s="353"/>
      <c r="I894" s="353"/>
      <c r="J894" s="353"/>
      <c r="K894" s="39"/>
      <c r="L894" s="49"/>
      <c r="M894" s="39"/>
      <c r="N894" s="39"/>
      <c r="O894" s="39"/>
      <c r="P894" s="39"/>
      <c r="Q894" s="39"/>
      <c r="R894" s="39"/>
    </row>
    <row r="895" spans="1:18" x14ac:dyDescent="0.25">
      <c r="A895" s="131"/>
      <c r="B895" s="129"/>
      <c r="C895" s="49"/>
      <c r="D895" s="49"/>
      <c r="E895" s="49"/>
      <c r="F895" s="49"/>
      <c r="G895" s="353"/>
      <c r="H895" s="353"/>
      <c r="I895" s="353"/>
      <c r="J895" s="353"/>
      <c r="K895" s="39"/>
      <c r="L895" s="49"/>
      <c r="M895" s="39"/>
      <c r="N895" s="39"/>
      <c r="O895" s="39"/>
      <c r="P895" s="39"/>
      <c r="Q895" s="39"/>
      <c r="R895" s="39"/>
    </row>
    <row r="896" spans="1:18" x14ac:dyDescent="0.25">
      <c r="A896" s="131"/>
      <c r="B896" s="129"/>
      <c r="C896" s="49"/>
      <c r="D896" s="49"/>
      <c r="E896" s="49"/>
      <c r="F896" s="49"/>
      <c r="G896" s="353"/>
      <c r="H896" s="353"/>
      <c r="I896" s="353"/>
      <c r="J896" s="353"/>
      <c r="K896" s="39"/>
      <c r="L896" s="49"/>
      <c r="M896" s="39"/>
      <c r="N896" s="39"/>
      <c r="O896" s="39"/>
      <c r="P896" s="39"/>
      <c r="Q896" s="39"/>
      <c r="R896" s="39"/>
    </row>
    <row r="897" spans="1:18" x14ac:dyDescent="0.25">
      <c r="A897" s="131"/>
      <c r="B897" s="129"/>
      <c r="C897" s="49"/>
      <c r="D897" s="49"/>
      <c r="E897" s="49"/>
      <c r="F897" s="49"/>
      <c r="G897" s="353"/>
      <c r="H897" s="353"/>
      <c r="I897" s="353"/>
      <c r="J897" s="353"/>
      <c r="K897" s="39"/>
      <c r="L897" s="49"/>
      <c r="M897" s="39"/>
      <c r="N897" s="39"/>
      <c r="O897" s="39"/>
      <c r="P897" s="39"/>
      <c r="Q897" s="39"/>
      <c r="R897" s="39"/>
    </row>
    <row r="898" spans="1:18" x14ac:dyDescent="0.25">
      <c r="A898" s="131"/>
      <c r="B898" s="129"/>
      <c r="C898" s="49"/>
      <c r="D898" s="49"/>
      <c r="E898" s="49"/>
      <c r="F898" s="49"/>
      <c r="G898" s="353"/>
      <c r="H898" s="353"/>
      <c r="I898" s="353"/>
      <c r="J898" s="353"/>
      <c r="K898" s="39"/>
      <c r="L898" s="49"/>
      <c r="M898" s="39"/>
      <c r="N898" s="39"/>
      <c r="O898" s="39"/>
      <c r="P898" s="39"/>
      <c r="Q898" s="39"/>
      <c r="R898" s="39"/>
    </row>
    <row r="899" spans="1:18" s="356" customFormat="1" x14ac:dyDescent="0.25">
      <c r="A899" s="131"/>
      <c r="B899" s="129"/>
      <c r="C899" s="49"/>
      <c r="D899" s="49"/>
      <c r="E899" s="49"/>
      <c r="F899" s="49"/>
      <c r="G899" s="380"/>
      <c r="H899" s="380"/>
      <c r="I899" s="380"/>
      <c r="J899" s="380"/>
      <c r="K899" s="378"/>
      <c r="L899" s="378"/>
      <c r="M899" s="378"/>
      <c r="N899" s="378"/>
      <c r="O899" s="378"/>
      <c r="P899" s="378"/>
      <c r="Q899" s="378"/>
      <c r="R899" s="378"/>
    </row>
    <row r="900" spans="1:18" x14ac:dyDescent="0.25">
      <c r="A900" s="131"/>
      <c r="B900" s="129"/>
      <c r="C900" s="49"/>
      <c r="D900" s="49"/>
      <c r="E900" s="49"/>
      <c r="F900" s="49"/>
      <c r="G900" s="353"/>
      <c r="H900" s="353"/>
      <c r="I900" s="353"/>
      <c r="J900" s="353"/>
      <c r="K900" s="39"/>
      <c r="L900" s="49"/>
      <c r="M900" s="39"/>
      <c r="N900" s="39"/>
      <c r="O900" s="39"/>
      <c r="P900" s="39"/>
      <c r="Q900" s="39"/>
      <c r="R900" s="39"/>
    </row>
    <row r="901" spans="1:18" x14ac:dyDescent="0.25">
      <c r="A901" s="131"/>
      <c r="B901" s="129"/>
      <c r="C901" s="49"/>
      <c r="D901" s="49"/>
      <c r="E901" s="49"/>
      <c r="F901" s="49"/>
      <c r="G901" s="353"/>
      <c r="H901" s="353"/>
      <c r="I901" s="353"/>
      <c r="J901" s="353"/>
      <c r="K901" s="39"/>
      <c r="L901" s="49"/>
      <c r="M901" s="39"/>
      <c r="N901" s="39"/>
      <c r="O901" s="39"/>
      <c r="P901" s="39"/>
      <c r="Q901" s="39"/>
      <c r="R901" s="39"/>
    </row>
    <row r="902" spans="1:18" x14ac:dyDescent="0.25">
      <c r="A902" s="131"/>
      <c r="B902" s="129"/>
      <c r="C902" s="49"/>
      <c r="D902" s="49"/>
      <c r="E902" s="49"/>
      <c r="F902" s="49"/>
      <c r="G902" s="353"/>
      <c r="H902" s="353"/>
      <c r="I902" s="353"/>
      <c r="J902" s="353"/>
      <c r="K902" s="39"/>
      <c r="L902" s="49"/>
      <c r="M902" s="39"/>
      <c r="N902" s="39"/>
      <c r="O902" s="39"/>
      <c r="P902" s="39"/>
      <c r="Q902" s="39"/>
      <c r="R902" s="39"/>
    </row>
    <row r="903" spans="1:18" x14ac:dyDescent="0.25">
      <c r="A903" s="131"/>
      <c r="B903" s="129"/>
      <c r="C903" s="49"/>
      <c r="D903" s="49"/>
      <c r="E903" s="49"/>
      <c r="F903" s="49"/>
      <c r="G903" s="353"/>
      <c r="H903" s="353"/>
      <c r="I903" s="353"/>
      <c r="J903" s="353"/>
      <c r="K903" s="39"/>
      <c r="L903" s="49"/>
      <c r="M903" s="39"/>
      <c r="N903" s="39"/>
      <c r="O903" s="39"/>
      <c r="P903" s="39"/>
      <c r="Q903" s="39"/>
      <c r="R903" s="39"/>
    </row>
    <row r="904" spans="1:18" x14ac:dyDescent="0.25">
      <c r="A904" s="131"/>
      <c r="B904" s="129"/>
      <c r="C904" s="49"/>
      <c r="D904" s="49"/>
      <c r="E904" s="49"/>
      <c r="F904" s="49"/>
      <c r="G904" s="353"/>
      <c r="H904" s="353"/>
      <c r="I904" s="353"/>
      <c r="J904" s="353"/>
      <c r="K904" s="39"/>
      <c r="L904" s="49"/>
      <c r="M904" s="39"/>
      <c r="N904" s="39"/>
      <c r="O904" s="39"/>
      <c r="P904" s="39"/>
      <c r="Q904" s="39"/>
      <c r="R904" s="39"/>
    </row>
    <row r="905" spans="1:18" x14ac:dyDescent="0.25">
      <c r="A905" s="131"/>
      <c r="B905" s="129"/>
      <c r="C905" s="49"/>
      <c r="D905" s="49"/>
      <c r="E905" s="49"/>
      <c r="F905" s="49"/>
      <c r="G905" s="353"/>
      <c r="H905" s="353"/>
      <c r="I905" s="353"/>
      <c r="J905" s="353"/>
      <c r="K905" s="39"/>
      <c r="L905" s="49"/>
      <c r="M905" s="39"/>
      <c r="N905" s="39"/>
      <c r="O905" s="39"/>
      <c r="P905" s="39"/>
      <c r="Q905" s="39"/>
      <c r="R905" s="39"/>
    </row>
    <row r="906" spans="1:18" x14ac:dyDescent="0.25">
      <c r="A906" s="131"/>
      <c r="B906" s="129"/>
      <c r="C906" s="49"/>
      <c r="D906" s="49"/>
      <c r="E906" s="49"/>
      <c r="F906" s="49"/>
      <c r="G906" s="353"/>
      <c r="H906" s="353"/>
      <c r="I906" s="353"/>
      <c r="J906" s="353"/>
      <c r="K906" s="39"/>
      <c r="L906" s="49"/>
      <c r="M906" s="39"/>
      <c r="N906" s="39"/>
      <c r="O906" s="39"/>
      <c r="P906" s="39"/>
      <c r="Q906" s="39"/>
      <c r="R906" s="39"/>
    </row>
    <row r="907" spans="1:18" x14ac:dyDescent="0.25">
      <c r="A907" s="131"/>
      <c r="B907" s="129"/>
      <c r="C907" s="49"/>
      <c r="D907" s="49"/>
      <c r="E907" s="49"/>
      <c r="F907" s="49"/>
      <c r="G907" s="353"/>
      <c r="H907" s="353"/>
      <c r="I907" s="353"/>
      <c r="J907" s="353"/>
      <c r="K907" s="39"/>
      <c r="L907" s="49"/>
      <c r="M907" s="39"/>
      <c r="N907" s="39"/>
      <c r="O907" s="39"/>
      <c r="P907" s="39"/>
      <c r="Q907" s="39"/>
      <c r="R907" s="39"/>
    </row>
    <row r="908" spans="1:18" x14ac:dyDescent="0.25">
      <c r="A908" s="131"/>
      <c r="B908" s="129"/>
      <c r="C908" s="49"/>
      <c r="D908" s="49"/>
      <c r="E908" s="49"/>
      <c r="F908" s="49"/>
      <c r="G908" s="353"/>
      <c r="H908" s="353"/>
      <c r="I908" s="353"/>
      <c r="J908" s="353"/>
      <c r="K908" s="39"/>
      <c r="L908" s="49"/>
      <c r="M908" s="39"/>
      <c r="N908" s="39"/>
      <c r="O908" s="39"/>
      <c r="P908" s="39"/>
      <c r="Q908" s="39"/>
      <c r="R908" s="39"/>
    </row>
    <row r="909" spans="1:18" x14ac:dyDescent="0.25">
      <c r="A909" s="131"/>
      <c r="B909" s="129"/>
      <c r="C909" s="49"/>
      <c r="D909" s="49"/>
      <c r="E909" s="49"/>
      <c r="F909" s="49"/>
      <c r="G909" s="353"/>
      <c r="H909" s="353"/>
      <c r="I909" s="353"/>
      <c r="J909" s="353"/>
      <c r="K909" s="39"/>
      <c r="L909" s="49"/>
      <c r="M909" s="39"/>
      <c r="N909" s="39"/>
      <c r="O909" s="39"/>
      <c r="P909" s="39"/>
      <c r="Q909" s="39"/>
      <c r="R909" s="39"/>
    </row>
    <row r="910" spans="1:18" x14ac:dyDescent="0.25">
      <c r="A910" s="131"/>
      <c r="B910" s="129"/>
      <c r="C910" s="49"/>
      <c r="D910" s="49"/>
      <c r="E910" s="49"/>
      <c r="F910" s="49"/>
      <c r="G910" s="353"/>
      <c r="H910" s="353"/>
      <c r="I910" s="353"/>
      <c r="J910" s="353"/>
      <c r="K910" s="39"/>
      <c r="L910" s="49"/>
      <c r="M910" s="39"/>
      <c r="N910" s="39"/>
      <c r="O910" s="39"/>
      <c r="P910" s="39"/>
      <c r="Q910" s="39"/>
      <c r="R910" s="39"/>
    </row>
    <row r="911" spans="1:18" x14ac:dyDescent="0.25">
      <c r="A911" s="131"/>
      <c r="B911" s="129"/>
      <c r="C911" s="49"/>
      <c r="D911" s="49"/>
      <c r="E911" s="49"/>
      <c r="F911" s="49"/>
      <c r="G911" s="353"/>
      <c r="H911" s="353"/>
      <c r="I911" s="353"/>
      <c r="J911" s="353"/>
      <c r="K911" s="39"/>
      <c r="L911" s="49"/>
      <c r="M911" s="39"/>
      <c r="N911" s="39"/>
      <c r="O911" s="39"/>
      <c r="P911" s="39"/>
      <c r="Q911" s="39"/>
      <c r="R911" s="39"/>
    </row>
    <row r="912" spans="1:18" x14ac:dyDescent="0.25">
      <c r="A912" s="131"/>
      <c r="B912" s="129"/>
      <c r="C912" s="49"/>
      <c r="D912" s="49"/>
      <c r="E912" s="49"/>
      <c r="F912" s="49"/>
      <c r="G912" s="353"/>
      <c r="H912" s="353"/>
      <c r="I912" s="353"/>
      <c r="J912" s="353"/>
      <c r="K912" s="39"/>
      <c r="L912" s="49"/>
      <c r="M912" s="39"/>
      <c r="N912" s="39"/>
      <c r="O912" s="39"/>
      <c r="P912" s="39"/>
      <c r="Q912" s="39"/>
      <c r="R912" s="39"/>
    </row>
    <row r="913" spans="1:18" x14ac:dyDescent="0.25">
      <c r="A913" s="131"/>
      <c r="B913" s="129"/>
      <c r="C913" s="49"/>
      <c r="D913" s="49"/>
      <c r="E913" s="49"/>
      <c r="F913" s="49"/>
      <c r="G913" s="353"/>
      <c r="H913" s="353"/>
      <c r="I913" s="353"/>
      <c r="J913" s="353"/>
      <c r="K913" s="39"/>
      <c r="L913" s="49"/>
      <c r="M913" s="39"/>
      <c r="N913" s="39"/>
      <c r="O913" s="39"/>
      <c r="P913" s="39"/>
      <c r="Q913" s="39"/>
      <c r="R913" s="39"/>
    </row>
    <row r="914" spans="1:18" x14ac:dyDescent="0.25">
      <c r="A914" s="131"/>
      <c r="B914" s="129"/>
      <c r="C914" s="49"/>
      <c r="D914" s="49"/>
      <c r="E914" s="49"/>
      <c r="F914" s="49"/>
      <c r="G914" s="353"/>
      <c r="H914" s="353"/>
      <c r="I914" s="353"/>
      <c r="J914" s="353"/>
      <c r="K914" s="39"/>
      <c r="L914" s="49"/>
      <c r="M914" s="39"/>
      <c r="N914" s="39"/>
      <c r="O914" s="39"/>
      <c r="P914" s="39"/>
      <c r="Q914" s="39"/>
      <c r="R914" s="39"/>
    </row>
    <row r="915" spans="1:18" x14ac:dyDescent="0.25">
      <c r="A915" s="131"/>
      <c r="B915" s="129"/>
      <c r="C915" s="49"/>
      <c r="D915" s="49"/>
      <c r="E915" s="49"/>
      <c r="F915" s="49"/>
      <c r="G915" s="353"/>
      <c r="H915" s="353"/>
      <c r="I915" s="353"/>
      <c r="J915" s="353"/>
      <c r="K915" s="39"/>
      <c r="L915" s="49"/>
      <c r="M915" s="39"/>
      <c r="N915" s="39"/>
      <c r="O915" s="39"/>
      <c r="P915" s="39"/>
      <c r="Q915" s="39"/>
      <c r="R915" s="39"/>
    </row>
    <row r="916" spans="1:18" x14ac:dyDescent="0.25">
      <c r="A916" s="131"/>
      <c r="B916" s="129"/>
      <c r="C916" s="49"/>
      <c r="D916" s="49"/>
      <c r="E916" s="49"/>
      <c r="F916" s="49"/>
      <c r="G916" s="353"/>
      <c r="H916" s="353"/>
      <c r="I916" s="353"/>
      <c r="J916" s="353"/>
      <c r="K916" s="39"/>
      <c r="L916" s="49"/>
      <c r="M916" s="39"/>
      <c r="N916" s="39"/>
      <c r="O916" s="39"/>
      <c r="P916" s="39"/>
      <c r="Q916" s="39"/>
      <c r="R916" s="39"/>
    </row>
    <row r="917" spans="1:18" x14ac:dyDescent="0.25">
      <c r="A917" s="131"/>
      <c r="B917" s="129"/>
      <c r="C917" s="49"/>
      <c r="D917" s="49"/>
      <c r="E917" s="49"/>
      <c r="F917" s="49"/>
      <c r="G917" s="353"/>
      <c r="H917" s="353"/>
      <c r="I917" s="353"/>
      <c r="J917" s="353"/>
      <c r="K917" s="39"/>
      <c r="L917" s="49"/>
      <c r="M917" s="39"/>
      <c r="N917" s="39"/>
      <c r="O917" s="39"/>
      <c r="P917" s="39"/>
      <c r="Q917" s="39"/>
      <c r="R917" s="39"/>
    </row>
    <row r="918" spans="1:18" x14ac:dyDescent="0.25">
      <c r="A918" s="131"/>
      <c r="B918" s="129"/>
      <c r="C918" s="49"/>
      <c r="D918" s="49"/>
      <c r="E918" s="49"/>
      <c r="F918" s="49"/>
      <c r="G918" s="353"/>
      <c r="H918" s="353"/>
      <c r="I918" s="353"/>
      <c r="J918" s="353"/>
      <c r="K918" s="39"/>
      <c r="L918" s="49"/>
      <c r="M918" s="39"/>
      <c r="N918" s="39"/>
      <c r="O918" s="39"/>
      <c r="P918" s="39"/>
      <c r="Q918" s="39"/>
      <c r="R918" s="39"/>
    </row>
    <row r="919" spans="1:18" x14ac:dyDescent="0.25">
      <c r="A919" s="131"/>
      <c r="B919" s="129"/>
      <c r="C919" s="49"/>
      <c r="D919" s="49"/>
      <c r="E919" s="49"/>
      <c r="F919" s="49"/>
      <c r="G919" s="353"/>
      <c r="H919" s="353"/>
      <c r="I919" s="353"/>
      <c r="J919" s="353"/>
      <c r="K919" s="39"/>
      <c r="L919" s="49"/>
      <c r="M919" s="39"/>
      <c r="N919" s="39"/>
      <c r="O919" s="39"/>
      <c r="P919" s="39"/>
      <c r="Q919" s="39"/>
      <c r="R919" s="39"/>
    </row>
    <row r="920" spans="1:18" x14ac:dyDescent="0.25">
      <c r="A920" s="131"/>
      <c r="B920" s="129"/>
      <c r="C920" s="49"/>
      <c r="D920" s="49"/>
      <c r="E920" s="49"/>
      <c r="F920" s="49"/>
      <c r="G920" s="353"/>
      <c r="H920" s="353"/>
      <c r="I920" s="353"/>
      <c r="J920" s="353"/>
      <c r="K920" s="39"/>
      <c r="L920" s="49"/>
      <c r="M920" s="39"/>
      <c r="N920" s="39"/>
      <c r="O920" s="39"/>
      <c r="P920" s="39"/>
      <c r="Q920" s="39"/>
      <c r="R920" s="39"/>
    </row>
    <row r="921" spans="1:18" x14ac:dyDescent="0.25">
      <c r="A921" s="131"/>
      <c r="B921" s="129"/>
      <c r="C921" s="49"/>
      <c r="D921" s="49"/>
      <c r="E921" s="49"/>
      <c r="F921" s="49"/>
      <c r="G921" s="353"/>
      <c r="H921" s="353"/>
      <c r="I921" s="353"/>
      <c r="J921" s="353"/>
      <c r="K921" s="39"/>
      <c r="L921" s="49"/>
      <c r="M921" s="39"/>
      <c r="N921" s="39"/>
      <c r="O921" s="39"/>
      <c r="P921" s="39"/>
      <c r="Q921" s="39"/>
      <c r="R921" s="39"/>
    </row>
    <row r="922" spans="1:18" x14ac:dyDescent="0.25">
      <c r="A922" s="131"/>
      <c r="B922" s="129"/>
      <c r="C922" s="49"/>
      <c r="D922" s="49"/>
      <c r="E922" s="49"/>
      <c r="F922" s="49"/>
      <c r="G922" s="353"/>
      <c r="H922" s="353"/>
      <c r="I922" s="353"/>
      <c r="J922" s="353"/>
      <c r="K922" s="39"/>
      <c r="L922" s="49"/>
      <c r="M922" s="39"/>
      <c r="N922" s="39"/>
      <c r="O922" s="39"/>
      <c r="P922" s="39"/>
      <c r="Q922" s="39"/>
      <c r="R922" s="39"/>
    </row>
    <row r="923" spans="1:18" x14ac:dyDescent="0.25">
      <c r="A923" s="131"/>
      <c r="B923" s="129"/>
      <c r="C923" s="49"/>
      <c r="D923" s="49"/>
      <c r="E923" s="49"/>
      <c r="F923" s="49"/>
      <c r="G923" s="353"/>
      <c r="H923" s="353"/>
      <c r="I923" s="353"/>
      <c r="J923" s="353"/>
      <c r="K923" s="39"/>
      <c r="L923" s="49"/>
      <c r="M923" s="39"/>
      <c r="N923" s="39"/>
      <c r="O923" s="39"/>
      <c r="P923" s="39"/>
      <c r="Q923" s="39"/>
      <c r="R923" s="39"/>
    </row>
    <row r="924" spans="1:18" x14ac:dyDescent="0.25">
      <c r="A924" s="131"/>
      <c r="B924" s="129"/>
      <c r="C924" s="49"/>
      <c r="D924" s="49"/>
      <c r="E924" s="49"/>
      <c r="F924" s="49"/>
      <c r="G924" s="353"/>
      <c r="H924" s="353"/>
      <c r="I924" s="353"/>
      <c r="J924" s="353"/>
      <c r="K924" s="39"/>
      <c r="L924" s="49"/>
      <c r="M924" s="39"/>
      <c r="N924" s="39"/>
      <c r="O924" s="39"/>
      <c r="P924" s="39"/>
      <c r="Q924" s="39"/>
      <c r="R924" s="39"/>
    </row>
    <row r="925" spans="1:18" x14ac:dyDescent="0.25">
      <c r="A925" s="131"/>
      <c r="B925" s="129"/>
      <c r="C925" s="49"/>
      <c r="D925" s="49"/>
      <c r="E925" s="49"/>
      <c r="F925" s="49"/>
      <c r="G925" s="353"/>
      <c r="H925" s="353"/>
      <c r="I925" s="353"/>
      <c r="J925" s="353"/>
      <c r="K925" s="39"/>
      <c r="L925" s="49"/>
      <c r="M925" s="39"/>
      <c r="N925" s="39"/>
      <c r="O925" s="39"/>
      <c r="P925" s="39"/>
      <c r="Q925" s="39"/>
      <c r="R925" s="39"/>
    </row>
    <row r="926" spans="1:18" x14ac:dyDescent="0.25">
      <c r="A926" s="131"/>
      <c r="B926" s="129"/>
      <c r="C926" s="49"/>
      <c r="D926" s="49"/>
      <c r="E926" s="49"/>
      <c r="F926" s="49"/>
      <c r="G926" s="353"/>
      <c r="H926" s="353"/>
      <c r="I926" s="353"/>
      <c r="J926" s="353"/>
      <c r="K926" s="39"/>
      <c r="L926" s="49"/>
      <c r="M926" s="39"/>
      <c r="N926" s="39"/>
      <c r="O926" s="39"/>
      <c r="P926" s="39"/>
      <c r="Q926" s="39"/>
      <c r="R926" s="39"/>
    </row>
    <row r="927" spans="1:18" x14ac:dyDescent="0.25">
      <c r="A927" s="131"/>
      <c r="B927" s="129"/>
      <c r="C927" s="49"/>
      <c r="D927" s="49"/>
      <c r="E927" s="49"/>
      <c r="F927" s="49"/>
      <c r="G927" s="353"/>
      <c r="H927" s="353"/>
      <c r="I927" s="353"/>
      <c r="J927" s="353"/>
      <c r="K927" s="39"/>
      <c r="L927" s="49"/>
      <c r="M927" s="39"/>
      <c r="N927" s="39"/>
      <c r="O927" s="39"/>
      <c r="P927" s="39"/>
      <c r="Q927" s="39"/>
      <c r="R927" s="39"/>
    </row>
    <row r="928" spans="1:18" x14ac:dyDescent="0.25">
      <c r="A928" s="131"/>
      <c r="B928" s="129"/>
      <c r="C928" s="49"/>
      <c r="D928" s="49"/>
      <c r="E928" s="49"/>
      <c r="F928" s="49"/>
      <c r="G928" s="353"/>
      <c r="H928" s="353"/>
      <c r="I928" s="353"/>
      <c r="J928" s="353"/>
      <c r="K928" s="39"/>
      <c r="L928" s="49"/>
      <c r="M928" s="39"/>
      <c r="N928" s="39"/>
      <c r="O928" s="39"/>
      <c r="P928" s="39"/>
      <c r="Q928" s="39"/>
      <c r="R928" s="39"/>
    </row>
    <row r="929" spans="1:18" x14ac:dyDescent="0.25">
      <c r="A929" s="131"/>
      <c r="B929" s="129"/>
      <c r="C929" s="49"/>
      <c r="D929" s="49"/>
      <c r="E929" s="49"/>
      <c r="F929" s="49"/>
      <c r="G929" s="353"/>
      <c r="H929" s="353"/>
      <c r="I929" s="353"/>
      <c r="J929" s="353"/>
      <c r="K929" s="39"/>
      <c r="L929" s="49"/>
      <c r="M929" s="39"/>
      <c r="N929" s="39"/>
      <c r="O929" s="39"/>
      <c r="P929" s="39"/>
      <c r="Q929" s="39"/>
      <c r="R929" s="39"/>
    </row>
    <row r="930" spans="1:18" x14ac:dyDescent="0.25">
      <c r="A930" s="131"/>
      <c r="B930" s="129"/>
      <c r="C930" s="49"/>
      <c r="D930" s="49"/>
      <c r="E930" s="49"/>
      <c r="F930" s="49"/>
      <c r="G930" s="353"/>
      <c r="H930" s="353"/>
      <c r="I930" s="353"/>
      <c r="J930" s="353"/>
      <c r="K930" s="39"/>
      <c r="L930" s="49"/>
      <c r="M930" s="39"/>
      <c r="N930" s="39"/>
      <c r="O930" s="39"/>
      <c r="P930" s="39"/>
      <c r="Q930" s="39"/>
      <c r="R930" s="39"/>
    </row>
    <row r="931" spans="1:18" x14ac:dyDescent="0.25">
      <c r="A931" s="131"/>
      <c r="B931" s="129"/>
      <c r="C931" s="49"/>
      <c r="D931" s="49"/>
      <c r="E931" s="49"/>
      <c r="F931" s="49"/>
      <c r="G931" s="353"/>
      <c r="H931" s="353"/>
      <c r="I931" s="353"/>
      <c r="J931" s="353"/>
      <c r="K931" s="39"/>
      <c r="L931" s="49"/>
      <c r="M931" s="39"/>
      <c r="N931" s="39"/>
      <c r="O931" s="39"/>
      <c r="P931" s="39"/>
      <c r="Q931" s="39"/>
      <c r="R931" s="39"/>
    </row>
    <row r="932" spans="1:18" x14ac:dyDescent="0.25">
      <c r="A932" s="131"/>
      <c r="B932" s="129"/>
      <c r="C932" s="49"/>
      <c r="D932" s="49"/>
      <c r="E932" s="49"/>
      <c r="F932" s="49"/>
      <c r="G932" s="353"/>
      <c r="H932" s="353"/>
      <c r="I932" s="353"/>
      <c r="J932" s="353"/>
      <c r="K932" s="39"/>
      <c r="L932" s="49"/>
      <c r="M932" s="39"/>
      <c r="N932" s="39"/>
      <c r="O932" s="39"/>
      <c r="P932" s="39"/>
      <c r="Q932" s="39"/>
      <c r="R932" s="39"/>
    </row>
    <row r="933" spans="1:18" x14ac:dyDescent="0.25">
      <c r="A933" s="131"/>
      <c r="B933" s="129"/>
      <c r="C933" s="49"/>
      <c r="D933" s="49"/>
      <c r="E933" s="49"/>
      <c r="F933" s="49"/>
      <c r="G933" s="353"/>
      <c r="H933" s="353"/>
      <c r="I933" s="353"/>
      <c r="J933" s="353"/>
      <c r="K933" s="39"/>
      <c r="L933" s="49"/>
      <c r="M933" s="39"/>
      <c r="N933" s="39"/>
      <c r="O933" s="39"/>
      <c r="P933" s="39"/>
      <c r="Q933" s="39"/>
      <c r="R933" s="39"/>
    </row>
    <row r="934" spans="1:18" x14ac:dyDescent="0.25">
      <c r="A934" s="131"/>
      <c r="B934" s="129"/>
      <c r="C934" s="49"/>
      <c r="D934" s="49"/>
      <c r="E934" s="49"/>
      <c r="F934" s="49"/>
      <c r="G934" s="353"/>
      <c r="H934" s="353"/>
      <c r="I934" s="353"/>
      <c r="J934" s="353"/>
      <c r="K934" s="39"/>
      <c r="L934" s="49"/>
      <c r="M934" s="39"/>
      <c r="N934" s="39"/>
      <c r="O934" s="39"/>
      <c r="P934" s="39"/>
      <c r="Q934" s="39"/>
      <c r="R934" s="39"/>
    </row>
    <row r="935" spans="1:18" x14ac:dyDescent="0.25">
      <c r="A935" s="131"/>
      <c r="B935" s="129"/>
      <c r="C935" s="49"/>
      <c r="D935" s="49"/>
      <c r="E935" s="49"/>
      <c r="F935" s="49"/>
      <c r="G935" s="353"/>
      <c r="H935" s="353"/>
      <c r="I935" s="353"/>
      <c r="J935" s="353"/>
      <c r="K935" s="39"/>
      <c r="L935" s="49"/>
      <c r="M935" s="39"/>
      <c r="N935" s="39"/>
      <c r="O935" s="39"/>
      <c r="P935" s="39"/>
      <c r="Q935" s="39"/>
      <c r="R935" s="39"/>
    </row>
    <row r="936" spans="1:18" x14ac:dyDescent="0.25">
      <c r="A936" s="131"/>
      <c r="B936" s="129"/>
      <c r="C936" s="49"/>
      <c r="D936" s="49"/>
      <c r="E936" s="49"/>
      <c r="F936" s="49"/>
      <c r="G936" s="353"/>
      <c r="H936" s="353"/>
      <c r="I936" s="353"/>
      <c r="J936" s="353"/>
      <c r="K936" s="39"/>
      <c r="L936" s="49"/>
      <c r="M936" s="39"/>
      <c r="N936" s="39"/>
      <c r="O936" s="39"/>
      <c r="P936" s="39"/>
      <c r="Q936" s="39"/>
      <c r="R936" s="39"/>
    </row>
    <row r="937" spans="1:18" x14ac:dyDescent="0.25">
      <c r="A937" s="131"/>
      <c r="B937" s="129"/>
      <c r="C937" s="49"/>
      <c r="D937" s="49"/>
      <c r="E937" s="49"/>
      <c r="F937" s="49"/>
      <c r="G937" s="353"/>
      <c r="H937" s="353"/>
      <c r="I937" s="353"/>
      <c r="J937" s="353"/>
      <c r="K937" s="39"/>
      <c r="L937" s="49"/>
      <c r="M937" s="39"/>
      <c r="N937" s="39"/>
      <c r="O937" s="39"/>
      <c r="P937" s="39"/>
      <c r="Q937" s="39"/>
      <c r="R937" s="39"/>
    </row>
    <row r="938" spans="1:18" x14ac:dyDescent="0.25">
      <c r="A938" s="419"/>
      <c r="B938" s="379"/>
      <c r="C938" s="236"/>
      <c r="D938" s="236"/>
      <c r="E938" s="236"/>
      <c r="F938" s="236"/>
      <c r="G938" s="353"/>
      <c r="H938" s="353"/>
      <c r="I938" s="353"/>
      <c r="J938" s="353"/>
      <c r="K938" s="39"/>
      <c r="L938" s="49"/>
      <c r="M938" s="39"/>
      <c r="N938" s="39"/>
      <c r="O938" s="39"/>
      <c r="P938" s="39"/>
      <c r="Q938" s="39"/>
      <c r="R938" s="39"/>
    </row>
    <row r="939" spans="1:18" x14ac:dyDescent="0.25">
      <c r="A939" s="131"/>
      <c r="B939" s="129"/>
      <c r="C939" s="49"/>
      <c r="D939" s="49"/>
      <c r="E939" s="49"/>
      <c r="F939" s="49"/>
      <c r="G939" s="353"/>
      <c r="H939" s="353"/>
      <c r="I939" s="353"/>
      <c r="J939" s="353"/>
      <c r="K939" s="39"/>
      <c r="L939" s="49"/>
      <c r="M939" s="39"/>
      <c r="N939" s="39"/>
      <c r="O939" s="39"/>
      <c r="P939" s="39"/>
      <c r="Q939" s="39"/>
      <c r="R939" s="39"/>
    </row>
    <row r="940" spans="1:18" x14ac:dyDescent="0.25">
      <c r="A940" s="131"/>
      <c r="B940" s="129"/>
      <c r="C940" s="49"/>
      <c r="D940" s="49"/>
      <c r="E940" s="49"/>
      <c r="F940" s="49"/>
      <c r="G940" s="353"/>
      <c r="H940" s="353"/>
      <c r="I940" s="353"/>
      <c r="J940" s="353"/>
      <c r="K940" s="39"/>
      <c r="L940" s="49"/>
      <c r="M940" s="39"/>
      <c r="N940" s="39"/>
      <c r="O940" s="39"/>
      <c r="P940" s="39"/>
      <c r="Q940" s="39"/>
      <c r="R940" s="39"/>
    </row>
    <row r="941" spans="1:18" x14ac:dyDescent="0.25">
      <c r="A941" s="131"/>
      <c r="B941" s="129"/>
      <c r="C941" s="49"/>
      <c r="D941" s="49"/>
      <c r="E941" s="49"/>
      <c r="F941" s="49"/>
      <c r="G941" s="353"/>
      <c r="H941" s="353"/>
      <c r="I941" s="353"/>
      <c r="J941" s="353"/>
      <c r="K941" s="39"/>
      <c r="L941" s="49"/>
      <c r="M941" s="39"/>
      <c r="N941" s="39"/>
      <c r="O941" s="39"/>
      <c r="P941" s="39"/>
      <c r="Q941" s="39"/>
      <c r="R941" s="39"/>
    </row>
    <row r="942" spans="1:18" x14ac:dyDescent="0.25">
      <c r="A942" s="131"/>
      <c r="B942" s="129"/>
      <c r="C942" s="49"/>
      <c r="D942" s="49"/>
      <c r="E942" s="49"/>
      <c r="F942" s="49"/>
      <c r="G942" s="353"/>
      <c r="H942" s="353"/>
      <c r="I942" s="353"/>
      <c r="J942" s="353"/>
      <c r="K942" s="39"/>
      <c r="L942" s="49"/>
      <c r="M942" s="39"/>
      <c r="N942" s="39"/>
      <c r="O942" s="39"/>
      <c r="P942" s="39"/>
      <c r="Q942" s="39"/>
      <c r="R942" s="39"/>
    </row>
    <row r="943" spans="1:18" x14ac:dyDescent="0.25">
      <c r="A943" s="131"/>
      <c r="B943" s="129"/>
      <c r="C943" s="49"/>
      <c r="D943" s="49"/>
      <c r="E943" s="49"/>
      <c r="F943" s="49"/>
      <c r="G943" s="353"/>
      <c r="H943" s="353"/>
      <c r="I943" s="353"/>
      <c r="J943" s="353"/>
      <c r="K943" s="39"/>
      <c r="L943" s="49"/>
      <c r="M943" s="39"/>
      <c r="N943" s="39"/>
      <c r="O943" s="39"/>
      <c r="P943" s="39"/>
      <c r="Q943" s="39"/>
      <c r="R943" s="39"/>
    </row>
    <row r="944" spans="1:18" x14ac:dyDescent="0.25">
      <c r="A944" s="131"/>
      <c r="B944" s="129"/>
      <c r="C944" s="49"/>
      <c r="D944" s="49"/>
      <c r="E944" s="49"/>
      <c r="F944" s="49"/>
      <c r="G944" s="353"/>
      <c r="H944" s="353"/>
      <c r="I944" s="353"/>
      <c r="J944" s="353"/>
      <c r="K944" s="39"/>
      <c r="L944" s="49"/>
      <c r="M944" s="39"/>
      <c r="N944" s="39"/>
      <c r="O944" s="39"/>
      <c r="P944" s="39"/>
      <c r="Q944" s="39"/>
      <c r="R944" s="39"/>
    </row>
    <row r="945" spans="1:18" x14ac:dyDescent="0.25">
      <c r="A945" s="131"/>
      <c r="B945" s="129"/>
      <c r="C945" s="49"/>
      <c r="D945" s="49"/>
      <c r="E945" s="49"/>
      <c r="F945" s="49"/>
      <c r="G945" s="353"/>
      <c r="H945" s="353"/>
      <c r="I945" s="353"/>
      <c r="J945" s="353"/>
      <c r="K945" s="39"/>
      <c r="L945" s="49"/>
      <c r="M945" s="39"/>
      <c r="N945" s="39"/>
      <c r="O945" s="39"/>
      <c r="P945" s="39"/>
      <c r="Q945" s="39"/>
      <c r="R945" s="39"/>
    </row>
    <row r="946" spans="1:18" x14ac:dyDescent="0.25">
      <c r="A946" s="131"/>
      <c r="B946" s="129"/>
      <c r="C946" s="49"/>
      <c r="D946" s="49"/>
      <c r="E946" s="49"/>
      <c r="F946" s="49"/>
      <c r="G946" s="353"/>
      <c r="H946" s="353"/>
      <c r="I946" s="353"/>
      <c r="J946" s="353"/>
      <c r="K946" s="39"/>
      <c r="L946" s="49"/>
      <c r="M946" s="39"/>
      <c r="N946" s="39"/>
      <c r="O946" s="39"/>
      <c r="P946" s="39"/>
      <c r="Q946" s="39"/>
      <c r="R946" s="39"/>
    </row>
    <row r="947" spans="1:18" x14ac:dyDescent="0.25">
      <c r="A947" s="131"/>
      <c r="B947" s="129"/>
      <c r="C947" s="49"/>
      <c r="D947" s="49"/>
      <c r="E947" s="49"/>
      <c r="F947" s="49"/>
      <c r="G947" s="353"/>
      <c r="H947" s="353"/>
      <c r="I947" s="353"/>
      <c r="J947" s="353"/>
      <c r="K947" s="39"/>
      <c r="L947" s="49"/>
      <c r="M947" s="39"/>
      <c r="N947" s="39"/>
      <c r="O947" s="39"/>
      <c r="P947" s="39"/>
      <c r="Q947" s="39"/>
      <c r="R947" s="39"/>
    </row>
    <row r="948" spans="1:18" x14ac:dyDescent="0.25">
      <c r="A948" s="131"/>
      <c r="B948" s="129"/>
      <c r="C948" s="49"/>
      <c r="D948" s="49"/>
      <c r="E948" s="49"/>
      <c r="F948" s="49"/>
      <c r="G948" s="353"/>
      <c r="H948" s="353"/>
      <c r="I948" s="353"/>
      <c r="J948" s="353"/>
      <c r="K948" s="39"/>
      <c r="L948" s="49"/>
      <c r="M948" s="39"/>
      <c r="N948" s="39"/>
      <c r="O948" s="39"/>
      <c r="P948" s="39"/>
      <c r="Q948" s="39"/>
      <c r="R948" s="39"/>
    </row>
    <row r="949" spans="1:18" x14ac:dyDescent="0.25">
      <c r="A949" s="131"/>
      <c r="B949" s="129"/>
      <c r="C949" s="49"/>
      <c r="D949" s="49"/>
      <c r="E949" s="49"/>
      <c r="F949" s="49"/>
      <c r="G949" s="353"/>
      <c r="H949" s="353"/>
      <c r="I949" s="353"/>
      <c r="J949" s="353"/>
      <c r="K949" s="39"/>
      <c r="L949" s="49"/>
      <c r="M949" s="39"/>
      <c r="N949" s="39"/>
      <c r="O949" s="39"/>
      <c r="P949" s="39"/>
      <c r="Q949" s="39"/>
      <c r="R949" s="39"/>
    </row>
    <row r="950" spans="1:18" x14ac:dyDescent="0.25">
      <c r="A950" s="131"/>
      <c r="B950" s="129"/>
      <c r="C950" s="49"/>
      <c r="D950" s="49"/>
      <c r="E950" s="49"/>
      <c r="F950" s="49"/>
      <c r="G950" s="353"/>
      <c r="H950" s="353"/>
      <c r="I950" s="353"/>
      <c r="J950" s="353"/>
      <c r="K950" s="39"/>
      <c r="L950" s="49"/>
      <c r="M950" s="39"/>
      <c r="N950" s="39"/>
      <c r="O950" s="39"/>
      <c r="P950" s="39"/>
      <c r="Q950" s="39"/>
      <c r="R950" s="39"/>
    </row>
    <row r="951" spans="1:18" x14ac:dyDescent="0.25">
      <c r="A951" s="131"/>
      <c r="B951" s="129"/>
      <c r="C951" s="49"/>
      <c r="D951" s="49"/>
      <c r="E951" s="49"/>
      <c r="F951" s="49"/>
      <c r="G951" s="353"/>
      <c r="H951" s="353"/>
      <c r="I951" s="353"/>
      <c r="J951" s="353"/>
      <c r="K951" s="39"/>
      <c r="L951" s="49"/>
      <c r="M951" s="39"/>
      <c r="N951" s="39"/>
      <c r="O951" s="39"/>
      <c r="P951" s="39"/>
      <c r="Q951" s="39"/>
      <c r="R951" s="39"/>
    </row>
    <row r="952" spans="1:18" x14ac:dyDescent="0.25">
      <c r="A952" s="131"/>
      <c r="B952" s="129"/>
      <c r="C952" s="49"/>
      <c r="D952" s="49"/>
      <c r="E952" s="49"/>
      <c r="F952" s="49"/>
      <c r="G952" s="353"/>
      <c r="H952" s="353"/>
      <c r="I952" s="353"/>
      <c r="J952" s="353"/>
      <c r="K952" s="39"/>
      <c r="L952" s="49"/>
      <c r="M952" s="39"/>
      <c r="N952" s="39"/>
      <c r="O952" s="39"/>
      <c r="P952" s="39"/>
      <c r="Q952" s="39"/>
      <c r="R952" s="39"/>
    </row>
    <row r="953" spans="1:18" x14ac:dyDescent="0.25">
      <c r="A953" s="131"/>
      <c r="B953" s="129"/>
      <c r="C953" s="49"/>
      <c r="D953" s="49"/>
      <c r="E953" s="49"/>
      <c r="F953" s="49"/>
      <c r="G953" s="353"/>
      <c r="H953" s="353"/>
      <c r="I953" s="353"/>
      <c r="J953" s="353"/>
      <c r="K953" s="39"/>
      <c r="L953" s="49"/>
      <c r="M953" s="39"/>
      <c r="N953" s="39"/>
      <c r="O953" s="39"/>
      <c r="P953" s="39"/>
      <c r="Q953" s="39"/>
      <c r="R953" s="39"/>
    </row>
    <row r="954" spans="1:18" x14ac:dyDescent="0.25">
      <c r="A954" s="131"/>
      <c r="B954" s="129"/>
      <c r="C954" s="49"/>
      <c r="D954" s="49"/>
      <c r="E954" s="49"/>
      <c r="F954" s="49"/>
      <c r="G954" s="353"/>
      <c r="H954" s="353"/>
      <c r="I954" s="353"/>
      <c r="J954" s="353"/>
      <c r="K954" s="39"/>
      <c r="L954" s="49"/>
      <c r="M954" s="39"/>
      <c r="N954" s="39"/>
      <c r="O954" s="39"/>
      <c r="P954" s="39"/>
      <c r="Q954" s="39"/>
      <c r="R954" s="39"/>
    </row>
    <row r="955" spans="1:18" x14ac:dyDescent="0.25">
      <c r="A955" s="131"/>
      <c r="B955" s="129"/>
      <c r="C955" s="49"/>
      <c r="D955" s="49"/>
      <c r="E955" s="49"/>
      <c r="F955" s="49"/>
      <c r="G955" s="353"/>
      <c r="H955" s="353"/>
      <c r="I955" s="353"/>
      <c r="J955" s="353"/>
      <c r="K955" s="39"/>
      <c r="L955" s="49"/>
      <c r="M955" s="39"/>
      <c r="N955" s="39"/>
      <c r="O955" s="39"/>
      <c r="P955" s="39"/>
      <c r="Q955" s="39"/>
      <c r="R955" s="39"/>
    </row>
    <row r="956" spans="1:18" x14ac:dyDescent="0.25">
      <c r="A956" s="131"/>
      <c r="B956" s="129"/>
      <c r="C956" s="49"/>
      <c r="D956" s="49"/>
      <c r="E956" s="49"/>
      <c r="F956" s="49"/>
      <c r="G956" s="353"/>
      <c r="H956" s="353"/>
      <c r="I956" s="353"/>
      <c r="J956" s="353"/>
      <c r="K956" s="39"/>
      <c r="L956" s="49"/>
      <c r="M956" s="39"/>
      <c r="N956" s="39"/>
      <c r="O956" s="39"/>
      <c r="P956" s="39"/>
      <c r="Q956" s="39"/>
      <c r="R956" s="39"/>
    </row>
    <row r="957" spans="1:18" x14ac:dyDescent="0.25">
      <c r="A957" s="131"/>
      <c r="B957" s="129"/>
      <c r="C957" s="49"/>
      <c r="D957" s="49"/>
      <c r="E957" s="49"/>
      <c r="F957" s="49"/>
      <c r="G957" s="353"/>
      <c r="H957" s="353"/>
      <c r="I957" s="353"/>
      <c r="J957" s="353"/>
      <c r="K957" s="39"/>
      <c r="L957" s="49"/>
      <c r="M957" s="39"/>
      <c r="N957" s="39"/>
      <c r="O957" s="39"/>
      <c r="P957" s="39"/>
      <c r="Q957" s="39"/>
      <c r="R957" s="39"/>
    </row>
    <row r="958" spans="1:18" x14ac:dyDescent="0.25">
      <c r="A958" s="131"/>
      <c r="B958" s="129"/>
      <c r="C958" s="49"/>
      <c r="D958" s="49"/>
      <c r="E958" s="49"/>
      <c r="F958" s="49"/>
      <c r="G958" s="353"/>
      <c r="H958" s="353"/>
      <c r="I958" s="353"/>
      <c r="J958" s="353"/>
      <c r="K958" s="39"/>
      <c r="L958" s="49"/>
      <c r="M958" s="39"/>
      <c r="N958" s="39"/>
      <c r="O958" s="39"/>
      <c r="P958" s="39"/>
      <c r="Q958" s="39"/>
      <c r="R958" s="39"/>
    </row>
    <row r="959" spans="1:18" x14ac:dyDescent="0.25">
      <c r="A959" s="131"/>
      <c r="B959" s="129"/>
      <c r="C959" s="49"/>
      <c r="D959" s="49"/>
      <c r="E959" s="49"/>
      <c r="F959" s="49"/>
      <c r="G959" s="353"/>
      <c r="H959" s="353"/>
      <c r="I959" s="353"/>
      <c r="J959" s="353"/>
      <c r="K959" s="39"/>
      <c r="L959" s="49"/>
      <c r="M959" s="39"/>
      <c r="N959" s="39"/>
      <c r="O959" s="39"/>
      <c r="P959" s="39"/>
      <c r="Q959" s="39"/>
      <c r="R959" s="39"/>
    </row>
    <row r="960" spans="1:18" x14ac:dyDescent="0.25">
      <c r="A960" s="131"/>
      <c r="B960" s="129"/>
      <c r="C960" s="49"/>
      <c r="D960" s="49"/>
      <c r="E960" s="49"/>
      <c r="F960" s="49"/>
      <c r="G960" s="353"/>
      <c r="H960" s="353"/>
      <c r="I960" s="353"/>
      <c r="J960" s="353"/>
      <c r="K960" s="39"/>
      <c r="L960" s="49"/>
      <c r="M960" s="39"/>
      <c r="N960" s="39"/>
      <c r="O960" s="39"/>
      <c r="P960" s="39"/>
      <c r="Q960" s="39"/>
      <c r="R960" s="39"/>
    </row>
    <row r="961" spans="1:18" x14ac:dyDescent="0.25">
      <c r="A961" s="131"/>
      <c r="B961" s="129"/>
      <c r="C961" s="49"/>
      <c r="D961" s="49"/>
      <c r="E961" s="49"/>
      <c r="F961" s="49"/>
      <c r="G961" s="353"/>
      <c r="H961" s="353"/>
      <c r="I961" s="353"/>
      <c r="J961" s="353"/>
      <c r="K961" s="39"/>
      <c r="L961" s="49"/>
      <c r="M961" s="39"/>
      <c r="N961" s="39"/>
      <c r="O961" s="39"/>
      <c r="P961" s="39"/>
      <c r="Q961" s="39"/>
      <c r="R961" s="39"/>
    </row>
    <row r="962" spans="1:18" x14ac:dyDescent="0.25">
      <c r="A962" s="131"/>
      <c r="B962" s="129"/>
      <c r="C962" s="49"/>
      <c r="D962" s="49"/>
      <c r="E962" s="49"/>
      <c r="F962" s="49"/>
      <c r="G962" s="353"/>
      <c r="H962" s="353"/>
      <c r="I962" s="353"/>
      <c r="J962" s="353"/>
      <c r="K962" s="39"/>
      <c r="L962" s="49"/>
      <c r="M962" s="39"/>
      <c r="N962" s="39"/>
      <c r="O962" s="39"/>
      <c r="P962" s="39"/>
      <c r="Q962" s="39"/>
      <c r="R962" s="39"/>
    </row>
    <row r="963" spans="1:18" x14ac:dyDescent="0.25">
      <c r="A963" s="131"/>
      <c r="B963" s="129"/>
      <c r="C963" s="49"/>
      <c r="D963" s="49"/>
      <c r="E963" s="49"/>
      <c r="F963" s="49"/>
      <c r="G963" s="353"/>
      <c r="H963" s="353"/>
      <c r="I963" s="353"/>
      <c r="J963" s="353"/>
      <c r="K963" s="39"/>
      <c r="L963" s="49"/>
      <c r="M963" s="39"/>
      <c r="N963" s="39"/>
      <c r="O963" s="39"/>
      <c r="P963" s="39"/>
      <c r="Q963" s="39"/>
      <c r="R963" s="39"/>
    </row>
    <row r="964" spans="1:18" x14ac:dyDescent="0.25">
      <c r="A964" s="131"/>
      <c r="B964" s="129"/>
      <c r="C964" s="49"/>
      <c r="D964" s="49"/>
      <c r="E964" s="49"/>
      <c r="F964" s="49"/>
      <c r="G964" s="353"/>
      <c r="H964" s="353"/>
      <c r="I964" s="353"/>
      <c r="J964" s="353"/>
      <c r="K964" s="39"/>
      <c r="L964" s="49"/>
      <c r="M964" s="39"/>
      <c r="N964" s="39"/>
      <c r="O964" s="39"/>
      <c r="P964" s="39"/>
      <c r="Q964" s="39"/>
      <c r="R964" s="39"/>
    </row>
    <row r="965" spans="1:18" x14ac:dyDescent="0.25">
      <c r="A965" s="131"/>
      <c r="B965" s="129"/>
      <c r="C965" s="49"/>
      <c r="D965" s="49"/>
      <c r="E965" s="49"/>
      <c r="F965" s="49"/>
      <c r="G965" s="353"/>
      <c r="H965" s="353"/>
      <c r="I965" s="353"/>
      <c r="J965" s="353"/>
      <c r="K965" s="39"/>
      <c r="L965" s="49"/>
      <c r="M965" s="39"/>
      <c r="N965" s="39"/>
      <c r="O965" s="39"/>
      <c r="P965" s="39"/>
      <c r="Q965" s="39"/>
      <c r="R965" s="39"/>
    </row>
    <row r="966" spans="1:18" x14ac:dyDescent="0.25">
      <c r="A966" s="131"/>
      <c r="B966" s="129"/>
      <c r="C966" s="49"/>
      <c r="D966" s="49"/>
      <c r="E966" s="49"/>
      <c r="F966" s="49"/>
      <c r="G966" s="353"/>
      <c r="H966" s="353"/>
      <c r="I966" s="353"/>
      <c r="J966" s="353"/>
      <c r="K966" s="39"/>
      <c r="L966" s="49"/>
      <c r="M966" s="39"/>
      <c r="N966" s="39"/>
      <c r="O966" s="39"/>
      <c r="P966" s="39"/>
      <c r="Q966" s="39"/>
      <c r="R966" s="39"/>
    </row>
    <row r="967" spans="1:18" x14ac:dyDescent="0.25">
      <c r="A967" s="131"/>
      <c r="B967" s="129"/>
      <c r="C967" s="49"/>
      <c r="D967" s="49"/>
      <c r="E967" s="49"/>
      <c r="F967" s="49"/>
      <c r="G967" s="353"/>
      <c r="H967" s="353"/>
      <c r="I967" s="353"/>
      <c r="J967" s="353"/>
      <c r="K967" s="39"/>
      <c r="L967" s="49"/>
      <c r="M967" s="39"/>
      <c r="N967" s="39"/>
      <c r="O967" s="39"/>
      <c r="P967" s="39"/>
      <c r="Q967" s="39"/>
      <c r="R967" s="39"/>
    </row>
    <row r="968" spans="1:18" x14ac:dyDescent="0.25">
      <c r="A968" s="131"/>
      <c r="B968" s="129"/>
      <c r="C968" s="49"/>
      <c r="D968" s="49"/>
      <c r="E968" s="49"/>
      <c r="F968" s="49"/>
      <c r="G968" s="353"/>
      <c r="H968" s="353"/>
      <c r="I968" s="353"/>
      <c r="J968" s="353"/>
      <c r="K968" s="39"/>
      <c r="L968" s="49"/>
      <c r="M968" s="39"/>
      <c r="N968" s="39"/>
      <c r="O968" s="39"/>
      <c r="P968" s="39"/>
      <c r="Q968" s="39"/>
      <c r="R968" s="39"/>
    </row>
    <row r="969" spans="1:18" x14ac:dyDescent="0.25">
      <c r="A969" s="131"/>
      <c r="B969" s="129"/>
      <c r="C969" s="49"/>
      <c r="D969" s="49"/>
      <c r="E969" s="49"/>
      <c r="F969" s="49"/>
      <c r="G969" s="353"/>
      <c r="H969" s="353"/>
      <c r="I969" s="353"/>
      <c r="J969" s="353"/>
      <c r="K969" s="39"/>
      <c r="L969" s="49"/>
      <c r="M969" s="39"/>
      <c r="N969" s="39"/>
      <c r="O969" s="39"/>
      <c r="P969" s="39"/>
      <c r="Q969" s="39"/>
      <c r="R969" s="39"/>
    </row>
    <row r="970" spans="1:18" x14ac:dyDescent="0.25">
      <c r="A970" s="131"/>
      <c r="B970" s="129"/>
      <c r="C970" s="49"/>
      <c r="D970" s="49"/>
      <c r="E970" s="49"/>
      <c r="F970" s="49"/>
      <c r="G970" s="353"/>
      <c r="H970" s="353"/>
      <c r="I970" s="353"/>
      <c r="J970" s="353"/>
      <c r="K970" s="39"/>
      <c r="L970" s="49"/>
      <c r="M970" s="39"/>
      <c r="N970" s="39"/>
      <c r="O970" s="39"/>
      <c r="P970" s="39"/>
      <c r="Q970" s="39"/>
      <c r="R970" s="39"/>
    </row>
    <row r="971" spans="1:18" x14ac:dyDescent="0.25">
      <c r="A971" s="131"/>
      <c r="B971" s="129"/>
      <c r="C971" s="49"/>
      <c r="D971" s="49"/>
      <c r="E971" s="49"/>
      <c r="F971" s="49"/>
      <c r="G971" s="353"/>
      <c r="H971" s="353"/>
      <c r="I971" s="353"/>
      <c r="J971" s="353"/>
      <c r="K971" s="39"/>
      <c r="L971" s="49"/>
      <c r="M971" s="39"/>
      <c r="N971" s="39"/>
      <c r="O971" s="39"/>
      <c r="P971" s="39"/>
      <c r="Q971" s="39"/>
      <c r="R971" s="39"/>
    </row>
    <row r="972" spans="1:18" x14ac:dyDescent="0.25">
      <c r="A972" s="131"/>
      <c r="B972" s="129"/>
      <c r="C972" s="49"/>
      <c r="D972" s="49"/>
      <c r="E972" s="49"/>
      <c r="F972" s="49"/>
      <c r="G972" s="353"/>
      <c r="H972" s="353"/>
      <c r="I972" s="353"/>
      <c r="J972" s="353"/>
      <c r="K972" s="39"/>
      <c r="L972" s="49"/>
      <c r="M972" s="39"/>
      <c r="N972" s="39"/>
      <c r="O972" s="39"/>
      <c r="P972" s="39"/>
      <c r="Q972" s="39"/>
      <c r="R972" s="39"/>
    </row>
    <row r="973" spans="1:18" x14ac:dyDescent="0.25">
      <c r="A973" s="131"/>
      <c r="B973" s="129"/>
      <c r="C973" s="49"/>
      <c r="D973" s="49"/>
      <c r="E973" s="49"/>
      <c r="F973" s="49"/>
      <c r="G973" s="353"/>
      <c r="H973" s="353"/>
      <c r="I973" s="353"/>
      <c r="J973" s="353"/>
      <c r="K973" s="39"/>
      <c r="L973" s="49"/>
      <c r="M973" s="39"/>
      <c r="N973" s="39"/>
      <c r="O973" s="39"/>
      <c r="P973" s="39"/>
      <c r="Q973" s="39"/>
      <c r="R973" s="39"/>
    </row>
    <row r="974" spans="1:18" x14ac:dyDescent="0.25">
      <c r="A974" s="131"/>
      <c r="B974" s="129"/>
      <c r="C974" s="49"/>
      <c r="D974" s="49"/>
      <c r="E974" s="49"/>
      <c r="F974" s="49"/>
      <c r="G974" s="353"/>
      <c r="H974" s="353"/>
      <c r="I974" s="353"/>
      <c r="J974" s="353"/>
      <c r="K974" s="39"/>
      <c r="L974" s="49"/>
      <c r="M974" s="39"/>
      <c r="N974" s="39"/>
      <c r="O974" s="39"/>
      <c r="P974" s="39"/>
      <c r="Q974" s="39"/>
      <c r="R974" s="39"/>
    </row>
    <row r="975" spans="1:18" x14ac:dyDescent="0.25">
      <c r="A975" s="131"/>
      <c r="B975" s="129"/>
      <c r="C975" s="49"/>
      <c r="D975" s="49"/>
      <c r="E975" s="49"/>
      <c r="F975" s="49"/>
      <c r="G975" s="353"/>
      <c r="H975" s="353"/>
      <c r="I975" s="353"/>
      <c r="J975" s="353"/>
      <c r="K975" s="39"/>
      <c r="L975" s="49"/>
      <c r="M975" s="39"/>
      <c r="N975" s="39"/>
      <c r="O975" s="39"/>
      <c r="P975" s="39"/>
      <c r="Q975" s="39"/>
      <c r="R975" s="39"/>
    </row>
    <row r="976" spans="1:18" x14ac:dyDescent="0.25">
      <c r="A976" s="131"/>
      <c r="B976" s="129"/>
      <c r="C976" s="49"/>
      <c r="D976" s="49"/>
      <c r="E976" s="49"/>
      <c r="F976" s="49"/>
      <c r="G976" s="353"/>
      <c r="H976" s="353"/>
      <c r="I976" s="353"/>
      <c r="J976" s="353"/>
      <c r="K976" s="39"/>
      <c r="L976" s="49"/>
      <c r="M976" s="39"/>
      <c r="N976" s="39"/>
      <c r="O976" s="39"/>
      <c r="P976" s="39"/>
      <c r="Q976" s="39"/>
      <c r="R976" s="39"/>
    </row>
    <row r="977" spans="1:18" x14ac:dyDescent="0.25">
      <c r="A977" s="131"/>
      <c r="B977" s="129"/>
      <c r="C977" s="49"/>
      <c r="D977" s="49"/>
      <c r="E977" s="49"/>
      <c r="F977" s="49"/>
      <c r="G977" s="353"/>
      <c r="H977" s="353"/>
      <c r="I977" s="353"/>
      <c r="J977" s="353"/>
      <c r="K977" s="39"/>
      <c r="L977" s="49"/>
      <c r="M977" s="39"/>
      <c r="N977" s="39"/>
      <c r="O977" s="39"/>
      <c r="P977" s="39"/>
      <c r="Q977" s="39"/>
      <c r="R977" s="39"/>
    </row>
    <row r="978" spans="1:18" x14ac:dyDescent="0.25">
      <c r="A978" s="131"/>
      <c r="B978" s="129"/>
      <c r="C978" s="49"/>
      <c r="D978" s="49"/>
      <c r="E978" s="49"/>
      <c r="F978" s="49"/>
      <c r="G978" s="353"/>
      <c r="H978" s="353"/>
      <c r="I978" s="353"/>
      <c r="J978" s="353"/>
      <c r="K978" s="39"/>
      <c r="L978" s="49"/>
      <c r="M978" s="39"/>
      <c r="N978" s="39"/>
      <c r="O978" s="39"/>
      <c r="P978" s="39"/>
      <c r="Q978" s="39"/>
      <c r="R978" s="39"/>
    </row>
    <row r="979" spans="1:18" x14ac:dyDescent="0.25">
      <c r="A979" s="131"/>
      <c r="B979" s="129"/>
      <c r="C979" s="49"/>
      <c r="D979" s="49"/>
      <c r="E979" s="49"/>
      <c r="F979" s="49"/>
      <c r="G979" s="353"/>
      <c r="H979" s="353"/>
      <c r="I979" s="353"/>
      <c r="J979" s="353"/>
      <c r="K979" s="39"/>
      <c r="L979" s="49"/>
      <c r="M979" s="39"/>
      <c r="N979" s="39"/>
      <c r="O979" s="39"/>
      <c r="P979" s="39"/>
      <c r="Q979" s="39"/>
      <c r="R979" s="39"/>
    </row>
    <row r="980" spans="1:18" x14ac:dyDescent="0.25">
      <c r="A980" s="131"/>
      <c r="B980" s="129"/>
      <c r="C980" s="49"/>
      <c r="D980" s="49"/>
      <c r="E980" s="49"/>
      <c r="F980" s="49"/>
      <c r="G980" s="353"/>
      <c r="H980" s="353"/>
      <c r="I980" s="353"/>
      <c r="J980" s="353"/>
      <c r="K980" s="39"/>
      <c r="L980" s="49"/>
      <c r="M980" s="39"/>
      <c r="N980" s="39"/>
      <c r="O980" s="39"/>
      <c r="P980" s="39"/>
      <c r="Q980" s="39"/>
      <c r="R980" s="39"/>
    </row>
    <row r="981" spans="1:18" x14ac:dyDescent="0.25">
      <c r="A981" s="131"/>
      <c r="B981" s="129"/>
      <c r="C981" s="49"/>
      <c r="D981" s="49"/>
      <c r="E981" s="49"/>
      <c r="F981" s="49"/>
      <c r="G981" s="353"/>
      <c r="H981" s="353"/>
      <c r="I981" s="353"/>
      <c r="J981" s="353"/>
      <c r="K981" s="39"/>
      <c r="L981" s="49"/>
      <c r="M981" s="39"/>
      <c r="N981" s="39"/>
      <c r="O981" s="39"/>
      <c r="P981" s="39"/>
      <c r="Q981" s="39"/>
      <c r="R981" s="39"/>
    </row>
    <row r="982" spans="1:18" s="356" customFormat="1" x14ac:dyDescent="0.25">
      <c r="A982" s="131"/>
      <c r="B982" s="129"/>
      <c r="C982" s="49"/>
      <c r="D982" s="49"/>
      <c r="E982" s="49"/>
      <c r="F982" s="49"/>
      <c r="G982" s="380"/>
      <c r="H982" s="380"/>
      <c r="I982" s="380"/>
      <c r="J982" s="380"/>
      <c r="K982" s="378"/>
      <c r="L982" s="236"/>
      <c r="M982" s="378"/>
      <c r="N982" s="378"/>
      <c r="O982" s="378"/>
      <c r="P982" s="378"/>
      <c r="Q982" s="378"/>
      <c r="R982" s="378"/>
    </row>
    <row r="983" spans="1:18" x14ac:dyDescent="0.25">
      <c r="A983" s="131"/>
      <c r="B983" s="129"/>
      <c r="C983" s="49"/>
      <c r="D983" s="49"/>
      <c r="E983" s="49"/>
      <c r="F983" s="49"/>
      <c r="G983" s="353"/>
      <c r="H983" s="353"/>
      <c r="I983" s="353"/>
      <c r="J983" s="353"/>
      <c r="K983" s="39"/>
      <c r="L983" s="49"/>
      <c r="M983" s="39"/>
      <c r="N983" s="39"/>
      <c r="O983" s="39"/>
      <c r="P983" s="39"/>
      <c r="Q983" s="39"/>
      <c r="R983" s="39"/>
    </row>
    <row r="984" spans="1:18" s="356" customFormat="1" x14ac:dyDescent="0.25">
      <c r="A984" s="131"/>
      <c r="B984" s="129"/>
      <c r="C984" s="49"/>
      <c r="D984" s="49"/>
      <c r="E984" s="49"/>
      <c r="F984" s="49"/>
      <c r="G984" s="380"/>
      <c r="H984" s="380"/>
      <c r="I984" s="380"/>
      <c r="J984" s="380"/>
      <c r="K984" s="378"/>
      <c r="L984" s="236"/>
      <c r="M984" s="378"/>
      <c r="N984" s="378"/>
      <c r="O984" s="378"/>
      <c r="P984" s="378"/>
      <c r="Q984" s="378"/>
      <c r="R984" s="378"/>
    </row>
    <row r="985" spans="1:18" x14ac:dyDescent="0.25">
      <c r="A985" s="131"/>
      <c r="B985" s="129"/>
      <c r="C985" s="49"/>
      <c r="D985" s="49"/>
      <c r="E985" s="49"/>
      <c r="F985" s="49"/>
      <c r="G985" s="353"/>
      <c r="H985" s="353"/>
      <c r="I985" s="353"/>
      <c r="J985" s="353"/>
      <c r="K985" s="39"/>
      <c r="L985" s="49"/>
      <c r="M985" s="39"/>
      <c r="N985" s="39"/>
      <c r="O985" s="39"/>
      <c r="P985" s="39"/>
      <c r="Q985" s="39"/>
      <c r="R985" s="39"/>
    </row>
    <row r="986" spans="1:18" x14ac:dyDescent="0.25">
      <c r="A986" s="131"/>
      <c r="B986" s="129"/>
      <c r="C986" s="49"/>
      <c r="D986" s="49"/>
      <c r="E986" s="49"/>
      <c r="F986" s="49"/>
      <c r="G986" s="353"/>
      <c r="H986" s="353"/>
      <c r="I986" s="353"/>
      <c r="J986" s="353"/>
      <c r="K986" s="39"/>
      <c r="L986" s="49"/>
      <c r="M986" s="39"/>
      <c r="N986" s="39"/>
      <c r="O986" s="39"/>
      <c r="P986" s="39"/>
      <c r="Q986" s="39"/>
      <c r="R986" s="39"/>
    </row>
    <row r="987" spans="1:18" x14ac:dyDescent="0.25">
      <c r="A987" s="131"/>
      <c r="B987" s="129"/>
      <c r="C987" s="49"/>
      <c r="D987" s="49"/>
      <c r="E987" s="49"/>
      <c r="F987" s="49"/>
      <c r="G987" s="353"/>
      <c r="H987" s="353"/>
      <c r="I987" s="353"/>
      <c r="J987" s="353"/>
      <c r="K987" s="39"/>
      <c r="L987" s="49"/>
      <c r="M987" s="39"/>
      <c r="N987" s="39"/>
      <c r="O987" s="39"/>
      <c r="P987" s="39"/>
      <c r="Q987" s="39"/>
      <c r="R987" s="39"/>
    </row>
    <row r="988" spans="1:18" x14ac:dyDescent="0.25">
      <c r="A988" s="131"/>
      <c r="B988" s="129"/>
      <c r="C988" s="49"/>
      <c r="D988" s="49"/>
      <c r="E988" s="49"/>
      <c r="F988" s="49"/>
      <c r="G988" s="353"/>
      <c r="H988" s="353"/>
      <c r="I988" s="353"/>
      <c r="J988" s="353"/>
      <c r="K988" s="39"/>
      <c r="L988" s="49"/>
      <c r="M988" s="39"/>
      <c r="N988" s="39"/>
      <c r="O988" s="39"/>
      <c r="P988" s="39"/>
      <c r="Q988" s="39"/>
      <c r="R988" s="39"/>
    </row>
    <row r="989" spans="1:18" x14ac:dyDescent="0.25">
      <c r="A989" s="131"/>
      <c r="B989" s="129"/>
      <c r="C989" s="49"/>
      <c r="D989" s="49"/>
      <c r="E989" s="49"/>
      <c r="F989" s="49"/>
      <c r="G989" s="353"/>
      <c r="H989" s="353"/>
      <c r="I989" s="353"/>
      <c r="J989" s="353"/>
      <c r="K989" s="39"/>
      <c r="L989" s="49"/>
      <c r="M989" s="39"/>
      <c r="N989" s="39"/>
      <c r="O989" s="39"/>
      <c r="P989" s="39"/>
      <c r="Q989" s="39"/>
      <c r="R989" s="39"/>
    </row>
    <row r="990" spans="1:18" x14ac:dyDescent="0.25">
      <c r="A990" s="131"/>
      <c r="B990" s="129"/>
      <c r="C990" s="49"/>
      <c r="D990" s="49"/>
      <c r="E990" s="49"/>
      <c r="F990" s="49"/>
      <c r="G990" s="353"/>
      <c r="H990" s="353"/>
      <c r="I990" s="353"/>
      <c r="J990" s="353"/>
      <c r="K990" s="39"/>
      <c r="L990" s="49"/>
      <c r="M990" s="39"/>
      <c r="N990" s="39"/>
      <c r="O990" s="39"/>
      <c r="P990" s="39"/>
      <c r="Q990" s="39"/>
      <c r="R990" s="39"/>
    </row>
    <row r="991" spans="1:18" x14ac:dyDescent="0.25">
      <c r="A991" s="131"/>
      <c r="B991" s="129"/>
      <c r="C991" s="49"/>
      <c r="D991" s="49"/>
      <c r="E991" s="49"/>
      <c r="F991" s="49"/>
      <c r="G991" s="353"/>
      <c r="H991" s="353"/>
      <c r="I991" s="353"/>
      <c r="J991" s="353"/>
      <c r="K991" s="39"/>
      <c r="L991" s="49"/>
      <c r="M991" s="39"/>
      <c r="N991" s="39"/>
      <c r="O991" s="39"/>
      <c r="P991" s="39"/>
      <c r="Q991" s="39"/>
      <c r="R991" s="39"/>
    </row>
    <row r="992" spans="1:18" x14ac:dyDescent="0.25">
      <c r="A992" s="131"/>
      <c r="B992" s="129"/>
      <c r="C992" s="49"/>
      <c r="D992" s="49"/>
      <c r="E992" s="49"/>
      <c r="F992" s="49"/>
      <c r="G992" s="353"/>
      <c r="H992" s="353"/>
      <c r="I992" s="353"/>
      <c r="J992" s="353"/>
      <c r="K992" s="39"/>
      <c r="L992" s="49"/>
      <c r="M992" s="39"/>
      <c r="N992" s="39"/>
      <c r="O992" s="39"/>
      <c r="P992" s="39"/>
      <c r="Q992" s="39"/>
      <c r="R992" s="39"/>
    </row>
    <row r="993" spans="1:18" x14ac:dyDescent="0.25">
      <c r="A993" s="131"/>
      <c r="B993" s="129"/>
      <c r="C993" s="49"/>
      <c r="D993" s="49"/>
      <c r="E993" s="49"/>
      <c r="F993" s="49"/>
      <c r="G993" s="353"/>
      <c r="H993" s="353"/>
      <c r="I993" s="353"/>
      <c r="J993" s="353"/>
      <c r="K993" s="39"/>
      <c r="L993" s="49"/>
      <c r="M993" s="39"/>
      <c r="N993" s="39"/>
      <c r="O993" s="39"/>
      <c r="P993" s="39"/>
      <c r="Q993" s="39"/>
      <c r="R993" s="39"/>
    </row>
    <row r="994" spans="1:18" x14ac:dyDescent="0.25">
      <c r="A994" s="131"/>
      <c r="B994" s="129"/>
      <c r="C994" s="49"/>
      <c r="D994" s="49"/>
      <c r="E994" s="49"/>
      <c r="F994" s="49"/>
      <c r="G994" s="353"/>
      <c r="H994" s="353"/>
      <c r="I994" s="353"/>
      <c r="J994" s="353"/>
      <c r="K994" s="39"/>
      <c r="L994" s="49"/>
      <c r="M994" s="39"/>
      <c r="N994" s="39"/>
      <c r="O994" s="39"/>
      <c r="P994" s="39"/>
      <c r="Q994" s="39"/>
      <c r="R994" s="39"/>
    </row>
    <row r="995" spans="1:18" x14ac:dyDescent="0.25">
      <c r="A995" s="131"/>
      <c r="B995" s="129"/>
      <c r="C995" s="49"/>
      <c r="D995" s="49"/>
      <c r="E995" s="49"/>
      <c r="F995" s="49"/>
      <c r="G995" s="353"/>
      <c r="H995" s="353"/>
      <c r="I995" s="353"/>
      <c r="J995" s="353"/>
      <c r="K995" s="39"/>
      <c r="L995" s="49"/>
      <c r="M995" s="39"/>
      <c r="N995" s="39"/>
      <c r="O995" s="39"/>
      <c r="P995" s="39"/>
      <c r="Q995" s="39"/>
      <c r="R995" s="39"/>
    </row>
    <row r="996" spans="1:18" x14ac:dyDescent="0.25">
      <c r="A996" s="131"/>
      <c r="B996" s="129"/>
      <c r="C996" s="49"/>
      <c r="D996" s="49"/>
      <c r="E996" s="49"/>
      <c r="F996" s="49"/>
      <c r="G996" s="353"/>
      <c r="H996" s="353"/>
      <c r="I996" s="353"/>
      <c r="J996" s="353"/>
      <c r="K996" s="39"/>
      <c r="L996" s="49"/>
      <c r="M996" s="39"/>
      <c r="N996" s="39"/>
      <c r="O996" s="39"/>
      <c r="P996" s="39"/>
      <c r="Q996" s="39"/>
      <c r="R996" s="39"/>
    </row>
    <row r="997" spans="1:18" x14ac:dyDescent="0.25">
      <c r="A997" s="131"/>
      <c r="B997" s="129"/>
      <c r="C997" s="49"/>
      <c r="D997" s="49"/>
      <c r="E997" s="49"/>
      <c r="F997" s="49"/>
      <c r="G997" s="353"/>
      <c r="H997" s="353"/>
      <c r="I997" s="353"/>
      <c r="J997" s="353"/>
      <c r="K997" s="39"/>
      <c r="L997" s="49"/>
      <c r="M997" s="39"/>
      <c r="N997" s="39"/>
      <c r="O997" s="39"/>
      <c r="P997" s="39"/>
      <c r="Q997" s="39"/>
      <c r="R997" s="39"/>
    </row>
    <row r="998" spans="1:18" x14ac:dyDescent="0.25">
      <c r="A998" s="131"/>
      <c r="B998" s="129"/>
      <c r="C998" s="49"/>
      <c r="D998" s="49"/>
      <c r="E998" s="49"/>
      <c r="F998" s="49"/>
      <c r="G998" s="353"/>
      <c r="H998" s="353"/>
      <c r="I998" s="353"/>
      <c r="J998" s="353"/>
      <c r="K998" s="39"/>
      <c r="L998" s="49"/>
      <c r="M998" s="39"/>
      <c r="N998" s="39"/>
      <c r="O998" s="39"/>
      <c r="P998" s="39"/>
      <c r="Q998" s="39"/>
      <c r="R998" s="39"/>
    </row>
    <row r="999" spans="1:18" x14ac:dyDescent="0.25">
      <c r="A999" s="131"/>
      <c r="B999" s="129"/>
      <c r="C999" s="49"/>
      <c r="D999" s="49"/>
      <c r="E999" s="49"/>
      <c r="F999" s="49"/>
      <c r="G999" s="353"/>
      <c r="H999" s="353"/>
      <c r="I999" s="353"/>
      <c r="J999" s="353"/>
      <c r="K999" s="39"/>
      <c r="L999" s="49"/>
      <c r="M999" s="39"/>
      <c r="N999" s="39"/>
      <c r="O999" s="39"/>
      <c r="P999" s="39"/>
      <c r="Q999" s="39"/>
      <c r="R999" s="39"/>
    </row>
    <row r="1000" spans="1:18" x14ac:dyDescent="0.25">
      <c r="A1000" s="131"/>
      <c r="B1000" s="129"/>
      <c r="C1000" s="49"/>
      <c r="D1000" s="49"/>
      <c r="E1000" s="49"/>
      <c r="F1000" s="49"/>
      <c r="G1000" s="353"/>
      <c r="H1000" s="353"/>
      <c r="I1000" s="353"/>
      <c r="J1000" s="353"/>
      <c r="K1000" s="39"/>
      <c r="L1000" s="49"/>
      <c r="M1000" s="39"/>
      <c r="N1000" s="39"/>
      <c r="O1000" s="39"/>
      <c r="P1000" s="39"/>
      <c r="Q1000" s="39"/>
      <c r="R1000" s="39"/>
    </row>
    <row r="1001" spans="1:18" x14ac:dyDescent="0.25">
      <c r="A1001" s="131"/>
      <c r="B1001" s="129"/>
      <c r="C1001" s="49"/>
      <c r="D1001" s="49"/>
      <c r="E1001" s="49"/>
      <c r="F1001" s="49"/>
      <c r="G1001" s="353"/>
      <c r="H1001" s="353"/>
      <c r="I1001" s="353"/>
      <c r="J1001" s="353"/>
      <c r="K1001" s="39"/>
      <c r="L1001" s="49"/>
      <c r="M1001" s="39"/>
      <c r="N1001" s="39"/>
      <c r="O1001" s="39"/>
      <c r="P1001" s="39"/>
      <c r="Q1001" s="39"/>
      <c r="R1001" s="39"/>
    </row>
    <row r="1002" spans="1:18" x14ac:dyDescent="0.25">
      <c r="A1002" s="131"/>
      <c r="B1002" s="129"/>
      <c r="C1002" s="49"/>
      <c r="D1002" s="49"/>
      <c r="E1002" s="49"/>
      <c r="F1002" s="49"/>
      <c r="G1002" s="353"/>
      <c r="H1002" s="353"/>
      <c r="I1002" s="353"/>
      <c r="J1002" s="353"/>
      <c r="K1002" s="39"/>
      <c r="L1002" s="49"/>
      <c r="M1002" s="39"/>
      <c r="N1002" s="39"/>
      <c r="O1002" s="39"/>
      <c r="P1002" s="39"/>
      <c r="Q1002" s="39"/>
      <c r="R1002" s="39"/>
    </row>
    <row r="1003" spans="1:18" x14ac:dyDescent="0.25">
      <c r="A1003" s="131"/>
      <c r="B1003" s="129"/>
      <c r="C1003" s="49"/>
      <c r="D1003" s="49"/>
      <c r="E1003" s="49"/>
      <c r="F1003" s="49"/>
      <c r="G1003" s="353"/>
      <c r="H1003" s="353"/>
      <c r="I1003" s="353"/>
      <c r="J1003" s="353"/>
      <c r="K1003" s="39"/>
      <c r="L1003" s="49"/>
      <c r="M1003" s="39"/>
      <c r="N1003" s="39"/>
      <c r="O1003" s="39"/>
      <c r="P1003" s="39"/>
      <c r="Q1003" s="39"/>
      <c r="R1003" s="39"/>
    </row>
    <row r="1004" spans="1:18" x14ac:dyDescent="0.25">
      <c r="A1004" s="131"/>
      <c r="B1004" s="129"/>
      <c r="C1004" s="49"/>
      <c r="D1004" s="49"/>
      <c r="E1004" s="49"/>
      <c r="F1004" s="49"/>
      <c r="G1004" s="353"/>
      <c r="H1004" s="353"/>
      <c r="I1004" s="353"/>
      <c r="J1004" s="353"/>
      <c r="K1004" s="39"/>
      <c r="L1004" s="49"/>
      <c r="M1004" s="39"/>
      <c r="N1004" s="39"/>
      <c r="O1004" s="39"/>
      <c r="P1004" s="39"/>
      <c r="Q1004" s="39"/>
      <c r="R1004" s="39"/>
    </row>
    <row r="1005" spans="1:18" x14ac:dyDescent="0.25">
      <c r="A1005" s="131"/>
      <c r="B1005" s="129"/>
      <c r="C1005" s="49"/>
      <c r="D1005" s="49"/>
      <c r="E1005" s="49"/>
      <c r="F1005" s="49"/>
      <c r="G1005" s="353"/>
      <c r="H1005" s="353"/>
      <c r="I1005" s="353"/>
      <c r="J1005" s="353"/>
      <c r="K1005" s="39"/>
      <c r="L1005" s="49"/>
      <c r="M1005" s="39"/>
      <c r="N1005" s="39"/>
      <c r="O1005" s="39"/>
      <c r="P1005" s="39"/>
      <c r="Q1005" s="39"/>
      <c r="R1005" s="39"/>
    </row>
    <row r="1006" spans="1:18" x14ac:dyDescent="0.25">
      <c r="A1006" s="131"/>
      <c r="B1006" s="129"/>
      <c r="C1006" s="49"/>
      <c r="D1006" s="49"/>
      <c r="E1006" s="49"/>
      <c r="F1006" s="49"/>
      <c r="G1006" s="353"/>
      <c r="H1006" s="353"/>
      <c r="I1006" s="353"/>
      <c r="J1006" s="353"/>
      <c r="K1006" s="39"/>
      <c r="L1006" s="49"/>
      <c r="M1006" s="39"/>
      <c r="N1006" s="39"/>
      <c r="O1006" s="39"/>
      <c r="P1006" s="39"/>
      <c r="Q1006" s="39"/>
      <c r="R1006" s="39"/>
    </row>
    <row r="1007" spans="1:18" x14ac:dyDescent="0.25">
      <c r="A1007" s="131"/>
      <c r="B1007" s="129"/>
      <c r="C1007" s="49"/>
      <c r="D1007" s="49"/>
      <c r="E1007" s="49"/>
      <c r="F1007" s="49"/>
      <c r="G1007" s="353"/>
      <c r="H1007" s="353"/>
      <c r="I1007" s="353"/>
      <c r="J1007" s="353"/>
      <c r="K1007" s="39"/>
      <c r="L1007" s="49"/>
      <c r="M1007" s="39"/>
      <c r="N1007" s="39"/>
      <c r="O1007" s="39"/>
      <c r="P1007" s="39"/>
      <c r="Q1007" s="39"/>
      <c r="R1007" s="39"/>
    </row>
    <row r="1008" spans="1:18" x14ac:dyDescent="0.25">
      <c r="A1008" s="131"/>
      <c r="B1008" s="129"/>
      <c r="C1008" s="49"/>
      <c r="D1008" s="49"/>
      <c r="E1008" s="49"/>
      <c r="F1008" s="49"/>
      <c r="G1008" s="353"/>
      <c r="H1008" s="353"/>
      <c r="I1008" s="353"/>
      <c r="J1008" s="353"/>
      <c r="K1008" s="39"/>
      <c r="L1008" s="49"/>
      <c r="M1008" s="39"/>
      <c r="N1008" s="39"/>
      <c r="O1008" s="39"/>
      <c r="P1008" s="39"/>
      <c r="Q1008" s="39"/>
      <c r="R1008" s="39"/>
    </row>
    <row r="1009" spans="1:18" x14ac:dyDescent="0.25">
      <c r="A1009" s="131"/>
      <c r="B1009" s="129"/>
      <c r="C1009" s="49"/>
      <c r="D1009" s="49"/>
      <c r="E1009" s="49"/>
      <c r="F1009" s="49"/>
      <c r="G1009" s="353"/>
      <c r="H1009" s="353"/>
      <c r="I1009" s="353"/>
      <c r="J1009" s="353"/>
      <c r="K1009" s="39"/>
      <c r="L1009" s="49"/>
      <c r="M1009" s="39"/>
      <c r="N1009" s="39"/>
      <c r="O1009" s="39"/>
      <c r="P1009" s="39"/>
      <c r="Q1009" s="39"/>
      <c r="R1009" s="39"/>
    </row>
    <row r="1010" spans="1:18" x14ac:dyDescent="0.25">
      <c r="A1010" s="131"/>
      <c r="B1010" s="129"/>
      <c r="C1010" s="49"/>
      <c r="D1010" s="49"/>
      <c r="E1010" s="49"/>
      <c r="F1010" s="49"/>
      <c r="G1010" s="353"/>
      <c r="H1010" s="353"/>
      <c r="I1010" s="353"/>
      <c r="J1010" s="353"/>
      <c r="K1010" s="39"/>
      <c r="L1010" s="49"/>
      <c r="M1010" s="39"/>
      <c r="N1010" s="39"/>
      <c r="O1010" s="39"/>
      <c r="P1010" s="39"/>
      <c r="Q1010" s="39"/>
      <c r="R1010" s="39"/>
    </row>
    <row r="1011" spans="1:18" x14ac:dyDescent="0.25">
      <c r="A1011" s="131"/>
      <c r="B1011" s="129"/>
      <c r="C1011" s="49"/>
      <c r="D1011" s="49"/>
      <c r="E1011" s="49"/>
      <c r="F1011" s="49"/>
      <c r="G1011" s="353"/>
      <c r="H1011" s="353"/>
      <c r="I1011" s="353"/>
      <c r="J1011" s="353"/>
      <c r="K1011" s="39"/>
      <c r="L1011" s="49"/>
      <c r="M1011" s="39"/>
      <c r="N1011" s="39"/>
      <c r="O1011" s="39"/>
      <c r="P1011" s="39"/>
      <c r="Q1011" s="39"/>
      <c r="R1011" s="39"/>
    </row>
    <row r="1012" spans="1:18" x14ac:dyDescent="0.25">
      <c r="A1012" s="131"/>
      <c r="B1012" s="129"/>
      <c r="C1012" s="49"/>
      <c r="D1012" s="49"/>
      <c r="E1012" s="49"/>
      <c r="F1012" s="49"/>
      <c r="G1012" s="353"/>
      <c r="H1012" s="353"/>
      <c r="I1012" s="353"/>
      <c r="J1012" s="353"/>
      <c r="K1012" s="39"/>
      <c r="L1012" s="49"/>
      <c r="M1012" s="39"/>
      <c r="N1012" s="39"/>
      <c r="O1012" s="39"/>
      <c r="P1012" s="39"/>
      <c r="Q1012" s="39"/>
      <c r="R1012" s="39"/>
    </row>
    <row r="1013" spans="1:18" x14ac:dyDescent="0.25">
      <c r="A1013" s="131"/>
      <c r="B1013" s="129"/>
      <c r="C1013" s="49"/>
      <c r="D1013" s="49"/>
      <c r="E1013" s="49"/>
      <c r="F1013" s="49"/>
      <c r="G1013" s="353"/>
      <c r="H1013" s="353"/>
      <c r="I1013" s="353"/>
      <c r="J1013" s="353"/>
      <c r="K1013" s="39"/>
      <c r="L1013" s="49"/>
      <c r="M1013" s="39"/>
      <c r="N1013" s="39"/>
      <c r="O1013" s="39"/>
      <c r="P1013" s="39"/>
      <c r="Q1013" s="39"/>
      <c r="R1013" s="39"/>
    </row>
    <row r="1014" spans="1:18" x14ac:dyDescent="0.25">
      <c r="A1014" s="131"/>
      <c r="B1014" s="129"/>
      <c r="C1014" s="49"/>
      <c r="D1014" s="49"/>
      <c r="E1014" s="49"/>
      <c r="F1014" s="49"/>
      <c r="G1014" s="353"/>
      <c r="H1014" s="353"/>
      <c r="I1014" s="353"/>
      <c r="J1014" s="353"/>
      <c r="K1014" s="39"/>
      <c r="L1014" s="49"/>
      <c r="M1014" s="39"/>
      <c r="N1014" s="39"/>
      <c r="O1014" s="39"/>
      <c r="P1014" s="39"/>
      <c r="Q1014" s="39"/>
      <c r="R1014" s="39"/>
    </row>
    <row r="1015" spans="1:18" x14ac:dyDescent="0.25">
      <c r="A1015" s="131"/>
      <c r="B1015" s="129"/>
      <c r="C1015" s="49"/>
      <c r="D1015" s="49"/>
      <c r="E1015" s="49"/>
      <c r="F1015" s="49"/>
      <c r="G1015" s="353"/>
      <c r="H1015" s="353"/>
      <c r="I1015" s="353"/>
      <c r="J1015" s="353"/>
      <c r="K1015" s="39"/>
      <c r="L1015" s="49"/>
      <c r="M1015" s="39"/>
      <c r="N1015" s="39"/>
      <c r="O1015" s="39"/>
      <c r="P1015" s="39"/>
      <c r="Q1015" s="39"/>
      <c r="R1015" s="39"/>
    </row>
    <row r="1016" spans="1:18" x14ac:dyDescent="0.25">
      <c r="A1016" s="131"/>
      <c r="B1016" s="129"/>
      <c r="C1016" s="49"/>
      <c r="D1016" s="49"/>
      <c r="E1016" s="49"/>
      <c r="F1016" s="49"/>
      <c r="G1016" s="353"/>
      <c r="H1016" s="353"/>
      <c r="I1016" s="353"/>
      <c r="J1016" s="353"/>
      <c r="K1016" s="39"/>
      <c r="L1016" s="49"/>
      <c r="M1016" s="39"/>
      <c r="N1016" s="39"/>
      <c r="O1016" s="39"/>
      <c r="P1016" s="39"/>
      <c r="Q1016" s="39"/>
      <c r="R1016" s="39"/>
    </row>
    <row r="1017" spans="1:18" x14ac:dyDescent="0.25">
      <c r="A1017" s="131"/>
      <c r="B1017" s="129"/>
      <c r="C1017" s="49"/>
      <c r="D1017" s="49"/>
      <c r="E1017" s="49"/>
      <c r="F1017" s="49"/>
      <c r="G1017" s="353"/>
      <c r="H1017" s="353"/>
      <c r="I1017" s="353"/>
      <c r="J1017" s="353"/>
      <c r="K1017" s="39"/>
      <c r="L1017" s="49"/>
      <c r="M1017" s="39"/>
      <c r="N1017" s="39"/>
      <c r="O1017" s="39"/>
      <c r="P1017" s="39"/>
      <c r="Q1017" s="39"/>
      <c r="R1017" s="39"/>
    </row>
    <row r="1018" spans="1:18" x14ac:dyDescent="0.25">
      <c r="A1018" s="131"/>
      <c r="B1018" s="129"/>
      <c r="C1018" s="49"/>
      <c r="D1018" s="49"/>
      <c r="E1018" s="49"/>
      <c r="F1018" s="49"/>
      <c r="G1018" s="353"/>
      <c r="H1018" s="353"/>
      <c r="I1018" s="353"/>
      <c r="J1018" s="353"/>
      <c r="K1018" s="39"/>
      <c r="L1018" s="49"/>
      <c r="M1018" s="39"/>
      <c r="N1018" s="39"/>
      <c r="O1018" s="39"/>
      <c r="P1018" s="39"/>
      <c r="Q1018" s="39"/>
      <c r="R1018" s="39"/>
    </row>
    <row r="1019" spans="1:18" x14ac:dyDescent="0.25">
      <c r="A1019" s="131"/>
      <c r="B1019" s="129"/>
      <c r="C1019" s="49"/>
      <c r="D1019" s="49"/>
      <c r="E1019" s="49"/>
      <c r="F1019" s="49"/>
      <c r="G1019" s="353"/>
      <c r="H1019" s="353"/>
      <c r="I1019" s="353"/>
      <c r="J1019" s="353"/>
      <c r="K1019" s="39"/>
      <c r="L1019" s="49"/>
      <c r="M1019" s="39"/>
      <c r="N1019" s="39"/>
      <c r="O1019" s="39"/>
      <c r="P1019" s="39"/>
      <c r="Q1019" s="39"/>
      <c r="R1019" s="39"/>
    </row>
    <row r="1020" spans="1:18" x14ac:dyDescent="0.25">
      <c r="A1020" s="131"/>
      <c r="B1020" s="129"/>
      <c r="C1020" s="49"/>
      <c r="D1020" s="49"/>
      <c r="E1020" s="49"/>
      <c r="F1020" s="49"/>
      <c r="G1020" s="353"/>
      <c r="H1020" s="353"/>
      <c r="I1020" s="353"/>
      <c r="J1020" s="353"/>
      <c r="K1020" s="39"/>
      <c r="L1020" s="49"/>
      <c r="M1020" s="39"/>
      <c r="N1020" s="39"/>
      <c r="O1020" s="39"/>
      <c r="P1020" s="39"/>
      <c r="Q1020" s="39"/>
      <c r="R1020" s="39"/>
    </row>
    <row r="1021" spans="1:18" x14ac:dyDescent="0.25">
      <c r="A1021" s="419"/>
      <c r="B1021" s="379"/>
      <c r="C1021" s="236"/>
      <c r="D1021" s="236"/>
      <c r="E1021" s="236"/>
      <c r="F1021" s="236"/>
      <c r="G1021" s="353"/>
      <c r="H1021" s="353"/>
      <c r="I1021" s="353"/>
      <c r="J1021" s="353"/>
      <c r="K1021" s="39"/>
      <c r="L1021" s="49"/>
      <c r="M1021" s="39"/>
      <c r="N1021" s="39"/>
      <c r="O1021" s="39"/>
      <c r="P1021" s="39"/>
      <c r="Q1021" s="39"/>
      <c r="R1021" s="39"/>
    </row>
    <row r="1022" spans="1:18" x14ac:dyDescent="0.25">
      <c r="A1022" s="131"/>
      <c r="B1022" s="129"/>
      <c r="C1022" s="49"/>
      <c r="D1022" s="49"/>
      <c r="E1022" s="49"/>
      <c r="F1022" s="49"/>
      <c r="G1022" s="353"/>
      <c r="H1022" s="353"/>
      <c r="I1022" s="353"/>
      <c r="J1022" s="353"/>
      <c r="K1022" s="39"/>
      <c r="L1022" s="49"/>
      <c r="M1022" s="39"/>
      <c r="N1022" s="39"/>
      <c r="O1022" s="39"/>
      <c r="P1022" s="39"/>
      <c r="Q1022" s="39"/>
      <c r="R1022" s="39"/>
    </row>
    <row r="1023" spans="1:18" x14ac:dyDescent="0.25">
      <c r="A1023" s="419"/>
      <c r="B1023" s="379"/>
      <c r="C1023" s="236"/>
      <c r="D1023" s="236"/>
      <c r="E1023" s="236"/>
      <c r="F1023" s="236"/>
      <c r="G1023" s="353"/>
      <c r="H1023" s="353"/>
      <c r="I1023" s="353"/>
      <c r="J1023" s="353"/>
      <c r="K1023" s="39"/>
      <c r="L1023" s="49"/>
      <c r="M1023" s="39"/>
      <c r="N1023" s="39"/>
      <c r="O1023" s="39"/>
      <c r="P1023" s="39"/>
      <c r="Q1023" s="39"/>
      <c r="R1023" s="39"/>
    </row>
    <row r="1024" spans="1:18" x14ac:dyDescent="0.25">
      <c r="A1024" s="131"/>
      <c r="B1024" s="129"/>
      <c r="C1024" s="49"/>
      <c r="D1024" s="49"/>
      <c r="E1024" s="49"/>
      <c r="F1024" s="49"/>
      <c r="G1024" s="353"/>
      <c r="H1024" s="353"/>
      <c r="I1024" s="353"/>
      <c r="J1024" s="353"/>
      <c r="K1024" s="39"/>
      <c r="L1024" s="49"/>
      <c r="M1024" s="39"/>
      <c r="N1024" s="39"/>
      <c r="O1024" s="39"/>
      <c r="P1024" s="39"/>
      <c r="Q1024" s="39"/>
      <c r="R1024" s="39"/>
    </row>
    <row r="1025" spans="1:18" x14ac:dyDescent="0.25">
      <c r="A1025" s="131"/>
      <c r="B1025" s="129"/>
      <c r="C1025" s="49"/>
      <c r="D1025" s="49"/>
      <c r="E1025" s="49"/>
      <c r="F1025" s="49"/>
      <c r="G1025" s="353"/>
      <c r="H1025" s="353"/>
      <c r="I1025" s="353"/>
      <c r="J1025" s="353"/>
      <c r="K1025" s="39"/>
      <c r="L1025" s="49"/>
      <c r="M1025" s="39"/>
      <c r="N1025" s="39"/>
      <c r="O1025" s="39"/>
      <c r="P1025" s="39"/>
      <c r="Q1025" s="39"/>
      <c r="R1025" s="39"/>
    </row>
    <row r="1026" spans="1:18" x14ac:dyDescent="0.25">
      <c r="A1026" s="131"/>
      <c r="B1026" s="129"/>
      <c r="C1026" s="49"/>
      <c r="D1026" s="49"/>
      <c r="E1026" s="49"/>
      <c r="F1026" s="49"/>
      <c r="G1026" s="353"/>
      <c r="H1026" s="353"/>
      <c r="I1026" s="353"/>
      <c r="J1026" s="353"/>
      <c r="K1026" s="39"/>
      <c r="L1026" s="49"/>
      <c r="M1026" s="39"/>
      <c r="N1026" s="39"/>
      <c r="O1026" s="39"/>
      <c r="P1026" s="39"/>
      <c r="Q1026" s="39"/>
      <c r="R1026" s="39"/>
    </row>
    <row r="1027" spans="1:18" x14ac:dyDescent="0.25">
      <c r="A1027" s="131"/>
      <c r="B1027" s="129"/>
      <c r="C1027" s="49"/>
      <c r="D1027" s="49"/>
      <c r="E1027" s="49"/>
      <c r="F1027" s="49"/>
      <c r="G1027" s="353"/>
      <c r="H1027" s="353"/>
      <c r="I1027" s="353"/>
      <c r="J1027" s="353"/>
      <c r="K1027" s="39"/>
      <c r="L1027" s="49"/>
      <c r="M1027" s="39"/>
      <c r="N1027" s="39"/>
      <c r="O1027" s="39"/>
      <c r="P1027" s="39"/>
      <c r="Q1027" s="39"/>
      <c r="R1027" s="39"/>
    </row>
    <row r="1028" spans="1:18" x14ac:dyDescent="0.25">
      <c r="A1028" s="131"/>
      <c r="B1028" s="129"/>
      <c r="C1028" s="49"/>
      <c r="D1028" s="49"/>
      <c r="E1028" s="49"/>
      <c r="F1028" s="49"/>
      <c r="G1028" s="353"/>
      <c r="H1028" s="353"/>
      <c r="I1028" s="353"/>
      <c r="J1028" s="353"/>
      <c r="K1028" s="39"/>
      <c r="L1028" s="49"/>
      <c r="M1028" s="39"/>
      <c r="N1028" s="39"/>
      <c r="O1028" s="39"/>
      <c r="P1028" s="39"/>
      <c r="Q1028" s="39"/>
      <c r="R1028" s="39"/>
    </row>
    <row r="1029" spans="1:18" x14ac:dyDescent="0.25">
      <c r="A1029" s="131"/>
      <c r="B1029" s="129"/>
      <c r="C1029" s="49"/>
      <c r="D1029" s="49"/>
      <c r="E1029" s="49"/>
      <c r="F1029" s="49"/>
    </row>
    <row r="1030" spans="1:18" x14ac:dyDescent="0.25">
      <c r="A1030" s="131"/>
      <c r="B1030" s="129"/>
      <c r="C1030" s="49"/>
      <c r="D1030" s="49"/>
      <c r="E1030" s="49"/>
      <c r="F1030" s="49"/>
    </row>
    <row r="1031" spans="1:18" x14ac:dyDescent="0.25">
      <c r="A1031" s="131"/>
      <c r="B1031" s="129"/>
      <c r="C1031" s="49"/>
      <c r="D1031" s="49"/>
      <c r="E1031" s="49"/>
      <c r="F1031" s="49"/>
    </row>
    <row r="1032" spans="1:18" x14ac:dyDescent="0.25">
      <c r="A1032" s="131"/>
      <c r="B1032" s="129"/>
      <c r="C1032" s="49"/>
      <c r="D1032" s="49"/>
      <c r="E1032" s="49"/>
      <c r="F1032" s="49"/>
    </row>
    <row r="1033" spans="1:18" x14ac:dyDescent="0.25">
      <c r="A1033" s="131"/>
      <c r="B1033" s="129"/>
      <c r="C1033" s="49"/>
      <c r="D1033" s="49"/>
      <c r="E1033" s="49"/>
      <c r="F1033" s="49"/>
    </row>
    <row r="1034" spans="1:18" x14ac:dyDescent="0.25">
      <c r="A1034" s="131"/>
      <c r="B1034" s="129"/>
      <c r="C1034" s="49"/>
      <c r="D1034" s="49"/>
      <c r="E1034" s="49"/>
      <c r="F1034" s="49"/>
    </row>
    <row r="1035" spans="1:18" x14ac:dyDescent="0.25">
      <c r="A1035" s="131"/>
      <c r="B1035" s="129"/>
      <c r="C1035" s="49"/>
      <c r="D1035" s="49"/>
      <c r="E1035" s="49"/>
      <c r="F1035" s="49"/>
    </row>
    <row r="1036" spans="1:18" x14ac:dyDescent="0.25">
      <c r="A1036" s="131"/>
      <c r="B1036" s="129"/>
      <c r="C1036" s="49"/>
      <c r="D1036" s="49"/>
      <c r="E1036" s="49"/>
      <c r="F1036" s="49"/>
    </row>
    <row r="1037" spans="1:18" x14ac:dyDescent="0.25">
      <c r="A1037" s="131"/>
      <c r="B1037" s="129"/>
      <c r="C1037" s="49"/>
      <c r="D1037" s="49"/>
      <c r="E1037" s="49"/>
      <c r="F1037" s="49"/>
    </row>
    <row r="1038" spans="1:18" x14ac:dyDescent="0.25">
      <c r="A1038" s="131"/>
      <c r="B1038" s="129"/>
      <c r="C1038" s="49"/>
      <c r="D1038" s="49"/>
      <c r="E1038" s="49"/>
      <c r="F1038" s="49"/>
    </row>
    <row r="1039" spans="1:18" x14ac:dyDescent="0.25">
      <c r="A1039" s="131"/>
      <c r="B1039" s="129"/>
      <c r="C1039" s="49"/>
      <c r="D1039" s="49"/>
      <c r="E1039" s="49"/>
      <c r="F1039" s="49"/>
    </row>
    <row r="1040" spans="1:18" x14ac:dyDescent="0.25">
      <c r="A1040" s="131"/>
      <c r="B1040" s="129"/>
      <c r="C1040" s="49"/>
      <c r="D1040" s="49"/>
      <c r="E1040" s="49"/>
      <c r="F1040" s="49"/>
    </row>
    <row r="1041" spans="1:6" x14ac:dyDescent="0.25">
      <c r="A1041" s="131"/>
      <c r="B1041" s="129"/>
      <c r="C1041" s="49"/>
      <c r="D1041" s="49"/>
      <c r="E1041" s="49"/>
      <c r="F1041" s="49"/>
    </row>
    <row r="1042" spans="1:6" x14ac:dyDescent="0.25">
      <c r="A1042" s="131"/>
      <c r="B1042" s="129"/>
      <c r="C1042" s="49"/>
      <c r="D1042" s="49"/>
      <c r="E1042" s="49"/>
      <c r="F1042" s="49"/>
    </row>
    <row r="1043" spans="1:6" x14ac:dyDescent="0.25">
      <c r="A1043" s="131"/>
      <c r="B1043" s="129"/>
      <c r="C1043" s="49"/>
      <c r="D1043" s="49"/>
      <c r="E1043" s="49"/>
      <c r="F1043" s="49"/>
    </row>
    <row r="1044" spans="1:6" x14ac:dyDescent="0.25">
      <c r="A1044" s="131"/>
      <c r="B1044" s="129"/>
      <c r="C1044" s="49"/>
      <c r="D1044" s="49"/>
      <c r="E1044" s="49"/>
      <c r="F1044" s="49"/>
    </row>
    <row r="1045" spans="1:6" x14ac:dyDescent="0.25">
      <c r="A1045" s="131"/>
      <c r="B1045" s="129"/>
      <c r="C1045" s="49"/>
      <c r="D1045" s="49"/>
      <c r="E1045" s="49"/>
      <c r="F1045" s="49"/>
    </row>
    <row r="1046" spans="1:6" x14ac:dyDescent="0.25">
      <c r="A1046" s="131"/>
      <c r="B1046" s="129"/>
      <c r="C1046" s="49"/>
      <c r="D1046" s="49"/>
      <c r="E1046" s="49"/>
      <c r="F1046" s="49"/>
    </row>
    <row r="1047" spans="1:6" x14ac:dyDescent="0.25">
      <c r="A1047" s="131"/>
      <c r="B1047" s="129"/>
      <c r="C1047" s="49"/>
      <c r="D1047" s="49"/>
      <c r="E1047" s="49"/>
      <c r="F1047" s="49"/>
    </row>
    <row r="1048" spans="1:6" x14ac:dyDescent="0.25">
      <c r="A1048" s="131"/>
      <c r="B1048" s="129"/>
      <c r="C1048" s="49"/>
      <c r="D1048" s="49"/>
      <c r="E1048" s="49"/>
      <c r="F1048" s="49"/>
    </row>
    <row r="1049" spans="1:6" x14ac:dyDescent="0.25">
      <c r="A1049" s="131"/>
      <c r="B1049" s="129"/>
      <c r="C1049" s="49"/>
      <c r="D1049" s="49"/>
      <c r="E1049" s="49"/>
      <c r="F1049" s="49"/>
    </row>
    <row r="1050" spans="1:6" x14ac:dyDescent="0.25">
      <c r="A1050" s="131"/>
      <c r="B1050" s="129"/>
      <c r="C1050" s="49"/>
      <c r="D1050" s="49"/>
      <c r="E1050" s="49"/>
      <c r="F1050" s="49"/>
    </row>
    <row r="1051" spans="1:6" x14ac:dyDescent="0.25">
      <c r="A1051" s="131"/>
      <c r="B1051" s="129"/>
      <c r="C1051" s="49"/>
      <c r="D1051" s="49"/>
      <c r="E1051" s="49"/>
      <c r="F1051" s="49"/>
    </row>
    <row r="1052" spans="1:6" x14ac:dyDescent="0.25">
      <c r="A1052" s="131"/>
      <c r="B1052" s="129"/>
      <c r="C1052" s="49"/>
      <c r="D1052" s="49"/>
      <c r="E1052" s="49"/>
      <c r="F1052" s="49"/>
    </row>
    <row r="1053" spans="1:6" x14ac:dyDescent="0.25">
      <c r="A1053" s="131"/>
      <c r="B1053" s="129"/>
      <c r="C1053" s="49"/>
      <c r="D1053" s="49"/>
      <c r="E1053" s="49"/>
      <c r="F1053" s="49"/>
    </row>
    <row r="1054" spans="1:6" x14ac:dyDescent="0.25">
      <c r="A1054" s="131"/>
      <c r="B1054" s="129"/>
      <c r="C1054" s="49"/>
      <c r="D1054" s="49"/>
      <c r="E1054" s="49"/>
      <c r="F1054" s="49"/>
    </row>
    <row r="1055" spans="1:6" x14ac:dyDescent="0.25">
      <c r="A1055" s="131"/>
      <c r="B1055" s="129"/>
      <c r="C1055" s="49"/>
      <c r="D1055" s="49"/>
      <c r="E1055" s="49"/>
      <c r="F1055" s="49"/>
    </row>
    <row r="1056" spans="1:6" x14ac:dyDescent="0.25">
      <c r="A1056" s="131"/>
      <c r="B1056" s="129"/>
      <c r="C1056" s="49"/>
      <c r="D1056" s="49"/>
      <c r="E1056" s="49"/>
      <c r="F1056" s="49"/>
    </row>
    <row r="1057" spans="1:6" x14ac:dyDescent="0.25">
      <c r="A1057" s="131"/>
      <c r="B1057" s="129"/>
      <c r="C1057" s="49"/>
      <c r="D1057" s="49"/>
      <c r="E1057" s="49"/>
      <c r="F1057" s="49"/>
    </row>
    <row r="1058" spans="1:6" x14ac:dyDescent="0.25">
      <c r="A1058" s="131"/>
      <c r="B1058" s="129"/>
      <c r="C1058" s="49"/>
      <c r="D1058" s="49"/>
      <c r="E1058" s="49"/>
      <c r="F1058" s="49"/>
    </row>
    <row r="1059" spans="1:6" x14ac:dyDescent="0.25">
      <c r="A1059" s="131"/>
      <c r="B1059" s="129"/>
      <c r="C1059" s="49"/>
      <c r="D1059" s="49"/>
      <c r="E1059" s="49"/>
      <c r="F1059" s="49"/>
    </row>
    <row r="1060" spans="1:6" x14ac:dyDescent="0.25">
      <c r="A1060" s="131"/>
      <c r="B1060" s="129"/>
      <c r="C1060" s="49"/>
      <c r="D1060" s="49"/>
      <c r="E1060" s="49"/>
      <c r="F1060" s="49"/>
    </row>
    <row r="1061" spans="1:6" x14ac:dyDescent="0.25">
      <c r="A1061" s="131"/>
      <c r="B1061" s="129"/>
      <c r="C1061" s="49"/>
      <c r="D1061" s="49"/>
      <c r="E1061" s="49"/>
      <c r="F1061" s="49"/>
    </row>
    <row r="1062" spans="1:6" x14ac:dyDescent="0.25">
      <c r="A1062" s="131"/>
      <c r="B1062" s="129"/>
      <c r="C1062" s="49"/>
      <c r="D1062" s="49"/>
      <c r="E1062" s="49"/>
      <c r="F1062" s="49"/>
    </row>
    <row r="1063" spans="1:6" x14ac:dyDescent="0.25">
      <c r="A1063" s="131"/>
      <c r="B1063" s="129"/>
      <c r="C1063" s="49"/>
      <c r="D1063" s="49"/>
      <c r="E1063" s="49"/>
      <c r="F1063" s="49"/>
    </row>
    <row r="1064" spans="1:6" x14ac:dyDescent="0.25">
      <c r="A1064" s="131"/>
      <c r="B1064" s="129"/>
      <c r="C1064" s="49"/>
      <c r="D1064" s="49"/>
      <c r="E1064" s="49"/>
      <c r="F1064" s="49"/>
    </row>
    <row r="1065" spans="1:6" x14ac:dyDescent="0.25">
      <c r="A1065" s="131"/>
      <c r="B1065" s="129"/>
      <c r="C1065" s="49"/>
      <c r="D1065" s="49"/>
      <c r="E1065" s="49"/>
      <c r="F1065" s="49"/>
    </row>
    <row r="1066" spans="1:6" x14ac:dyDescent="0.25">
      <c r="A1066" s="131"/>
      <c r="B1066" s="129"/>
      <c r="C1066" s="49"/>
      <c r="D1066" s="49"/>
      <c r="E1066" s="49"/>
      <c r="F1066" s="49"/>
    </row>
    <row r="1067" spans="1:6" x14ac:dyDescent="0.25">
      <c r="A1067" s="131"/>
      <c r="B1067" s="129"/>
      <c r="C1067" s="49"/>
      <c r="D1067" s="49"/>
      <c r="E1067" s="49"/>
      <c r="F1067" s="49"/>
    </row>
  </sheetData>
  <mergeCells count="12">
    <mergeCell ref="A289:F291"/>
    <mergeCell ref="I3:J3"/>
    <mergeCell ref="G4:J4"/>
    <mergeCell ref="G9:I9"/>
    <mergeCell ref="G7:I7"/>
    <mergeCell ref="B12:L12"/>
    <mergeCell ref="B14:F14"/>
    <mergeCell ref="D890:F890"/>
    <mergeCell ref="E885:F885"/>
    <mergeCell ref="C886:F886"/>
    <mergeCell ref="D888:F888"/>
    <mergeCell ref="D889:F889"/>
  </mergeCells>
  <pageMargins left="0.25" right="0.25" top="0.75" bottom="0.75" header="0.3" footer="0.3"/>
  <pageSetup paperSize="9" scale="57" fitToHeight="0" orientation="landscape" horizontalDpi="4294967294" verticalDpi="4294967294" r:id="rId1"/>
  <rowBreaks count="1" manualBreakCount="1">
    <brk id="28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6"/>
  <sheetViews>
    <sheetView view="pageBreakPreview" zoomScale="75" zoomScaleNormal="70" zoomScaleSheetLayoutView="75" workbookViewId="0">
      <selection activeCell="G73" sqref="G73:G74"/>
    </sheetView>
  </sheetViews>
  <sheetFormatPr defaultColWidth="9.140625" defaultRowHeight="15.75" x14ac:dyDescent="0.25"/>
  <cols>
    <col min="1" max="1" width="15.85546875" style="38" customWidth="1"/>
    <col min="2" max="2" width="82.140625" style="14" customWidth="1"/>
    <col min="3" max="3" width="15.85546875" style="4" customWidth="1"/>
    <col min="4" max="6" width="20.85546875" style="4" customWidth="1"/>
    <col min="7" max="7" width="31.140625" style="45" customWidth="1"/>
    <col min="8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1117</v>
      </c>
      <c r="F2" s="650"/>
    </row>
    <row r="3" spans="1:16" ht="18.75" x14ac:dyDescent="0.3">
      <c r="A3" s="31"/>
      <c r="B3" s="32"/>
      <c r="C3" s="650" t="s">
        <v>944</v>
      </c>
      <c r="D3" s="651"/>
      <c r="E3" s="651"/>
      <c r="F3" s="651"/>
    </row>
    <row r="4" spans="1:16" ht="18.75" x14ac:dyDescent="0.3">
      <c r="A4" s="31"/>
      <c r="B4" s="32"/>
      <c r="C4" s="62"/>
      <c r="D4" s="549"/>
      <c r="E4" s="549"/>
      <c r="F4" s="549"/>
    </row>
    <row r="5" spans="1:16" ht="18.75" x14ac:dyDescent="0.3">
      <c r="A5" s="31"/>
      <c r="B5" s="32"/>
      <c r="C5" s="62"/>
      <c r="D5" s="650" t="s">
        <v>922</v>
      </c>
      <c r="E5" s="651"/>
      <c r="F5" s="651"/>
    </row>
    <row r="6" spans="1:16" ht="18.75" x14ac:dyDescent="0.3">
      <c r="A6" s="31"/>
      <c r="B6" s="32"/>
      <c r="C6" s="62"/>
      <c r="D6" s="650" t="s">
        <v>923</v>
      </c>
      <c r="E6" s="651"/>
      <c r="F6" s="651"/>
    </row>
    <row r="7" spans="1:16" ht="18.75" x14ac:dyDescent="0.3">
      <c r="A7" s="31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18" customHeight="1" x14ac:dyDescent="0.3">
      <c r="A9" s="649" t="s">
        <v>1856</v>
      </c>
      <c r="B9" s="649"/>
      <c r="C9" s="649"/>
      <c r="D9" s="649"/>
      <c r="E9" s="649"/>
      <c r="F9" s="649"/>
      <c r="G9" s="312"/>
      <c r="H9" s="107"/>
      <c r="I9" s="107"/>
      <c r="L9" s="107"/>
      <c r="N9" s="310"/>
      <c r="O9" s="311"/>
      <c r="P9" s="311"/>
    </row>
    <row r="10" spans="1:16" ht="31.35" customHeight="1" x14ac:dyDescent="0.3">
      <c r="A10" s="649"/>
      <c r="B10" s="649"/>
      <c r="C10" s="649"/>
      <c r="D10" s="649"/>
      <c r="E10" s="649"/>
      <c r="F10" s="649"/>
      <c r="G10" s="311"/>
      <c r="H10" s="107"/>
      <c r="I10" s="107"/>
      <c r="L10" s="108"/>
      <c r="N10" s="310"/>
      <c r="O10" s="311"/>
      <c r="P10" s="311"/>
    </row>
    <row r="11" spans="1:16" ht="50.1" customHeight="1" x14ac:dyDescent="0.3">
      <c r="A11" s="1" t="s">
        <v>0</v>
      </c>
      <c r="B11" s="21" t="s">
        <v>210</v>
      </c>
      <c r="C11" s="546" t="s">
        <v>13</v>
      </c>
      <c r="D11" s="29" t="s">
        <v>1</v>
      </c>
      <c r="E11" s="15" t="s">
        <v>81</v>
      </c>
      <c r="F11" s="15" t="s">
        <v>419</v>
      </c>
      <c r="H11" s="14"/>
      <c r="I11" s="109"/>
      <c r="L11" s="107"/>
    </row>
    <row r="12" spans="1:16" ht="18.75" x14ac:dyDescent="0.25">
      <c r="A12" s="409" t="s">
        <v>134</v>
      </c>
      <c r="B12" s="550" t="s">
        <v>1129</v>
      </c>
      <c r="C12" s="409"/>
      <c r="D12" s="410"/>
      <c r="E12" s="410"/>
      <c r="F12" s="411"/>
    </row>
    <row r="13" spans="1:16" s="111" customFormat="1" ht="31.5" x14ac:dyDescent="0.25">
      <c r="A13" s="551" t="s">
        <v>137</v>
      </c>
      <c r="B13" s="73" t="s">
        <v>682</v>
      </c>
      <c r="C13" s="551" t="s">
        <v>683</v>
      </c>
      <c r="D13" s="397">
        <v>108000</v>
      </c>
      <c r="E13" s="397">
        <f t="shared" ref="E13:E72" si="0">D13*F13/(100%+F13)</f>
        <v>18000</v>
      </c>
      <c r="F13" s="100">
        <v>0.2</v>
      </c>
      <c r="G13" s="354"/>
      <c r="H13" s="18"/>
      <c r="I13" s="18"/>
      <c r="J13" s="18"/>
      <c r="K13" s="18"/>
      <c r="L13" s="104"/>
    </row>
    <row r="14" spans="1:16" s="111" customFormat="1" ht="17.45" customHeight="1" x14ac:dyDescent="0.25">
      <c r="A14" s="551" t="s">
        <v>138</v>
      </c>
      <c r="B14" s="73" t="s">
        <v>684</v>
      </c>
      <c r="C14" s="551" t="s">
        <v>683</v>
      </c>
      <c r="D14" s="397">
        <v>101694.91525423728</v>
      </c>
      <c r="E14" s="397">
        <f t="shared" si="0"/>
        <v>16949.152542372882</v>
      </c>
      <c r="F14" s="100">
        <v>0.2</v>
      </c>
      <c r="G14" s="354"/>
      <c r="H14" s="19"/>
      <c r="I14" s="19"/>
      <c r="J14" s="19"/>
      <c r="K14" s="19"/>
      <c r="L14" s="315"/>
      <c r="M14" s="90"/>
    </row>
    <row r="15" spans="1:16" s="107" customFormat="1" ht="31.5" x14ac:dyDescent="0.25">
      <c r="A15" s="551" t="s">
        <v>139</v>
      </c>
      <c r="B15" s="73" t="s">
        <v>685</v>
      </c>
      <c r="C15" s="551" t="s">
        <v>683</v>
      </c>
      <c r="D15" s="397">
        <v>36000</v>
      </c>
      <c r="E15" s="397">
        <f t="shared" si="0"/>
        <v>6000</v>
      </c>
      <c r="F15" s="100">
        <v>0.2</v>
      </c>
      <c r="G15" s="160"/>
      <c r="H15" s="160"/>
      <c r="I15" s="160"/>
      <c r="J15" s="160"/>
      <c r="K15" s="160"/>
      <c r="L15" s="160"/>
    </row>
    <row r="16" spans="1:16" s="107" customFormat="1" ht="31.5" x14ac:dyDescent="0.25">
      <c r="A16" s="551" t="s">
        <v>841</v>
      </c>
      <c r="B16" s="73" t="s">
        <v>686</v>
      </c>
      <c r="C16" s="551" t="s">
        <v>683</v>
      </c>
      <c r="D16" s="397">
        <v>101694.91525423728</v>
      </c>
      <c r="E16" s="397">
        <f t="shared" si="0"/>
        <v>16949.152542372882</v>
      </c>
      <c r="F16" s="100">
        <v>0.2</v>
      </c>
      <c r="G16" s="116"/>
      <c r="H16" s="116"/>
      <c r="I16" s="116"/>
      <c r="J16" s="116"/>
      <c r="K16" s="116"/>
      <c r="L16" s="116"/>
    </row>
    <row r="17" spans="1:12" ht="31.5" x14ac:dyDescent="0.25">
      <c r="A17" s="551" t="s">
        <v>842</v>
      </c>
      <c r="B17" s="73" t="s">
        <v>687</v>
      </c>
      <c r="C17" s="551" t="s">
        <v>683</v>
      </c>
      <c r="D17" s="397">
        <v>101694.91525423728</v>
      </c>
      <c r="E17" s="397">
        <f t="shared" si="0"/>
        <v>16949.152542372882</v>
      </c>
      <c r="F17" s="100">
        <v>0.2</v>
      </c>
      <c r="G17" s="8"/>
      <c r="H17" s="8"/>
      <c r="I17" s="8"/>
      <c r="J17" s="8"/>
      <c r="K17" s="8"/>
      <c r="L17" s="10"/>
    </row>
    <row r="18" spans="1:12" ht="31.5" x14ac:dyDescent="0.25">
      <c r="A18" s="551" t="s">
        <v>961</v>
      </c>
      <c r="B18" s="73" t="s">
        <v>688</v>
      </c>
      <c r="C18" s="551" t="s">
        <v>683</v>
      </c>
      <c r="D18" s="397">
        <v>101640</v>
      </c>
      <c r="E18" s="397">
        <f t="shared" si="0"/>
        <v>16940</v>
      </c>
      <c r="F18" s="100">
        <v>0.2</v>
      </c>
      <c r="G18" s="8"/>
      <c r="H18" s="8"/>
      <c r="I18" s="8"/>
      <c r="J18" s="8"/>
      <c r="K18" s="8"/>
      <c r="L18" s="10"/>
    </row>
    <row r="19" spans="1:12" x14ac:dyDescent="0.25">
      <c r="A19" s="551" t="s">
        <v>962</v>
      </c>
      <c r="B19" s="73" t="s">
        <v>689</v>
      </c>
      <c r="C19" s="551" t="s">
        <v>683</v>
      </c>
      <c r="D19" s="397">
        <v>48000</v>
      </c>
      <c r="E19" s="397">
        <f t="shared" si="0"/>
        <v>8000</v>
      </c>
      <c r="F19" s="100">
        <v>0.2</v>
      </c>
      <c r="G19" s="8"/>
      <c r="H19" s="8"/>
      <c r="I19" s="8"/>
      <c r="J19" s="8"/>
      <c r="K19" s="8"/>
      <c r="L19" s="10"/>
    </row>
    <row r="20" spans="1:12" s="60" customFormat="1" ht="31.5" x14ac:dyDescent="0.25">
      <c r="A20" s="551" t="s">
        <v>967</v>
      </c>
      <c r="B20" s="73" t="s">
        <v>690</v>
      </c>
      <c r="C20" s="551" t="s">
        <v>683</v>
      </c>
      <c r="D20" s="397">
        <v>48000</v>
      </c>
      <c r="E20" s="397">
        <f t="shared" si="0"/>
        <v>8000</v>
      </c>
      <c r="F20" s="100">
        <v>0.2</v>
      </c>
      <c r="G20" s="118"/>
      <c r="H20" s="118"/>
      <c r="I20" s="118"/>
      <c r="J20" s="118"/>
      <c r="K20" s="118"/>
      <c r="L20" s="118"/>
    </row>
    <row r="21" spans="1:12" ht="18" customHeight="1" x14ac:dyDescent="0.25">
      <c r="A21" s="551" t="s">
        <v>968</v>
      </c>
      <c r="B21" s="73" t="s">
        <v>691</v>
      </c>
      <c r="C21" s="551" t="s">
        <v>683</v>
      </c>
      <c r="D21" s="397">
        <v>36000</v>
      </c>
      <c r="E21" s="397">
        <f t="shared" si="0"/>
        <v>6000</v>
      </c>
      <c r="F21" s="100">
        <v>0.2</v>
      </c>
      <c r="G21" s="8"/>
      <c r="H21" s="8"/>
      <c r="I21" s="8"/>
      <c r="J21" s="8"/>
      <c r="K21" s="8"/>
      <c r="L21" s="10"/>
    </row>
    <row r="22" spans="1:12" ht="21" customHeight="1" x14ac:dyDescent="0.25">
      <c r="A22" s="551" t="s">
        <v>969</v>
      </c>
      <c r="B22" s="73" t="s">
        <v>692</v>
      </c>
      <c r="C22" s="551" t="s">
        <v>683</v>
      </c>
      <c r="D22" s="397">
        <v>108000</v>
      </c>
      <c r="E22" s="397">
        <f t="shared" si="0"/>
        <v>18000</v>
      </c>
      <c r="F22" s="100">
        <v>0.2</v>
      </c>
      <c r="G22" s="8"/>
      <c r="H22" s="8"/>
      <c r="I22" s="8"/>
      <c r="J22" s="8"/>
      <c r="K22" s="8"/>
      <c r="L22" s="10"/>
    </row>
    <row r="23" spans="1:12" ht="24" customHeight="1" x14ac:dyDescent="0.25">
      <c r="A23" s="551" t="s">
        <v>970</v>
      </c>
      <c r="B23" s="73" t="s">
        <v>693</v>
      </c>
      <c r="C23" s="551" t="s">
        <v>683</v>
      </c>
      <c r="D23" s="397">
        <v>24000</v>
      </c>
      <c r="E23" s="397">
        <f t="shared" si="0"/>
        <v>4000</v>
      </c>
      <c r="F23" s="100">
        <v>0.2</v>
      </c>
      <c r="G23" s="8"/>
      <c r="H23" s="8"/>
      <c r="I23" s="8"/>
      <c r="J23" s="8"/>
      <c r="K23" s="8"/>
      <c r="L23" s="10"/>
    </row>
    <row r="24" spans="1:12" ht="31.5" x14ac:dyDescent="0.25">
      <c r="A24" s="551" t="s">
        <v>971</v>
      </c>
      <c r="B24" s="73" t="s">
        <v>694</v>
      </c>
      <c r="C24" s="551" t="s">
        <v>683</v>
      </c>
      <c r="D24" s="397">
        <v>108000</v>
      </c>
      <c r="E24" s="397">
        <f t="shared" si="0"/>
        <v>18000</v>
      </c>
      <c r="F24" s="100">
        <v>0.2</v>
      </c>
      <c r="G24" s="118"/>
      <c r="H24" s="118"/>
      <c r="I24" s="118"/>
      <c r="J24" s="118"/>
      <c r="K24" s="118"/>
      <c r="L24" s="118"/>
    </row>
    <row r="25" spans="1:12" ht="31.5" x14ac:dyDescent="0.25">
      <c r="A25" s="551" t="s">
        <v>972</v>
      </c>
      <c r="B25" s="73" t="s">
        <v>695</v>
      </c>
      <c r="C25" s="551" t="s">
        <v>683</v>
      </c>
      <c r="D25" s="397">
        <v>54000</v>
      </c>
      <c r="E25" s="397">
        <f t="shared" si="0"/>
        <v>9000</v>
      </c>
      <c r="F25" s="100">
        <v>0.2</v>
      </c>
      <c r="G25" s="8"/>
      <c r="H25" s="8"/>
      <c r="I25" s="8"/>
      <c r="J25" s="8"/>
      <c r="K25" s="8"/>
      <c r="L25" s="10"/>
    </row>
    <row r="26" spans="1:12" x14ac:dyDescent="0.25">
      <c r="A26" s="551" t="s">
        <v>982</v>
      </c>
      <c r="B26" s="73" t="s">
        <v>696</v>
      </c>
      <c r="C26" s="551" t="s">
        <v>683</v>
      </c>
      <c r="D26" s="397">
        <v>54000</v>
      </c>
      <c r="E26" s="397">
        <f t="shared" si="0"/>
        <v>9000</v>
      </c>
      <c r="F26" s="100">
        <v>0.2</v>
      </c>
      <c r="G26" s="8"/>
      <c r="H26" s="8"/>
      <c r="I26" s="8"/>
      <c r="J26" s="8"/>
      <c r="K26" s="8"/>
      <c r="L26" s="10"/>
    </row>
    <row r="27" spans="1:12" ht="31.5" x14ac:dyDescent="0.25">
      <c r="A27" s="551" t="s">
        <v>983</v>
      </c>
      <c r="B27" s="73" t="s">
        <v>697</v>
      </c>
      <c r="C27" s="551" t="s">
        <v>683</v>
      </c>
      <c r="D27" s="397">
        <v>4800</v>
      </c>
      <c r="E27" s="397">
        <f t="shared" si="0"/>
        <v>800</v>
      </c>
      <c r="F27" s="100">
        <v>0.2</v>
      </c>
      <c r="G27" s="8"/>
      <c r="H27" s="8"/>
      <c r="I27" s="8"/>
      <c r="J27" s="8"/>
      <c r="K27" s="8"/>
      <c r="L27" s="10"/>
    </row>
    <row r="28" spans="1:12" x14ac:dyDescent="0.25">
      <c r="A28" s="551" t="s">
        <v>984</v>
      </c>
      <c r="B28" s="73" t="s">
        <v>698</v>
      </c>
      <c r="C28" s="551" t="s">
        <v>683</v>
      </c>
      <c r="D28" s="397">
        <v>24000</v>
      </c>
      <c r="E28" s="397">
        <f t="shared" si="0"/>
        <v>4000</v>
      </c>
      <c r="F28" s="100">
        <v>0.2</v>
      </c>
      <c r="G28" s="316"/>
      <c r="H28" s="316"/>
      <c r="I28" s="316"/>
      <c r="J28" s="316"/>
      <c r="K28" s="316"/>
      <c r="L28" s="10"/>
    </row>
    <row r="29" spans="1:12" ht="31.5" x14ac:dyDescent="0.3">
      <c r="A29" s="551" t="s">
        <v>985</v>
      </c>
      <c r="B29" s="73" t="s">
        <v>699</v>
      </c>
      <c r="C29" s="551" t="s">
        <v>683</v>
      </c>
      <c r="D29" s="397">
        <v>101694.91525423728</v>
      </c>
      <c r="E29" s="397">
        <f t="shared" si="0"/>
        <v>16949.152542372882</v>
      </c>
      <c r="F29" s="100">
        <v>0.2</v>
      </c>
      <c r="G29" s="318"/>
      <c r="H29" s="319"/>
      <c r="I29" s="319"/>
      <c r="J29" s="319"/>
      <c r="K29" s="8"/>
      <c r="L29" s="10"/>
    </row>
    <row r="30" spans="1:12" s="56" customFormat="1" ht="31.5" x14ac:dyDescent="0.3">
      <c r="A30" s="551" t="s">
        <v>986</v>
      </c>
      <c r="B30" s="73" t="s">
        <v>700</v>
      </c>
      <c r="C30" s="551" t="s">
        <v>683</v>
      </c>
      <c r="D30" s="397">
        <v>101694.91525423728</v>
      </c>
      <c r="E30" s="397">
        <f t="shared" si="0"/>
        <v>16949.152542372882</v>
      </c>
      <c r="F30" s="100">
        <v>0.2</v>
      </c>
      <c r="G30" s="320"/>
      <c r="H30" s="320"/>
      <c r="I30" s="320"/>
      <c r="J30" s="112"/>
    </row>
    <row r="31" spans="1:12" s="56" customFormat="1" ht="31.5" x14ac:dyDescent="0.3">
      <c r="A31" s="551" t="s">
        <v>987</v>
      </c>
      <c r="B31" s="73" t="s">
        <v>701</v>
      </c>
      <c r="C31" s="551" t="s">
        <v>683</v>
      </c>
      <c r="D31" s="397">
        <v>4800</v>
      </c>
      <c r="E31" s="397">
        <f t="shared" si="0"/>
        <v>800</v>
      </c>
      <c r="F31" s="100">
        <v>0.2</v>
      </c>
      <c r="G31" s="119"/>
      <c r="H31" s="119"/>
      <c r="I31" s="119"/>
      <c r="J31" s="120"/>
    </row>
    <row r="32" spans="1:12" s="60" customFormat="1" ht="31.5" x14ac:dyDescent="0.25">
      <c r="A32" s="551" t="s">
        <v>801</v>
      </c>
      <c r="B32" s="73" t="s">
        <v>702</v>
      </c>
      <c r="C32" s="551" t="s">
        <v>683</v>
      </c>
      <c r="D32" s="397">
        <v>4800</v>
      </c>
      <c r="E32" s="397">
        <f t="shared" si="0"/>
        <v>800</v>
      </c>
      <c r="F32" s="100">
        <v>0.2</v>
      </c>
      <c r="G32" s="8"/>
      <c r="H32" s="8"/>
      <c r="I32" s="8"/>
      <c r="J32" s="10"/>
    </row>
    <row r="33" spans="1:12" s="56" customFormat="1" ht="18.75" x14ac:dyDescent="0.3">
      <c r="A33" s="551" t="s">
        <v>988</v>
      </c>
      <c r="B33" s="73" t="s">
        <v>703</v>
      </c>
      <c r="C33" s="551" t="s">
        <v>683</v>
      </c>
      <c r="D33" s="397">
        <v>96000</v>
      </c>
      <c r="E33" s="397">
        <f t="shared" si="0"/>
        <v>16000</v>
      </c>
      <c r="F33" s="100">
        <v>0.2</v>
      </c>
      <c r="G33" s="8"/>
      <c r="H33" s="8"/>
      <c r="I33" s="8"/>
      <c r="J33" s="10"/>
    </row>
    <row r="34" spans="1:12" s="60" customFormat="1" ht="47.25" x14ac:dyDescent="0.25">
      <c r="A34" s="551" t="s">
        <v>989</v>
      </c>
      <c r="B34" s="73" t="s">
        <v>704</v>
      </c>
      <c r="C34" s="551" t="s">
        <v>683</v>
      </c>
      <c r="D34" s="397">
        <v>81355.932203389835</v>
      </c>
      <c r="E34" s="397">
        <f t="shared" si="0"/>
        <v>13559.322033898306</v>
      </c>
      <c r="F34" s="100">
        <v>0.2</v>
      </c>
      <c r="G34" s="8"/>
      <c r="H34" s="8"/>
      <c r="I34" s="8"/>
      <c r="J34" s="10"/>
    </row>
    <row r="35" spans="1:12" s="56" customFormat="1" ht="47.25" x14ac:dyDescent="0.3">
      <c r="A35" s="551" t="s">
        <v>990</v>
      </c>
      <c r="B35" s="73" t="s">
        <v>705</v>
      </c>
      <c r="C35" s="551" t="s">
        <v>683</v>
      </c>
      <c r="D35" s="397">
        <v>81355.932203389835</v>
      </c>
      <c r="E35" s="397">
        <f t="shared" si="0"/>
        <v>13559.322033898306</v>
      </c>
      <c r="F35" s="100">
        <v>0.2</v>
      </c>
      <c r="G35" s="317"/>
      <c r="H35" s="317"/>
      <c r="I35" s="317"/>
      <c r="J35" s="317"/>
      <c r="K35" s="317"/>
      <c r="L35" s="317"/>
    </row>
    <row r="36" spans="1:12" s="60" customFormat="1" ht="47.25" x14ac:dyDescent="0.25">
      <c r="A36" s="551" t="s">
        <v>991</v>
      </c>
      <c r="B36" s="73" t="s">
        <v>706</v>
      </c>
      <c r="C36" s="551" t="s">
        <v>683</v>
      </c>
      <c r="D36" s="397">
        <v>81355.932203389835</v>
      </c>
      <c r="E36" s="397">
        <f t="shared" si="0"/>
        <v>13559.322033898306</v>
      </c>
      <c r="F36" s="100">
        <v>0.2</v>
      </c>
      <c r="G36" s="25"/>
      <c r="H36" s="8"/>
      <c r="I36" s="8"/>
      <c r="J36" s="8"/>
      <c r="K36" s="8"/>
      <c r="L36" s="26"/>
    </row>
    <row r="37" spans="1:12" ht="47.25" x14ac:dyDescent="0.25">
      <c r="A37" s="551" t="s">
        <v>992</v>
      </c>
      <c r="B37" s="73" t="s">
        <v>707</v>
      </c>
      <c r="C37" s="551" t="s">
        <v>683</v>
      </c>
      <c r="D37" s="397">
        <v>81355.932203389835</v>
      </c>
      <c r="E37" s="397">
        <f t="shared" si="0"/>
        <v>13559.322033898306</v>
      </c>
      <c r="F37" s="100">
        <v>0.2</v>
      </c>
      <c r="G37" s="123"/>
      <c r="H37" s="8"/>
      <c r="I37" s="8"/>
      <c r="J37" s="8"/>
      <c r="K37" s="8"/>
      <c r="L37" s="124"/>
    </row>
    <row r="38" spans="1:12" s="56" customFormat="1" ht="57" customHeight="1" x14ac:dyDescent="0.3">
      <c r="A38" s="551" t="s">
        <v>993</v>
      </c>
      <c r="B38" s="73" t="s">
        <v>708</v>
      </c>
      <c r="C38" s="551" t="s">
        <v>683</v>
      </c>
      <c r="D38" s="397">
        <v>81355.932203389835</v>
      </c>
      <c r="E38" s="397">
        <f t="shared" si="0"/>
        <v>13559.322033898306</v>
      </c>
      <c r="F38" s="100">
        <v>0.2</v>
      </c>
      <c r="G38" s="25"/>
      <c r="H38" s="8"/>
      <c r="I38" s="8"/>
      <c r="J38" s="8"/>
      <c r="K38" s="8"/>
      <c r="L38" s="26"/>
    </row>
    <row r="39" spans="1:12" s="56" customFormat="1" ht="63" x14ac:dyDescent="0.3">
      <c r="A39" s="551" t="s">
        <v>994</v>
      </c>
      <c r="B39" s="73" t="s">
        <v>709</v>
      </c>
      <c r="C39" s="551" t="s">
        <v>683</v>
      </c>
      <c r="D39" s="397">
        <v>81355.932203389835</v>
      </c>
      <c r="E39" s="397">
        <f t="shared" si="0"/>
        <v>13559.322033898306</v>
      </c>
      <c r="F39" s="100">
        <v>0.2</v>
      </c>
      <c r="G39" s="123"/>
      <c r="H39" s="8"/>
      <c r="I39" s="8"/>
      <c r="J39" s="8"/>
      <c r="K39" s="8"/>
      <c r="L39" s="124"/>
    </row>
    <row r="40" spans="1:12" s="60" customFormat="1" ht="31.5" x14ac:dyDescent="0.25">
      <c r="A40" s="551" t="s">
        <v>995</v>
      </c>
      <c r="B40" s="73" t="s">
        <v>710</v>
      </c>
      <c r="C40" s="551" t="s">
        <v>683</v>
      </c>
      <c r="D40" s="397">
        <v>6000</v>
      </c>
      <c r="E40" s="397">
        <f t="shared" si="0"/>
        <v>1000</v>
      </c>
      <c r="F40" s="100">
        <v>0.2</v>
      </c>
      <c r="G40" s="25"/>
      <c r="H40" s="8"/>
      <c r="I40" s="8"/>
      <c r="J40" s="8"/>
      <c r="K40" s="8"/>
      <c r="L40" s="26"/>
    </row>
    <row r="41" spans="1:12" s="60" customFormat="1" ht="47.25" x14ac:dyDescent="0.25">
      <c r="A41" s="551" t="s">
        <v>996</v>
      </c>
      <c r="B41" s="73" t="s">
        <v>711</v>
      </c>
      <c r="C41" s="551" t="s">
        <v>683</v>
      </c>
      <c r="D41" s="397">
        <v>6600</v>
      </c>
      <c r="E41" s="397">
        <f t="shared" si="0"/>
        <v>1100</v>
      </c>
      <c r="F41" s="100">
        <v>0.2</v>
      </c>
      <c r="G41" s="123"/>
      <c r="H41" s="8"/>
      <c r="I41" s="8"/>
      <c r="J41" s="8"/>
      <c r="K41" s="8"/>
      <c r="L41" s="124"/>
    </row>
    <row r="42" spans="1:12" s="60" customFormat="1" ht="31.5" x14ac:dyDescent="0.25">
      <c r="A42" s="551" t="s">
        <v>997</v>
      </c>
      <c r="B42" s="73" t="s">
        <v>712</v>
      </c>
      <c r="C42" s="551" t="s">
        <v>683</v>
      </c>
      <c r="D42" s="397">
        <v>7200</v>
      </c>
      <c r="E42" s="397">
        <f t="shared" si="0"/>
        <v>1200</v>
      </c>
      <c r="F42" s="100">
        <v>0.2</v>
      </c>
      <c r="G42" s="8"/>
      <c r="H42" s="9"/>
      <c r="I42" s="9"/>
      <c r="J42" s="9"/>
      <c r="K42" s="9"/>
      <c r="L42" s="10"/>
    </row>
    <row r="43" spans="1:12" s="60" customFormat="1" ht="18.75" x14ac:dyDescent="0.3">
      <c r="A43" s="551" t="s">
        <v>998</v>
      </c>
      <c r="B43" s="73" t="s">
        <v>713</v>
      </c>
      <c r="C43" s="551" t="s">
        <v>683</v>
      </c>
      <c r="D43" s="397">
        <v>18000</v>
      </c>
      <c r="E43" s="397">
        <f t="shared" si="0"/>
        <v>3000</v>
      </c>
      <c r="F43" s="100">
        <v>0.2</v>
      </c>
      <c r="G43" s="25"/>
      <c r="H43" s="26"/>
      <c r="I43" s="56"/>
      <c r="J43" s="56"/>
      <c r="K43" s="56"/>
      <c r="L43" s="56"/>
    </row>
    <row r="44" spans="1:12" s="60" customFormat="1" ht="18.75" x14ac:dyDescent="0.3">
      <c r="A44" s="551" t="s">
        <v>1130</v>
      </c>
      <c r="B44" s="73" t="s">
        <v>714</v>
      </c>
      <c r="C44" s="551" t="s">
        <v>683</v>
      </c>
      <c r="D44" s="397">
        <v>24000</v>
      </c>
      <c r="E44" s="397">
        <f t="shared" si="0"/>
        <v>4000</v>
      </c>
      <c r="F44" s="100">
        <v>0.2</v>
      </c>
      <c r="G44" s="27"/>
      <c r="H44" s="27"/>
      <c r="I44" s="56"/>
      <c r="J44" s="56"/>
      <c r="K44" s="56"/>
      <c r="L44" s="56"/>
    </row>
    <row r="45" spans="1:12" s="60" customFormat="1" ht="16.5" x14ac:dyDescent="0.25">
      <c r="A45" s="551" t="s">
        <v>1131</v>
      </c>
      <c r="B45" s="73" t="s">
        <v>715</v>
      </c>
      <c r="C45" s="551" t="s">
        <v>683</v>
      </c>
      <c r="D45" s="397">
        <v>24000</v>
      </c>
      <c r="E45" s="397">
        <f t="shared" si="0"/>
        <v>4000</v>
      </c>
      <c r="F45" s="100">
        <v>0.2</v>
      </c>
    </row>
    <row r="46" spans="1:12" s="60" customFormat="1" ht="16.5" x14ac:dyDescent="0.25">
      <c r="A46" s="551" t="s">
        <v>1132</v>
      </c>
      <c r="B46" s="73" t="s">
        <v>716</v>
      </c>
      <c r="C46" s="551" t="s">
        <v>683</v>
      </c>
      <c r="D46" s="397">
        <v>18000</v>
      </c>
      <c r="E46" s="397">
        <f t="shared" si="0"/>
        <v>3000</v>
      </c>
      <c r="F46" s="100">
        <v>0.2</v>
      </c>
    </row>
    <row r="47" spans="1:12" s="60" customFormat="1" ht="16.5" x14ac:dyDescent="0.25">
      <c r="A47" s="551" t="s">
        <v>1133</v>
      </c>
      <c r="B47" s="73" t="s">
        <v>717</v>
      </c>
      <c r="C47" s="551" t="s">
        <v>683</v>
      </c>
      <c r="D47" s="397">
        <v>24000</v>
      </c>
      <c r="E47" s="397">
        <f t="shared" si="0"/>
        <v>4000</v>
      </c>
      <c r="F47" s="100">
        <v>0.2</v>
      </c>
    </row>
    <row r="48" spans="1:12" s="60" customFormat="1" ht="16.5" x14ac:dyDescent="0.25">
      <c r="A48" s="551" t="s">
        <v>1134</v>
      </c>
      <c r="B48" s="73" t="s">
        <v>718</v>
      </c>
      <c r="C48" s="551" t="s">
        <v>683</v>
      </c>
      <c r="D48" s="397">
        <v>18000</v>
      </c>
      <c r="E48" s="397">
        <f t="shared" si="0"/>
        <v>3000</v>
      </c>
      <c r="F48" s="100">
        <v>0.2</v>
      </c>
    </row>
    <row r="49" spans="1:31" s="60" customFormat="1" ht="16.5" x14ac:dyDescent="0.25">
      <c r="A49" s="551" t="s">
        <v>1135</v>
      </c>
      <c r="B49" s="73" t="s">
        <v>719</v>
      </c>
      <c r="C49" s="551" t="s">
        <v>683</v>
      </c>
      <c r="D49" s="397">
        <v>24000</v>
      </c>
      <c r="E49" s="397">
        <f t="shared" si="0"/>
        <v>4000</v>
      </c>
      <c r="F49" s="100">
        <v>0.2</v>
      </c>
    </row>
    <row r="50" spans="1:31" s="60" customFormat="1" ht="16.5" x14ac:dyDescent="0.25">
      <c r="A50" s="551" t="s">
        <v>1136</v>
      </c>
      <c r="B50" s="73" t="s">
        <v>720</v>
      </c>
      <c r="C50" s="551" t="s">
        <v>683</v>
      </c>
      <c r="D50" s="397">
        <v>30000</v>
      </c>
      <c r="E50" s="397">
        <f t="shared" si="0"/>
        <v>5000</v>
      </c>
      <c r="F50" s="100">
        <v>0.2</v>
      </c>
    </row>
    <row r="51" spans="1:31" s="60" customFormat="1" ht="31.5" x14ac:dyDescent="0.25">
      <c r="A51" s="551" t="s">
        <v>1137</v>
      </c>
      <c r="B51" s="73" t="s">
        <v>721</v>
      </c>
      <c r="C51" s="551" t="s">
        <v>683</v>
      </c>
      <c r="D51" s="397">
        <v>30000</v>
      </c>
      <c r="E51" s="397">
        <f t="shared" si="0"/>
        <v>5000</v>
      </c>
      <c r="F51" s="100">
        <v>0.2</v>
      </c>
    </row>
    <row r="52" spans="1:31" s="60" customFormat="1" ht="16.5" x14ac:dyDescent="0.25">
      <c r="A52" s="551" t="s">
        <v>1138</v>
      </c>
      <c r="B52" s="73" t="s">
        <v>722</v>
      </c>
      <c r="C52" s="551" t="s">
        <v>683</v>
      </c>
      <c r="D52" s="397">
        <v>36000</v>
      </c>
      <c r="E52" s="397">
        <f t="shared" si="0"/>
        <v>6000</v>
      </c>
      <c r="F52" s="100">
        <v>0.2</v>
      </c>
    </row>
    <row r="53" spans="1:31" s="60" customFormat="1" ht="16.5" x14ac:dyDescent="0.25">
      <c r="A53" s="551" t="s">
        <v>1139</v>
      </c>
      <c r="B53" s="73" t="s">
        <v>723</v>
      </c>
      <c r="C53" s="551" t="s">
        <v>683</v>
      </c>
      <c r="D53" s="397">
        <v>24000</v>
      </c>
      <c r="E53" s="397">
        <f t="shared" si="0"/>
        <v>4000</v>
      </c>
      <c r="F53" s="100">
        <v>0.2</v>
      </c>
    </row>
    <row r="54" spans="1:31" ht="16.5" x14ac:dyDescent="0.25">
      <c r="A54" s="551" t="s">
        <v>1140</v>
      </c>
      <c r="B54" s="73" t="s">
        <v>724</v>
      </c>
      <c r="C54" s="551" t="s">
        <v>683</v>
      </c>
      <c r="D54" s="397">
        <v>18000</v>
      </c>
      <c r="E54" s="397">
        <f t="shared" si="0"/>
        <v>3000</v>
      </c>
      <c r="F54" s="100">
        <v>0.2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31" ht="16.5" x14ac:dyDescent="0.25">
      <c r="A55" s="551" t="s">
        <v>1141</v>
      </c>
      <c r="B55" s="73" t="s">
        <v>725</v>
      </c>
      <c r="C55" s="551" t="s">
        <v>683</v>
      </c>
      <c r="D55" s="397">
        <v>18000</v>
      </c>
      <c r="E55" s="397">
        <f t="shared" si="0"/>
        <v>3000</v>
      </c>
      <c r="F55" s="100">
        <v>0.2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31" ht="16.5" x14ac:dyDescent="0.25">
      <c r="A56" s="551" t="s">
        <v>1142</v>
      </c>
      <c r="B56" s="73" t="s">
        <v>726</v>
      </c>
      <c r="C56" s="551" t="s">
        <v>683</v>
      </c>
      <c r="D56" s="397">
        <v>12000</v>
      </c>
      <c r="E56" s="397">
        <f t="shared" si="0"/>
        <v>2000</v>
      </c>
      <c r="F56" s="100">
        <v>0.2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31" ht="16.5" x14ac:dyDescent="0.25">
      <c r="A57" s="551" t="s">
        <v>1143</v>
      </c>
      <c r="B57" s="73" t="s">
        <v>727</v>
      </c>
      <c r="C57" s="551" t="s">
        <v>683</v>
      </c>
      <c r="D57" s="397">
        <v>30000</v>
      </c>
      <c r="E57" s="397">
        <f t="shared" si="0"/>
        <v>5000</v>
      </c>
      <c r="F57" s="100">
        <v>0.2</v>
      </c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31" ht="16.5" x14ac:dyDescent="0.25">
      <c r="A58" s="551" t="s">
        <v>1144</v>
      </c>
      <c r="B58" s="73" t="s">
        <v>728</v>
      </c>
      <c r="C58" s="551" t="s">
        <v>683</v>
      </c>
      <c r="D58" s="397">
        <v>30000</v>
      </c>
      <c r="E58" s="397">
        <f t="shared" si="0"/>
        <v>5000</v>
      </c>
      <c r="F58" s="100">
        <v>0.2</v>
      </c>
      <c r="G58" s="14"/>
      <c r="H58" s="60"/>
      <c r="I58" s="60"/>
      <c r="J58" s="60"/>
      <c r="K58" s="60"/>
      <c r="L58" s="60"/>
      <c r="M58" s="60"/>
      <c r="N58" s="60"/>
      <c r="O58" s="60"/>
      <c r="P58" s="60"/>
      <c r="Q58" s="60"/>
      <c r="Z58" s="60"/>
      <c r="AA58" s="60"/>
      <c r="AB58" s="60"/>
      <c r="AC58" s="60"/>
      <c r="AD58" s="60"/>
      <c r="AE58" s="60"/>
    </row>
    <row r="59" spans="1:31" ht="16.5" x14ac:dyDescent="0.25">
      <c r="A59" s="551" t="s">
        <v>1145</v>
      </c>
      <c r="B59" s="73" t="s">
        <v>729</v>
      </c>
      <c r="C59" s="551" t="s">
        <v>683</v>
      </c>
      <c r="D59" s="397">
        <v>18000</v>
      </c>
      <c r="E59" s="397">
        <f t="shared" si="0"/>
        <v>3000</v>
      </c>
      <c r="F59" s="100">
        <v>0.2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Z59" s="60"/>
      <c r="AA59" s="60"/>
      <c r="AB59" s="60"/>
      <c r="AC59" s="60"/>
      <c r="AD59" s="60"/>
      <c r="AE59" s="60"/>
    </row>
    <row r="60" spans="1:31" ht="16.5" x14ac:dyDescent="0.25">
      <c r="A60" s="551" t="s">
        <v>1146</v>
      </c>
      <c r="B60" s="73" t="s">
        <v>730</v>
      </c>
      <c r="C60" s="551" t="s">
        <v>683</v>
      </c>
      <c r="D60" s="397">
        <v>12000</v>
      </c>
      <c r="E60" s="397">
        <f t="shared" si="0"/>
        <v>2000</v>
      </c>
      <c r="F60" s="100">
        <v>0.2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Z60" s="60"/>
      <c r="AA60" s="60"/>
      <c r="AB60" s="60"/>
      <c r="AC60" s="60"/>
      <c r="AD60" s="60"/>
      <c r="AE60" s="60"/>
    </row>
    <row r="61" spans="1:31" ht="31.5" x14ac:dyDescent="0.25">
      <c r="A61" s="551" t="s">
        <v>1147</v>
      </c>
      <c r="B61" s="73" t="s">
        <v>731</v>
      </c>
      <c r="C61" s="551" t="s">
        <v>683</v>
      </c>
      <c r="D61" s="397">
        <v>12000</v>
      </c>
      <c r="E61" s="397">
        <f t="shared" si="0"/>
        <v>2000</v>
      </c>
      <c r="F61" s="100">
        <v>0.2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Z61" s="60"/>
      <c r="AA61" s="60"/>
      <c r="AB61" s="60"/>
      <c r="AC61" s="60"/>
      <c r="AD61" s="60"/>
      <c r="AE61" s="60"/>
    </row>
    <row r="62" spans="1:31" s="60" customFormat="1" ht="16.5" x14ac:dyDescent="0.25">
      <c r="A62" s="551" t="s">
        <v>1148</v>
      </c>
      <c r="B62" s="73" t="s">
        <v>732</v>
      </c>
      <c r="C62" s="551" t="s">
        <v>683</v>
      </c>
      <c r="D62" s="397">
        <v>12000</v>
      </c>
      <c r="E62" s="397">
        <f t="shared" si="0"/>
        <v>2000</v>
      </c>
      <c r="F62" s="100">
        <v>0.2</v>
      </c>
    </row>
    <row r="63" spans="1:31" s="60" customFormat="1" ht="31.5" x14ac:dyDescent="0.25">
      <c r="A63" s="551" t="s">
        <v>1149</v>
      </c>
      <c r="B63" s="73" t="s">
        <v>733</v>
      </c>
      <c r="C63" s="551" t="s">
        <v>683</v>
      </c>
      <c r="D63" s="397">
        <v>12000</v>
      </c>
      <c r="E63" s="397">
        <f t="shared" si="0"/>
        <v>2000</v>
      </c>
      <c r="F63" s="100">
        <v>0.2</v>
      </c>
      <c r="N63" s="14"/>
      <c r="O63" s="14"/>
      <c r="P63" s="14"/>
      <c r="Q63" s="14"/>
    </row>
    <row r="64" spans="1:31" s="60" customFormat="1" ht="16.5" x14ac:dyDescent="0.25">
      <c r="A64" s="551" t="s">
        <v>1150</v>
      </c>
      <c r="B64" s="73" t="s">
        <v>734</v>
      </c>
      <c r="C64" s="551" t="s">
        <v>683</v>
      </c>
      <c r="D64" s="397">
        <v>18000</v>
      </c>
      <c r="E64" s="397">
        <f t="shared" si="0"/>
        <v>3000</v>
      </c>
      <c r="F64" s="100">
        <v>0.2</v>
      </c>
      <c r="N64" s="14"/>
      <c r="O64" s="14"/>
      <c r="P64" s="14"/>
      <c r="Q64" s="14"/>
    </row>
    <row r="65" spans="1:31" s="60" customFormat="1" ht="16.5" x14ac:dyDescent="0.25">
      <c r="A65" s="551" t="s">
        <v>1151</v>
      </c>
      <c r="B65" s="73" t="s">
        <v>735</v>
      </c>
      <c r="C65" s="551" t="s">
        <v>683</v>
      </c>
      <c r="D65" s="397">
        <v>18000</v>
      </c>
      <c r="E65" s="397">
        <f t="shared" si="0"/>
        <v>3000</v>
      </c>
      <c r="F65" s="100">
        <v>0.2</v>
      </c>
      <c r="N65" s="14"/>
      <c r="O65" s="14"/>
      <c r="P65" s="14"/>
      <c r="Q65" s="14"/>
    </row>
    <row r="66" spans="1:31" s="60" customFormat="1" ht="16.5" x14ac:dyDescent="0.25">
      <c r="A66" s="551" t="s">
        <v>1152</v>
      </c>
      <c r="B66" s="73" t="s">
        <v>736</v>
      </c>
      <c r="C66" s="551" t="s">
        <v>683</v>
      </c>
      <c r="D66" s="397">
        <v>18000</v>
      </c>
      <c r="E66" s="397">
        <f t="shared" si="0"/>
        <v>3000</v>
      </c>
      <c r="F66" s="100">
        <v>0.2</v>
      </c>
      <c r="M66" s="14"/>
      <c r="N66" s="14"/>
      <c r="O66" s="14"/>
      <c r="P66" s="14"/>
      <c r="Q66" s="14"/>
      <c r="R66" s="13"/>
      <c r="S66" s="6"/>
      <c r="T66" s="7"/>
      <c r="U66" s="7"/>
      <c r="V66" s="4"/>
      <c r="W66" s="8"/>
      <c r="X66" s="9"/>
      <c r="Y66" s="10"/>
      <c r="Z66" s="14"/>
      <c r="AA66" s="14"/>
      <c r="AB66" s="14"/>
      <c r="AC66" s="14"/>
      <c r="AD66" s="14"/>
      <c r="AE66" s="14"/>
    </row>
    <row r="67" spans="1:31" ht="16.5" x14ac:dyDescent="0.25">
      <c r="A67" s="551" t="s">
        <v>1153</v>
      </c>
      <c r="B67" s="73" t="s">
        <v>737</v>
      </c>
      <c r="C67" s="551" t="s">
        <v>683</v>
      </c>
      <c r="D67" s="397">
        <v>24000</v>
      </c>
      <c r="E67" s="397">
        <f t="shared" si="0"/>
        <v>4000</v>
      </c>
      <c r="F67" s="100">
        <v>0.2</v>
      </c>
      <c r="M67" s="60"/>
      <c r="N67" s="60"/>
      <c r="O67" s="60"/>
      <c r="P67" s="60"/>
      <c r="Q67" s="60"/>
      <c r="AE67" s="60"/>
    </row>
    <row r="68" spans="1:31" ht="16.5" x14ac:dyDescent="0.25">
      <c r="A68" s="551" t="s">
        <v>1154</v>
      </c>
      <c r="B68" s="73" t="s">
        <v>738</v>
      </c>
      <c r="C68" s="551" t="s">
        <v>683</v>
      </c>
      <c r="D68" s="397">
        <v>30000</v>
      </c>
      <c r="E68" s="397">
        <f t="shared" si="0"/>
        <v>5000</v>
      </c>
      <c r="F68" s="100">
        <v>0.2</v>
      </c>
      <c r="M68" s="60"/>
      <c r="N68" s="60"/>
      <c r="O68" s="60"/>
      <c r="P68" s="60"/>
      <c r="Q68" s="60"/>
      <c r="AE68" s="60"/>
    </row>
    <row r="69" spans="1:31" s="56" customFormat="1" ht="18.75" x14ac:dyDescent="0.3">
      <c r="A69" s="551" t="s">
        <v>1155</v>
      </c>
      <c r="B69" s="73" t="s">
        <v>739</v>
      </c>
      <c r="C69" s="551" t="s">
        <v>683</v>
      </c>
      <c r="D69" s="397">
        <v>18000</v>
      </c>
      <c r="E69" s="397">
        <f t="shared" si="0"/>
        <v>3000</v>
      </c>
      <c r="F69" s="100">
        <v>0.2</v>
      </c>
      <c r="G69" s="108"/>
      <c r="H69" s="108"/>
      <c r="I69" s="108"/>
      <c r="J69" s="108"/>
      <c r="L69" s="107"/>
    </row>
    <row r="70" spans="1:31" ht="16.5" x14ac:dyDescent="0.25">
      <c r="A70" s="551" t="s">
        <v>1156</v>
      </c>
      <c r="B70" s="73" t="s">
        <v>740</v>
      </c>
      <c r="C70" s="551" t="s">
        <v>683</v>
      </c>
      <c r="D70" s="397">
        <v>30000</v>
      </c>
      <c r="E70" s="397">
        <f t="shared" si="0"/>
        <v>5000</v>
      </c>
      <c r="F70" s="100">
        <v>0.2</v>
      </c>
      <c r="M70" s="60"/>
      <c r="N70" s="60"/>
      <c r="O70" s="60"/>
      <c r="P70" s="60"/>
      <c r="Q70" s="60"/>
      <c r="AE70" s="60"/>
    </row>
    <row r="71" spans="1:31" ht="24" customHeight="1" x14ac:dyDescent="0.25">
      <c r="A71" s="551" t="s">
        <v>1157</v>
      </c>
      <c r="B71" s="73" t="s">
        <v>741</v>
      </c>
      <c r="C71" s="551" t="s">
        <v>683</v>
      </c>
      <c r="D71" s="397">
        <v>30000</v>
      </c>
      <c r="E71" s="397">
        <f t="shared" si="0"/>
        <v>5000</v>
      </c>
      <c r="F71" s="100">
        <v>0.2</v>
      </c>
      <c r="M71" s="60"/>
      <c r="N71" s="60"/>
      <c r="O71" s="60"/>
      <c r="P71" s="60"/>
      <c r="Q71" s="60"/>
      <c r="AE71" s="60"/>
    </row>
    <row r="72" spans="1:31" ht="28.5" customHeight="1" x14ac:dyDescent="0.25">
      <c r="A72" s="551" t="s">
        <v>1158</v>
      </c>
      <c r="B72" s="73" t="s">
        <v>742</v>
      </c>
      <c r="C72" s="551" t="s">
        <v>683</v>
      </c>
      <c r="D72" s="397">
        <v>24000</v>
      </c>
      <c r="E72" s="397">
        <f t="shared" si="0"/>
        <v>4000</v>
      </c>
      <c r="F72" s="100">
        <v>0.2</v>
      </c>
      <c r="M72" s="60"/>
      <c r="N72" s="60"/>
      <c r="O72" s="60"/>
      <c r="P72" s="60"/>
      <c r="Q72" s="60"/>
      <c r="AE72" s="60"/>
    </row>
    <row r="73" spans="1:31" ht="35.1" customHeight="1" x14ac:dyDescent="0.25">
      <c r="A73" s="614" t="s">
        <v>1861</v>
      </c>
      <c r="B73" s="615" t="s">
        <v>1862</v>
      </c>
      <c r="C73" s="614" t="s">
        <v>683</v>
      </c>
      <c r="D73" s="616">
        <v>96000</v>
      </c>
      <c r="E73" s="616">
        <f>D73*F73/(100%+F73)</f>
        <v>16000</v>
      </c>
      <c r="F73" s="617">
        <v>0.2</v>
      </c>
      <c r="G73" s="666" t="s">
        <v>1940</v>
      </c>
      <c r="M73" s="60"/>
      <c r="N73" s="60"/>
      <c r="O73" s="60"/>
      <c r="P73" s="60"/>
      <c r="Q73" s="60"/>
      <c r="AE73" s="60"/>
    </row>
    <row r="74" spans="1:31" ht="31.5" customHeight="1" x14ac:dyDescent="0.25">
      <c r="A74" s="614" t="s">
        <v>1863</v>
      </c>
      <c r="B74" s="615" t="s">
        <v>1864</v>
      </c>
      <c r="C74" s="614" t="s">
        <v>683</v>
      </c>
      <c r="D74" s="616">
        <v>96000</v>
      </c>
      <c r="E74" s="616">
        <f>D74*F74/(100%+F74)</f>
        <v>16000</v>
      </c>
      <c r="F74" s="617">
        <v>0.2</v>
      </c>
      <c r="G74" s="666"/>
      <c r="M74" s="60"/>
      <c r="N74" s="60"/>
      <c r="O74" s="60"/>
      <c r="P74" s="60"/>
      <c r="Q74" s="60"/>
      <c r="AE74" s="60"/>
    </row>
    <row r="75" spans="1:31" ht="16.5" x14ac:dyDescent="0.25">
      <c r="A75" s="23"/>
      <c r="B75" s="129"/>
      <c r="D75" s="8"/>
      <c r="E75" s="8"/>
      <c r="F75" s="59"/>
      <c r="M75" s="60"/>
      <c r="N75" s="60"/>
      <c r="O75" s="60"/>
      <c r="P75" s="60"/>
      <c r="Q75" s="60"/>
      <c r="AE75" s="60"/>
    </row>
    <row r="76" spans="1:31" ht="16.5" x14ac:dyDescent="0.25">
      <c r="A76" s="23"/>
      <c r="B76" s="129"/>
      <c r="D76" s="8"/>
      <c r="E76" s="8"/>
      <c r="F76" s="59"/>
      <c r="M76" s="60"/>
      <c r="N76" s="60"/>
      <c r="O76" s="60"/>
      <c r="P76" s="60"/>
      <c r="Q76" s="60"/>
      <c r="AE76" s="60"/>
    </row>
    <row r="77" spans="1:31" s="56" customFormat="1" ht="18.75" x14ac:dyDescent="0.3">
      <c r="A77" s="114"/>
      <c r="B77" s="408"/>
      <c r="C77" s="107"/>
      <c r="D77" s="8"/>
      <c r="E77" s="8"/>
      <c r="F77" s="141"/>
      <c r="G77" s="108"/>
      <c r="H77" s="108"/>
      <c r="I77" s="108"/>
      <c r="J77" s="108"/>
      <c r="L77" s="107"/>
    </row>
    <row r="78" spans="1:31" ht="16.5" x14ac:dyDescent="0.25">
      <c r="A78" s="23"/>
      <c r="B78" s="129"/>
      <c r="D78" s="8"/>
      <c r="E78" s="8"/>
      <c r="F78" s="59"/>
      <c r="M78" s="60"/>
      <c r="N78" s="60"/>
      <c r="O78" s="60"/>
      <c r="P78" s="60"/>
      <c r="Q78" s="60"/>
      <c r="AE78" s="60"/>
    </row>
    <row r="79" spans="1:31" ht="16.5" x14ac:dyDescent="0.25">
      <c r="A79" s="23"/>
      <c r="B79" s="129"/>
      <c r="D79" s="8"/>
      <c r="E79" s="8"/>
      <c r="F79" s="59"/>
      <c r="M79" s="60"/>
      <c r="N79" s="60"/>
      <c r="O79" s="60"/>
      <c r="P79" s="60"/>
      <c r="Q79" s="60"/>
      <c r="AE79" s="60"/>
    </row>
    <row r="80" spans="1:31" ht="16.5" x14ac:dyDescent="0.25">
      <c r="A80" s="23"/>
      <c r="B80" s="129"/>
      <c r="D80" s="8"/>
      <c r="E80" s="8"/>
      <c r="F80" s="59"/>
      <c r="M80" s="60"/>
      <c r="N80" s="60"/>
      <c r="O80" s="60"/>
      <c r="P80" s="60"/>
      <c r="Q80" s="60"/>
      <c r="AE80" s="60"/>
    </row>
    <row r="81" spans="1:31" ht="16.5" x14ac:dyDescent="0.25">
      <c r="A81" s="23"/>
      <c r="B81" s="129"/>
      <c r="D81" s="8"/>
      <c r="E81" s="8"/>
      <c r="F81" s="59"/>
      <c r="M81" s="60"/>
      <c r="N81" s="60"/>
      <c r="O81" s="60"/>
      <c r="P81" s="60"/>
      <c r="Q81" s="60"/>
      <c r="AE81" s="60"/>
    </row>
    <row r="82" spans="1:31" ht="16.5" x14ac:dyDescent="0.25">
      <c r="A82" s="23"/>
      <c r="B82" s="129"/>
      <c r="D82" s="8"/>
      <c r="E82" s="8"/>
      <c r="F82" s="59"/>
      <c r="M82" s="60"/>
      <c r="N82" s="60"/>
      <c r="O82" s="60"/>
      <c r="P82" s="60"/>
      <c r="Q82" s="60"/>
      <c r="AE82" s="60"/>
    </row>
    <row r="83" spans="1:31" ht="16.5" x14ac:dyDescent="0.25">
      <c r="A83" s="23"/>
      <c r="B83" s="6"/>
      <c r="C83" s="40"/>
      <c r="D83" s="8"/>
      <c r="E83" s="8"/>
      <c r="F83" s="59"/>
      <c r="M83" s="60"/>
      <c r="N83" s="60"/>
      <c r="O83" s="60"/>
      <c r="P83" s="60"/>
      <c r="Q83" s="60"/>
      <c r="AE83" s="60"/>
    </row>
    <row r="84" spans="1:31" ht="18.75" x14ac:dyDescent="0.25">
      <c r="A84" s="23"/>
      <c r="B84" s="143"/>
      <c r="C84" s="54"/>
      <c r="D84" s="8"/>
      <c r="E84" s="8"/>
      <c r="F84" s="124"/>
      <c r="M84" s="60"/>
      <c r="N84" s="60"/>
      <c r="O84" s="60"/>
      <c r="P84" s="60"/>
      <c r="Q84" s="60"/>
      <c r="AE84" s="60"/>
    </row>
    <row r="85" spans="1:31" ht="18.75" x14ac:dyDescent="0.25">
      <c r="A85" s="114"/>
      <c r="B85" s="85"/>
      <c r="C85" s="14"/>
      <c r="D85" s="14"/>
      <c r="E85" s="14"/>
      <c r="F85" s="14"/>
      <c r="M85" s="60"/>
      <c r="AE85" s="60"/>
    </row>
    <row r="86" spans="1:31" ht="16.5" x14ac:dyDescent="0.25">
      <c r="A86" s="23"/>
      <c r="B86" s="230"/>
      <c r="C86" s="128"/>
      <c r="D86" s="8"/>
      <c r="E86" s="8"/>
      <c r="F86" s="59"/>
      <c r="M86" s="60"/>
      <c r="AE86" s="60"/>
    </row>
    <row r="87" spans="1:31" ht="16.5" x14ac:dyDescent="0.25">
      <c r="A87" s="23"/>
      <c r="B87" s="230"/>
      <c r="C87" s="128"/>
      <c r="D87" s="8"/>
      <c r="E87" s="8"/>
      <c r="F87" s="59"/>
      <c r="M87" s="60"/>
      <c r="AE87" s="60"/>
    </row>
    <row r="88" spans="1:31" ht="16.5" x14ac:dyDescent="0.25">
      <c r="A88" s="23"/>
      <c r="B88" s="230"/>
      <c r="C88" s="128"/>
      <c r="D88" s="8"/>
      <c r="E88" s="8"/>
      <c r="F88" s="59"/>
      <c r="M88" s="60"/>
      <c r="AE88" s="60"/>
    </row>
    <row r="89" spans="1:31" ht="16.5" x14ac:dyDescent="0.25">
      <c r="A89" s="23"/>
      <c r="B89" s="230"/>
      <c r="C89" s="128"/>
      <c r="D89" s="8"/>
      <c r="E89" s="8"/>
      <c r="F89" s="59"/>
      <c r="M89" s="60"/>
      <c r="AE89" s="60"/>
    </row>
    <row r="90" spans="1:31" ht="16.5" x14ac:dyDescent="0.25">
      <c r="A90" s="23"/>
      <c r="B90" s="230"/>
      <c r="C90" s="128"/>
      <c r="D90" s="8"/>
      <c r="E90" s="8"/>
      <c r="F90" s="59"/>
      <c r="M90" s="60"/>
      <c r="AE90" s="60"/>
    </row>
    <row r="91" spans="1:31" ht="16.5" x14ac:dyDescent="0.25">
      <c r="A91" s="23"/>
      <c r="B91" s="230"/>
      <c r="C91" s="128"/>
      <c r="D91" s="8"/>
      <c r="E91" s="8"/>
      <c r="F91" s="59"/>
      <c r="M91" s="60"/>
      <c r="AE91" s="60"/>
    </row>
    <row r="92" spans="1:31" ht="16.5" x14ac:dyDescent="0.25">
      <c r="A92" s="23"/>
      <c r="B92" s="230"/>
      <c r="C92" s="128"/>
      <c r="D92" s="8"/>
      <c r="E92" s="8"/>
      <c r="F92" s="59"/>
      <c r="M92" s="60"/>
      <c r="AE92" s="60"/>
    </row>
    <row r="93" spans="1:31" ht="16.5" x14ac:dyDescent="0.25">
      <c r="A93" s="23"/>
      <c r="B93" s="321"/>
      <c r="C93" s="128"/>
      <c r="D93" s="145"/>
      <c r="E93" s="8"/>
      <c r="F93" s="59"/>
      <c r="M93" s="60"/>
      <c r="AE93" s="60"/>
    </row>
    <row r="94" spans="1:31" ht="16.5" x14ac:dyDescent="0.25">
      <c r="A94" s="23"/>
      <c r="B94" s="321"/>
      <c r="C94" s="128"/>
      <c r="D94" s="145"/>
      <c r="E94" s="8"/>
      <c r="F94" s="59"/>
      <c r="M94" s="60"/>
      <c r="AE94" s="60"/>
    </row>
    <row r="95" spans="1:31" ht="16.5" x14ac:dyDescent="0.25">
      <c r="A95" s="23"/>
      <c r="B95" s="321"/>
      <c r="C95" s="128"/>
      <c r="D95" s="145"/>
      <c r="E95" s="8"/>
      <c r="F95" s="59"/>
      <c r="M95" s="60"/>
      <c r="AE95" s="60"/>
    </row>
    <row r="96" spans="1:31" ht="18.75" x14ac:dyDescent="0.25">
      <c r="A96" s="114"/>
      <c r="B96" s="408"/>
      <c r="D96" s="41"/>
      <c r="E96" s="94"/>
      <c r="F96" s="146"/>
      <c r="M96" s="60"/>
      <c r="AE96" s="60"/>
    </row>
    <row r="97" spans="1:31" ht="16.5" x14ac:dyDescent="0.25">
      <c r="A97" s="23"/>
      <c r="B97" s="129"/>
      <c r="D97" s="8"/>
      <c r="E97" s="8"/>
      <c r="F97" s="59"/>
      <c r="M97" s="60"/>
      <c r="AE97" s="60"/>
    </row>
    <row r="98" spans="1:31" ht="16.5" x14ac:dyDescent="0.25">
      <c r="A98" s="23"/>
      <c r="B98" s="129"/>
      <c r="D98" s="8"/>
      <c r="E98" s="8"/>
      <c r="F98" s="59"/>
      <c r="M98" s="60"/>
      <c r="AE98" s="60"/>
    </row>
    <row r="99" spans="1:31" ht="16.5" x14ac:dyDescent="0.25">
      <c r="A99" s="23"/>
      <c r="B99" s="129"/>
      <c r="D99" s="8"/>
      <c r="E99" s="8"/>
      <c r="F99" s="59"/>
      <c r="M99" s="60"/>
      <c r="AE99" s="60"/>
    </row>
    <row r="100" spans="1:31" ht="16.5" x14ac:dyDescent="0.25">
      <c r="A100" s="23"/>
      <c r="B100" s="129"/>
      <c r="D100" s="8"/>
      <c r="E100" s="8"/>
      <c r="F100" s="59"/>
      <c r="M100" s="60"/>
      <c r="AE100" s="60"/>
    </row>
    <row r="101" spans="1:31" ht="16.5" x14ac:dyDescent="0.25">
      <c r="A101" s="23"/>
      <c r="B101" s="129"/>
      <c r="D101" s="8"/>
      <c r="E101" s="8"/>
      <c r="F101" s="59"/>
      <c r="M101" s="60"/>
      <c r="AE101" s="60"/>
    </row>
    <row r="102" spans="1:31" ht="18.75" x14ac:dyDescent="0.25">
      <c r="A102" s="147"/>
      <c r="B102" s="147"/>
      <c r="C102" s="147"/>
      <c r="D102" s="148"/>
      <c r="E102" s="147"/>
      <c r="F102" s="147"/>
      <c r="G102" s="22"/>
      <c r="H102" s="22"/>
      <c r="I102" s="22"/>
    </row>
    <row r="103" spans="1:31" x14ac:dyDescent="0.25">
      <c r="A103" s="149"/>
      <c r="B103" s="150"/>
      <c r="C103" s="49"/>
      <c r="D103" s="151"/>
      <c r="E103" s="151"/>
      <c r="F103" s="152"/>
      <c r="G103" s="103"/>
      <c r="H103" s="22"/>
      <c r="I103" s="22"/>
    </row>
    <row r="104" spans="1:31" ht="20.25" x14ac:dyDescent="0.25">
      <c r="A104" s="131"/>
      <c r="B104" s="47"/>
      <c r="C104" s="49"/>
      <c r="D104" s="8"/>
      <c r="E104" s="8"/>
      <c r="F104" s="153"/>
      <c r="G104" s="98"/>
      <c r="H104" s="98"/>
      <c r="I104" s="98"/>
      <c r="J104" s="14"/>
      <c r="L104" s="14"/>
    </row>
    <row r="105" spans="1:31" ht="20.25" x14ac:dyDescent="0.25">
      <c r="A105" s="131"/>
      <c r="B105" s="47"/>
      <c r="C105" s="49"/>
      <c r="D105" s="8"/>
      <c r="E105" s="8"/>
      <c r="F105" s="153"/>
      <c r="G105" s="98"/>
      <c r="H105" s="98"/>
      <c r="I105" s="98"/>
      <c r="J105" s="14"/>
      <c r="L105" s="14"/>
    </row>
    <row r="106" spans="1:31" s="60" customFormat="1" ht="20.25" x14ac:dyDescent="0.25">
      <c r="A106" s="131"/>
      <c r="B106" s="47"/>
      <c r="C106" s="49"/>
      <c r="D106" s="8"/>
      <c r="E106" s="8"/>
      <c r="F106" s="153"/>
      <c r="G106" s="98"/>
      <c r="H106" s="98"/>
      <c r="I106" s="98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s="60" customFormat="1" ht="20.25" x14ac:dyDescent="0.25">
      <c r="A107" s="131"/>
      <c r="B107" s="47"/>
      <c r="C107" s="49"/>
      <c r="D107" s="8"/>
      <c r="E107" s="8"/>
      <c r="F107" s="153"/>
      <c r="G107" s="98"/>
      <c r="H107" s="98"/>
      <c r="I107" s="98"/>
      <c r="M107" s="14"/>
      <c r="N107" s="14"/>
      <c r="O107" s="14"/>
      <c r="P107" s="14"/>
      <c r="Q107" s="14"/>
      <c r="R107" s="38"/>
      <c r="S107" s="14"/>
      <c r="T107" s="40"/>
      <c r="U107" s="40"/>
      <c r="V107" s="4"/>
      <c r="W107" s="4"/>
      <c r="X107" s="4"/>
      <c r="Y107" s="4"/>
      <c r="Z107" s="45"/>
      <c r="AA107" s="14"/>
      <c r="AB107" s="14"/>
      <c r="AC107" s="14"/>
      <c r="AD107" s="14"/>
      <c r="AE107" s="14"/>
    </row>
    <row r="108" spans="1:31" ht="20.25" x14ac:dyDescent="0.25">
      <c r="A108" s="131"/>
      <c r="B108" s="47"/>
      <c r="C108" s="49"/>
      <c r="D108" s="8"/>
      <c r="E108" s="8"/>
      <c r="F108" s="153"/>
      <c r="G108" s="98"/>
      <c r="H108" s="98"/>
      <c r="I108" s="98"/>
    </row>
    <row r="109" spans="1:31" ht="20.25" x14ac:dyDescent="0.25">
      <c r="A109" s="131"/>
      <c r="B109" s="154"/>
      <c r="C109" s="49"/>
      <c r="D109" s="8"/>
      <c r="E109" s="8"/>
      <c r="F109" s="153"/>
      <c r="G109" s="98"/>
      <c r="H109" s="98"/>
      <c r="I109" s="98"/>
      <c r="J109" s="14"/>
      <c r="L109" s="14"/>
      <c r="Z109" s="111"/>
      <c r="AB109" s="46"/>
      <c r="AC109" s="46"/>
    </row>
    <row r="110" spans="1:31" ht="20.25" x14ac:dyDescent="0.25">
      <c r="A110" s="131"/>
      <c r="B110" s="154"/>
      <c r="C110" s="49"/>
      <c r="D110" s="8"/>
      <c r="E110" s="8"/>
      <c r="F110" s="153"/>
      <c r="G110" s="98"/>
      <c r="H110" s="98"/>
      <c r="I110" s="98"/>
      <c r="N110" s="60"/>
      <c r="O110" s="60"/>
      <c r="P110" s="60"/>
      <c r="Q110" s="60"/>
      <c r="AB110" s="46"/>
      <c r="AC110" s="46"/>
    </row>
    <row r="111" spans="1:31" ht="20.25" x14ac:dyDescent="0.25">
      <c r="A111" s="131"/>
      <c r="B111" s="154"/>
      <c r="C111" s="49"/>
      <c r="D111" s="8"/>
      <c r="E111" s="8"/>
      <c r="F111" s="153"/>
      <c r="G111" s="98"/>
      <c r="H111" s="98"/>
      <c r="I111" s="98"/>
      <c r="M111" s="60"/>
      <c r="N111" s="60"/>
      <c r="O111" s="60"/>
      <c r="P111" s="60"/>
      <c r="Q111" s="60"/>
      <c r="Z111" s="60"/>
      <c r="AA111" s="60"/>
      <c r="AB111" s="46"/>
      <c r="AC111" s="46"/>
      <c r="AD111" s="60"/>
      <c r="AE111" s="60"/>
    </row>
    <row r="112" spans="1:31" ht="20.25" x14ac:dyDescent="0.25">
      <c r="A112" s="131"/>
      <c r="B112" s="154"/>
      <c r="C112" s="49"/>
      <c r="D112" s="8"/>
      <c r="E112" s="8"/>
      <c r="F112" s="153"/>
      <c r="G112" s="98"/>
      <c r="H112" s="98"/>
      <c r="I112" s="98"/>
      <c r="M112" s="60"/>
      <c r="Z112" s="60"/>
      <c r="AA112" s="60"/>
      <c r="AB112" s="47"/>
      <c r="AC112" s="46"/>
      <c r="AD112" s="60"/>
      <c r="AE112" s="60"/>
    </row>
    <row r="113" spans="1:31" ht="20.25" x14ac:dyDescent="0.25">
      <c r="A113" s="131"/>
      <c r="B113" s="154"/>
      <c r="C113" s="49"/>
      <c r="D113" s="8"/>
      <c r="E113" s="8"/>
      <c r="F113" s="153"/>
      <c r="G113" s="98"/>
      <c r="H113" s="98"/>
      <c r="I113" s="98"/>
      <c r="AA113" s="45"/>
      <c r="AB113" s="45"/>
      <c r="AC113" s="46"/>
      <c r="AE113" s="4"/>
    </row>
    <row r="114" spans="1:31" ht="20.25" x14ac:dyDescent="0.25">
      <c r="A114" s="131"/>
      <c r="B114" s="154"/>
      <c r="C114" s="49"/>
      <c r="D114" s="8"/>
      <c r="E114" s="8"/>
      <c r="F114" s="153"/>
      <c r="G114" s="98"/>
      <c r="H114" s="98"/>
      <c r="I114" s="98"/>
      <c r="AA114" s="45"/>
      <c r="AB114" s="45"/>
      <c r="AC114" s="45"/>
      <c r="AE114" s="4"/>
    </row>
    <row r="115" spans="1:31" x14ac:dyDescent="0.25">
      <c r="A115" s="149"/>
      <c r="B115" s="150"/>
      <c r="C115" s="49"/>
      <c r="D115" s="8"/>
      <c r="E115" s="8"/>
      <c r="F115" s="153"/>
      <c r="G115" s="14"/>
      <c r="AA115" s="45"/>
      <c r="AB115" s="45"/>
      <c r="AC115" s="45"/>
      <c r="AE115" s="4"/>
    </row>
    <row r="116" spans="1:31" ht="20.25" x14ac:dyDescent="0.3">
      <c r="A116" s="131"/>
      <c r="B116" s="47"/>
      <c r="C116" s="49"/>
      <c r="D116" s="46"/>
      <c r="E116" s="8"/>
      <c r="F116" s="153"/>
      <c r="G116" s="71"/>
      <c r="AC116" s="45"/>
      <c r="AE116" s="4"/>
    </row>
    <row r="117" spans="1:31" x14ac:dyDescent="0.25">
      <c r="A117" s="131"/>
      <c r="B117" s="47"/>
      <c r="C117" s="49"/>
      <c r="D117" s="46"/>
      <c r="E117" s="8"/>
      <c r="F117" s="153"/>
      <c r="G117" s="14"/>
      <c r="Z117" s="45"/>
      <c r="AA117" s="45"/>
      <c r="AC117" s="45"/>
      <c r="AE117" s="4"/>
    </row>
    <row r="118" spans="1:31" x14ac:dyDescent="0.25">
      <c r="A118" s="131"/>
      <c r="B118" s="47"/>
      <c r="C118" s="49"/>
      <c r="D118" s="8"/>
      <c r="E118" s="8"/>
      <c r="F118" s="153"/>
      <c r="G118" s="14"/>
      <c r="Z118" s="45"/>
      <c r="AA118" s="45"/>
      <c r="AB118" s="45"/>
      <c r="AC118" s="45"/>
      <c r="AE118" s="4"/>
    </row>
    <row r="119" spans="1:31" x14ac:dyDescent="0.25">
      <c r="A119" s="131"/>
      <c r="B119" s="47"/>
      <c r="C119" s="49"/>
      <c r="D119" s="8"/>
      <c r="E119" s="8"/>
      <c r="F119" s="153"/>
      <c r="G119" s="14"/>
      <c r="J119" s="14"/>
      <c r="L119" s="14"/>
      <c r="R119" s="23"/>
      <c r="S119" s="6"/>
      <c r="T119" s="7"/>
      <c r="U119" s="4"/>
      <c r="V119" s="4"/>
      <c r="W119" s="4"/>
      <c r="X119" s="43"/>
      <c r="Y119" s="10"/>
      <c r="Z119" s="45"/>
      <c r="AA119" s="45"/>
      <c r="AB119" s="45"/>
      <c r="AC119" s="45"/>
      <c r="AE119" s="4"/>
    </row>
    <row r="120" spans="1:31" s="22" customFormat="1" x14ac:dyDescent="0.25">
      <c r="A120" s="131"/>
      <c r="B120" s="47"/>
      <c r="C120" s="49"/>
      <c r="D120" s="8"/>
      <c r="E120" s="8"/>
      <c r="F120" s="153"/>
      <c r="M120" s="14"/>
      <c r="P120" s="14"/>
      <c r="Q120" s="14"/>
      <c r="AE120" s="4"/>
    </row>
    <row r="121" spans="1:31" s="22" customFormat="1" x14ac:dyDescent="0.25">
      <c r="A121" s="131"/>
      <c r="B121" s="47"/>
      <c r="C121" s="49"/>
      <c r="D121" s="8"/>
      <c r="E121" s="8"/>
      <c r="F121" s="153"/>
      <c r="G121" s="14"/>
      <c r="H121" s="14"/>
      <c r="I121" s="14"/>
      <c r="P121" s="14"/>
      <c r="Q121" s="14"/>
    </row>
    <row r="122" spans="1:31" ht="18.75" x14ac:dyDescent="0.25">
      <c r="A122" s="147"/>
      <c r="B122" s="112"/>
      <c r="C122" s="155"/>
      <c r="D122" s="8"/>
      <c r="E122" s="8"/>
      <c r="F122" s="155"/>
      <c r="G122" s="14"/>
      <c r="H122" s="14"/>
      <c r="I122" s="14"/>
      <c r="J122" s="14"/>
      <c r="L122" s="14"/>
      <c r="M122" s="22"/>
      <c r="AE122" s="22"/>
    </row>
    <row r="123" spans="1:31" x14ac:dyDescent="0.25">
      <c r="A123" s="131"/>
      <c r="B123" s="47"/>
      <c r="C123" s="49"/>
      <c r="D123" s="8"/>
      <c r="E123" s="8"/>
      <c r="F123" s="153"/>
      <c r="G123" s="14"/>
      <c r="H123" s="14"/>
      <c r="I123" s="14"/>
      <c r="J123" s="14"/>
      <c r="L123" s="14"/>
    </row>
    <row r="124" spans="1:31" x14ac:dyDescent="0.25">
      <c r="A124" s="131"/>
      <c r="B124" s="47"/>
      <c r="C124" s="49"/>
      <c r="D124" s="8"/>
      <c r="E124" s="8"/>
      <c r="F124" s="152"/>
      <c r="G124" s="14"/>
      <c r="J124" s="14"/>
      <c r="L124" s="14"/>
    </row>
    <row r="125" spans="1:31" x14ac:dyDescent="0.25">
      <c r="A125" s="131"/>
      <c r="B125" s="47"/>
      <c r="C125" s="49"/>
      <c r="D125" s="8"/>
      <c r="E125" s="8"/>
      <c r="F125" s="153"/>
      <c r="G125" s="30"/>
      <c r="H125" s="30"/>
      <c r="I125" s="30"/>
      <c r="J125" s="14"/>
      <c r="L125" s="14"/>
      <c r="P125" s="30"/>
      <c r="Q125" s="30"/>
    </row>
    <row r="126" spans="1:31" x14ac:dyDescent="0.25">
      <c r="A126" s="131"/>
      <c r="B126" s="47"/>
      <c r="C126" s="49"/>
      <c r="D126" s="8"/>
      <c r="E126" s="8"/>
      <c r="F126" s="153"/>
      <c r="G126" s="30"/>
      <c r="H126" s="30"/>
      <c r="I126" s="30"/>
      <c r="N126" s="22"/>
      <c r="O126" s="22"/>
      <c r="P126" s="30"/>
      <c r="Q126" s="30"/>
    </row>
    <row r="127" spans="1:31" s="30" customFormat="1" ht="18.75" x14ac:dyDescent="0.25">
      <c r="A127" s="114"/>
      <c r="B127" s="116"/>
      <c r="C127" s="322"/>
      <c r="D127" s="322"/>
      <c r="E127" s="322"/>
      <c r="F127" s="322"/>
      <c r="M127" s="22"/>
      <c r="N127" s="22"/>
      <c r="O127" s="22"/>
      <c r="AE127" s="22"/>
    </row>
    <row r="128" spans="1:31" ht="18.75" x14ac:dyDescent="0.25">
      <c r="A128" s="156"/>
      <c r="B128" s="12"/>
      <c r="C128" s="19"/>
      <c r="D128" s="157"/>
      <c r="E128" s="125"/>
      <c r="F128" s="112"/>
      <c r="M128" s="22"/>
      <c r="P128" s="30"/>
      <c r="Q128" s="30"/>
      <c r="AE128" s="22"/>
    </row>
    <row r="129" spans="1:31" x14ac:dyDescent="0.25">
      <c r="A129" s="23"/>
      <c r="B129" s="6"/>
      <c r="D129" s="8"/>
      <c r="E129" s="8"/>
      <c r="F129" s="10"/>
      <c r="P129" s="30"/>
      <c r="Q129" s="30"/>
    </row>
    <row r="130" spans="1:31" s="30" customFormat="1" ht="16.5" x14ac:dyDescent="0.25">
      <c r="A130" s="23"/>
      <c r="B130" s="6"/>
      <c r="C130" s="90"/>
      <c r="D130" s="8"/>
      <c r="E130" s="8"/>
      <c r="F130" s="10"/>
      <c r="M130" s="14"/>
      <c r="N130" s="14"/>
      <c r="O130" s="14"/>
      <c r="AE130" s="14"/>
    </row>
    <row r="131" spans="1:31" s="22" customFormat="1" ht="16.5" x14ac:dyDescent="0.25">
      <c r="A131" s="23"/>
      <c r="B131" s="6"/>
      <c r="C131" s="90"/>
      <c r="D131" s="8"/>
      <c r="E131" s="8"/>
      <c r="F131" s="10"/>
      <c r="M131" s="14"/>
      <c r="N131" s="14"/>
      <c r="O131" s="14"/>
      <c r="P131" s="30"/>
      <c r="Q131" s="30"/>
      <c r="AE131" s="14"/>
    </row>
    <row r="132" spans="1:31" s="22" customFormat="1" ht="16.5" x14ac:dyDescent="0.25">
      <c r="A132" s="23"/>
      <c r="B132" s="6"/>
      <c r="C132" s="90"/>
      <c r="D132" s="8"/>
      <c r="E132" s="8"/>
      <c r="F132" s="10"/>
      <c r="M132" s="14"/>
      <c r="N132" s="30"/>
      <c r="O132" s="30"/>
      <c r="P132" s="30"/>
      <c r="Q132" s="30"/>
      <c r="AE132" s="4"/>
    </row>
    <row r="133" spans="1:31" s="22" customFormat="1" ht="16.5" x14ac:dyDescent="0.25">
      <c r="A133" s="23"/>
      <c r="B133" s="6"/>
      <c r="C133" s="90"/>
      <c r="D133" s="8"/>
      <c r="E133" s="8"/>
      <c r="F133" s="10"/>
      <c r="M133" s="30"/>
      <c r="N133" s="14"/>
      <c r="O133" s="14"/>
      <c r="P133" s="30"/>
      <c r="Q133" s="30"/>
      <c r="AE133" s="30"/>
    </row>
    <row r="134" spans="1:31" s="22" customFormat="1" ht="16.5" x14ac:dyDescent="0.25">
      <c r="A134" s="23"/>
      <c r="B134" s="6"/>
      <c r="C134" s="90"/>
      <c r="D134" s="8"/>
      <c r="E134" s="8"/>
      <c r="F134" s="10"/>
      <c r="M134" s="30"/>
      <c r="N134" s="14"/>
      <c r="O134" s="14"/>
      <c r="P134" s="30"/>
      <c r="Q134" s="30"/>
      <c r="AE134" s="30"/>
    </row>
    <row r="135" spans="1:31" s="22" customFormat="1" ht="16.5" x14ac:dyDescent="0.25">
      <c r="A135" s="23"/>
      <c r="B135" s="6"/>
      <c r="C135" s="90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0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0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0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0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0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0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0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0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x14ac:dyDescent="0.25">
      <c r="A144" s="23"/>
      <c r="B144" s="129"/>
      <c r="C144" s="4"/>
      <c r="D144" s="8"/>
      <c r="E144" s="8"/>
      <c r="F144" s="59"/>
      <c r="M144" s="30"/>
      <c r="N144" s="14"/>
      <c r="O144" s="14"/>
      <c r="P144" s="30"/>
      <c r="Q144" s="30"/>
      <c r="AE144" s="30"/>
    </row>
    <row r="145" spans="1:31" s="22" customFormat="1" x14ac:dyDescent="0.25">
      <c r="A145" s="23"/>
      <c r="B145" s="129"/>
      <c r="C145" s="4"/>
      <c r="D145" s="8"/>
      <c r="E145" s="8"/>
      <c r="F145" s="59"/>
      <c r="M145" s="30"/>
      <c r="N145" s="14"/>
      <c r="O145" s="14"/>
      <c r="P145" s="30"/>
      <c r="Q145" s="30"/>
      <c r="AE145" s="30"/>
    </row>
    <row r="146" spans="1:31" s="22" customFormat="1" x14ac:dyDescent="0.25">
      <c r="A146" s="23"/>
      <c r="B146" s="129"/>
      <c r="C146" s="4"/>
      <c r="D146" s="8"/>
      <c r="E146" s="8"/>
      <c r="F146" s="59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29"/>
      <c r="C147" s="4"/>
      <c r="D147" s="8"/>
      <c r="E147" s="8"/>
      <c r="F147" s="59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29"/>
      <c r="C148" s="4"/>
      <c r="D148" s="8"/>
      <c r="E148" s="8"/>
      <c r="F148" s="59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29"/>
      <c r="C149" s="4"/>
      <c r="D149" s="8"/>
      <c r="E149" s="8"/>
      <c r="F149" s="59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29"/>
      <c r="C150" s="4"/>
      <c r="D150" s="8"/>
      <c r="E150" s="8"/>
      <c r="F150" s="59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29"/>
      <c r="C151" s="4"/>
      <c r="D151" s="8"/>
      <c r="E151" s="8"/>
      <c r="F151" s="59"/>
      <c r="M151" s="30"/>
      <c r="N151" s="14"/>
      <c r="O151" s="14"/>
      <c r="P151" s="30"/>
      <c r="Q151" s="30"/>
      <c r="AE151" s="30"/>
    </row>
    <row r="152" spans="1:31" s="22" customFormat="1" ht="16.5" x14ac:dyDescent="0.25">
      <c r="A152" s="23"/>
      <c r="B152" s="6"/>
      <c r="C152" s="90"/>
      <c r="D152" s="8"/>
      <c r="E152" s="8"/>
      <c r="F152" s="10"/>
      <c r="M152" s="14"/>
      <c r="N152" s="14"/>
      <c r="O152" s="14"/>
      <c r="P152" s="30"/>
      <c r="Q152" s="30"/>
      <c r="AE152" s="4"/>
    </row>
    <row r="153" spans="1:31" x14ac:dyDescent="0.25">
      <c r="A153" s="23"/>
      <c r="B153" s="6"/>
      <c r="D153" s="8"/>
      <c r="E153" s="8"/>
      <c r="F153" s="10"/>
      <c r="G153" s="14"/>
      <c r="H153" s="14"/>
      <c r="I153" s="14"/>
      <c r="J153" s="14"/>
      <c r="L153" s="14"/>
      <c r="P153" s="30"/>
      <c r="Q153" s="30"/>
      <c r="AE153" s="4"/>
    </row>
    <row r="154" spans="1:31" x14ac:dyDescent="0.25">
      <c r="A154" s="23"/>
      <c r="B154" s="6"/>
      <c r="D154" s="8"/>
      <c r="E154" s="8"/>
      <c r="F154" s="10"/>
      <c r="G154" s="14"/>
      <c r="H154" s="14"/>
      <c r="I154" s="14"/>
      <c r="J154" s="14"/>
      <c r="L154" s="14"/>
      <c r="N154" s="30"/>
      <c r="O154" s="30"/>
      <c r="P154" s="30"/>
      <c r="Q154" s="30"/>
      <c r="AE154" s="4"/>
    </row>
    <row r="155" spans="1:31" s="71" customFormat="1" ht="20.25" x14ac:dyDescent="0.3">
      <c r="A155" s="159"/>
      <c r="B155" s="160"/>
      <c r="C155" s="162"/>
      <c r="D155" s="163"/>
      <c r="E155" s="163"/>
      <c r="F155" s="164"/>
      <c r="M155" s="98"/>
      <c r="P155" s="98"/>
      <c r="Q155" s="98"/>
      <c r="AE155" s="98"/>
    </row>
    <row r="156" spans="1:31" x14ac:dyDescent="0.25">
      <c r="A156" s="13"/>
      <c r="B156" s="47"/>
      <c r="C156" s="40"/>
      <c r="D156" s="8"/>
      <c r="E156" s="8"/>
      <c r="F156" s="10"/>
      <c r="M156" s="22"/>
      <c r="N156" s="22"/>
      <c r="O156" s="22"/>
      <c r="P156" s="30"/>
      <c r="Q156" s="30"/>
      <c r="AE156" s="22"/>
    </row>
    <row r="157" spans="1:31" x14ac:dyDescent="0.25">
      <c r="A157" s="13"/>
      <c r="B157" s="47"/>
      <c r="C157" s="40"/>
      <c r="D157" s="8"/>
      <c r="E157" s="8"/>
      <c r="F157" s="10"/>
      <c r="M157" s="22"/>
      <c r="AE157" s="22"/>
    </row>
    <row r="158" spans="1:31" s="22" customFormat="1" x14ac:dyDescent="0.25">
      <c r="A158" s="13"/>
      <c r="B158" s="47"/>
      <c r="C158" s="40"/>
      <c r="D158" s="8"/>
      <c r="E158" s="8"/>
      <c r="F158" s="10"/>
      <c r="M158" s="14"/>
      <c r="N158" s="14"/>
      <c r="O158" s="14"/>
      <c r="P158" s="14"/>
      <c r="Q158" s="14"/>
      <c r="AE158" s="14"/>
    </row>
    <row r="159" spans="1:31" s="22" customFormat="1" x14ac:dyDescent="0.25">
      <c r="A159" s="13"/>
      <c r="B159" s="129"/>
      <c r="C159" s="40"/>
      <c r="D159" s="8"/>
      <c r="E159" s="8"/>
      <c r="F159" s="10"/>
      <c r="M159" s="14"/>
      <c r="N159" s="14"/>
      <c r="O159" s="14"/>
      <c r="P159" s="14"/>
      <c r="Q159" s="14"/>
      <c r="AE159" s="14"/>
    </row>
    <row r="160" spans="1:31" s="22" customFormat="1" x14ac:dyDescent="0.25">
      <c r="A160" s="13"/>
      <c r="B160" s="47"/>
      <c r="C160" s="40"/>
      <c r="D160" s="8"/>
      <c r="E160" s="8"/>
      <c r="F160" s="10"/>
      <c r="M160" s="14"/>
      <c r="N160" s="14"/>
      <c r="O160" s="14"/>
      <c r="P160" s="14"/>
      <c r="Q160" s="14"/>
      <c r="AE160" s="4"/>
    </row>
    <row r="161" spans="1:32" x14ac:dyDescent="0.25">
      <c r="A161" s="13"/>
      <c r="B161" s="47"/>
      <c r="C161" s="40"/>
      <c r="D161" s="8"/>
      <c r="E161" s="8"/>
      <c r="F161" s="10"/>
      <c r="G161" s="14"/>
      <c r="H161" s="14"/>
      <c r="I161" s="14"/>
      <c r="J161" s="14"/>
      <c r="L161" s="14"/>
      <c r="N161" s="22"/>
      <c r="O161" s="22"/>
      <c r="P161" s="22"/>
      <c r="Q161" s="22"/>
      <c r="AE161" s="4"/>
      <c r="AF161" s="22"/>
    </row>
    <row r="162" spans="1:32" x14ac:dyDescent="0.25">
      <c r="A162" s="13"/>
      <c r="B162" s="165"/>
      <c r="C162" s="166"/>
      <c r="D162" s="8"/>
      <c r="E162" s="8"/>
      <c r="F162" s="10"/>
      <c r="G162" s="14"/>
      <c r="H162" s="14"/>
      <c r="I162" s="14"/>
      <c r="J162" s="14"/>
      <c r="L162" s="14"/>
      <c r="N162" s="22"/>
      <c r="O162" s="22"/>
      <c r="P162" s="22"/>
      <c r="Q162" s="22"/>
      <c r="AE162" s="4"/>
      <c r="AF162" s="22"/>
    </row>
    <row r="163" spans="1:32" x14ac:dyDescent="0.25">
      <c r="A163" s="13"/>
      <c r="B163" s="165"/>
      <c r="C163" s="166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5"/>
      <c r="C164" s="166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5"/>
      <c r="C165" s="166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5"/>
      <c r="C166" s="166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5"/>
      <c r="C167" s="166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5"/>
      <c r="C168" s="166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5"/>
      <c r="C169" s="166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7"/>
      <c r="C170" s="168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7"/>
      <c r="C171" s="168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ht="18.75" x14ac:dyDescent="0.25">
      <c r="A172" s="114"/>
      <c r="B172" s="116"/>
      <c r="C172" s="322"/>
      <c r="D172" s="322"/>
      <c r="E172" s="322"/>
      <c r="F172" s="322"/>
      <c r="G172" s="14"/>
      <c r="M172" s="22"/>
      <c r="N172" s="22"/>
      <c r="O172" s="22"/>
      <c r="P172" s="22"/>
      <c r="Q172" s="22"/>
      <c r="AE172" s="22"/>
    </row>
    <row r="173" spans="1:32" x14ac:dyDescent="0.25">
      <c r="A173" s="169"/>
      <c r="B173" s="11"/>
      <c r="C173" s="40"/>
      <c r="E173" s="94"/>
      <c r="F173" s="170"/>
      <c r="G173" s="14"/>
      <c r="M173" s="22"/>
      <c r="AE173" s="22"/>
    </row>
    <row r="174" spans="1:32" x14ac:dyDescent="0.25">
      <c r="A174" s="13"/>
      <c r="B174" s="6"/>
      <c r="C174" s="40"/>
      <c r="D174" s="8"/>
      <c r="E174" s="8"/>
      <c r="F174" s="10"/>
      <c r="G174" s="171"/>
      <c r="H174" s="22"/>
      <c r="I174" s="22"/>
      <c r="J174" s="22"/>
      <c r="K174" s="22"/>
    </row>
    <row r="175" spans="1:32" x14ac:dyDescent="0.25">
      <c r="A175" s="13"/>
      <c r="B175" s="6"/>
      <c r="C175" s="40"/>
      <c r="D175" s="8"/>
      <c r="E175" s="8"/>
      <c r="F175" s="10"/>
      <c r="G175" s="14"/>
      <c r="H175" s="22"/>
      <c r="I175" s="22"/>
      <c r="J175" s="22"/>
      <c r="K175" s="22"/>
    </row>
    <row r="176" spans="1:32" x14ac:dyDescent="0.25">
      <c r="A176" s="13"/>
      <c r="B176" s="6"/>
      <c r="C176" s="40"/>
      <c r="D176" s="8"/>
      <c r="E176" s="8"/>
      <c r="F176" s="10"/>
      <c r="G176" s="14"/>
      <c r="H176" s="14"/>
      <c r="I176" s="14"/>
      <c r="J176" s="14"/>
      <c r="AE176" s="4"/>
    </row>
    <row r="177" spans="1:32" x14ac:dyDescent="0.25">
      <c r="A177" s="13"/>
      <c r="B177" s="6"/>
      <c r="C177" s="40"/>
      <c r="D177" s="8"/>
      <c r="E177" s="8"/>
      <c r="F177" s="10"/>
      <c r="G177" s="14"/>
      <c r="H177" s="14"/>
      <c r="I177" s="14"/>
      <c r="J177" s="14"/>
      <c r="AE177" s="4"/>
      <c r="AF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  <c r="AF178" s="22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s="22" customFormat="1" x14ac:dyDescent="0.25">
      <c r="A180" s="13"/>
      <c r="B180" s="6"/>
      <c r="C180" s="40"/>
      <c r="D180" s="8"/>
      <c r="E180" s="8"/>
      <c r="F180" s="10"/>
      <c r="M180" s="14"/>
      <c r="N180" s="14"/>
      <c r="O180" s="14"/>
      <c r="P180" s="14"/>
      <c r="Q180" s="14"/>
      <c r="AE180" s="4"/>
      <c r="AF180" s="14"/>
    </row>
    <row r="181" spans="1:32" s="22" customFormat="1" x14ac:dyDescent="0.25">
      <c r="A181" s="13"/>
      <c r="B181" s="6"/>
      <c r="C181" s="40"/>
      <c r="D181" s="8"/>
      <c r="E181" s="8"/>
      <c r="F181" s="10"/>
      <c r="M181" s="14"/>
      <c r="N181" s="14"/>
      <c r="O181" s="14"/>
      <c r="P181" s="14"/>
      <c r="Q181" s="14"/>
      <c r="AE181" s="4"/>
      <c r="AF181" s="14"/>
    </row>
    <row r="182" spans="1:32" x14ac:dyDescent="0.25">
      <c r="A182" s="13"/>
      <c r="B182" s="6"/>
      <c r="C182" s="40"/>
      <c r="D182" s="8"/>
      <c r="E182" s="8"/>
      <c r="F182" s="10"/>
      <c r="G182" s="14"/>
      <c r="H182" s="14"/>
      <c r="I182" s="14"/>
      <c r="J182" s="14"/>
      <c r="L182" s="14"/>
      <c r="AE182" s="4"/>
    </row>
    <row r="183" spans="1:32" x14ac:dyDescent="0.25">
      <c r="A183" s="13"/>
      <c r="B183" s="6"/>
      <c r="C183" s="40"/>
      <c r="D183" s="8"/>
      <c r="E183" s="8"/>
      <c r="F183" s="10"/>
      <c r="G183" s="14"/>
      <c r="H183" s="14"/>
      <c r="I183" s="14"/>
      <c r="J183" s="14"/>
      <c r="L183" s="14"/>
      <c r="N183" s="22"/>
      <c r="O183" s="22"/>
      <c r="P183" s="22"/>
      <c r="Q183" s="22"/>
      <c r="AE183" s="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M184" s="22"/>
      <c r="N184" s="22"/>
      <c r="O184" s="22"/>
      <c r="P184" s="22"/>
      <c r="Q184" s="22"/>
      <c r="AE184" s="22"/>
    </row>
    <row r="185" spans="1:32" ht="17.45" customHeight="1" x14ac:dyDescent="0.25">
      <c r="A185" s="172"/>
      <c r="B185" s="52"/>
      <c r="C185" s="311"/>
      <c r="D185" s="311"/>
      <c r="E185" s="311"/>
      <c r="F185" s="311"/>
      <c r="G185" s="14"/>
      <c r="H185" s="14"/>
      <c r="I185" s="14"/>
      <c r="J185" s="14"/>
      <c r="M185" s="22"/>
      <c r="AE185" s="22"/>
    </row>
    <row r="186" spans="1:32" s="30" customFormat="1" x14ac:dyDescent="0.25">
      <c r="A186" s="131"/>
      <c r="B186" s="47"/>
      <c r="C186" s="49"/>
      <c r="D186" s="8"/>
      <c r="E186" s="8"/>
      <c r="F186" s="10"/>
      <c r="G186" s="14"/>
      <c r="H186" s="45"/>
      <c r="I186" s="45"/>
      <c r="J186" s="45"/>
      <c r="K186" s="14"/>
      <c r="M186" s="14"/>
      <c r="N186" s="14"/>
      <c r="O186" s="14"/>
      <c r="P186" s="14"/>
      <c r="Q186" s="14"/>
      <c r="AE186" s="14"/>
      <c r="AF186" s="14"/>
    </row>
    <row r="187" spans="1:32" s="30" customFormat="1" x14ac:dyDescent="0.25">
      <c r="A187" s="131"/>
      <c r="B187" s="47"/>
      <c r="C187" s="49"/>
      <c r="D187" s="8"/>
      <c r="E187" s="8"/>
      <c r="F187" s="10"/>
      <c r="M187" s="14"/>
      <c r="N187" s="14"/>
      <c r="O187" s="14"/>
      <c r="P187" s="14"/>
      <c r="Q187" s="14"/>
      <c r="AE187" s="14"/>
      <c r="AF187" s="14"/>
    </row>
    <row r="188" spans="1:32" s="30" customFormat="1" x14ac:dyDescent="0.25">
      <c r="A188" s="131"/>
      <c r="B188" s="47"/>
      <c r="C188" s="49"/>
      <c r="D188" s="8"/>
      <c r="E188" s="8"/>
      <c r="F188" s="10"/>
      <c r="G188" s="14"/>
      <c r="H188" s="45"/>
      <c r="I188" s="45"/>
      <c r="J188" s="45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1"/>
      <c r="B189" s="47"/>
      <c r="C189" s="49"/>
      <c r="D189" s="8"/>
      <c r="E189" s="8"/>
      <c r="F189" s="10"/>
      <c r="G189" s="14"/>
      <c r="H189" s="45"/>
      <c r="I189" s="45"/>
      <c r="J189" s="45"/>
      <c r="K189" s="14"/>
      <c r="M189" s="14"/>
      <c r="AE189" s="4"/>
      <c r="AF189" s="14"/>
    </row>
    <row r="190" spans="1:32" s="30" customFormat="1" x14ac:dyDescent="0.25">
      <c r="A190" s="131"/>
      <c r="B190" s="47"/>
      <c r="C190" s="49"/>
      <c r="D190" s="8"/>
      <c r="E190" s="8"/>
      <c r="F190" s="10"/>
      <c r="G190" s="14"/>
      <c r="H190" s="45"/>
      <c r="I190" s="45"/>
      <c r="J190" s="45"/>
      <c r="K190" s="14"/>
      <c r="AF190" s="22"/>
    </row>
    <row r="191" spans="1:32" s="30" customFormat="1" x14ac:dyDescent="0.25">
      <c r="A191" s="131"/>
      <c r="B191" s="47"/>
      <c r="C191" s="49"/>
      <c r="D191" s="8"/>
      <c r="E191" s="8"/>
      <c r="F191" s="10"/>
      <c r="AF191" s="22"/>
    </row>
    <row r="192" spans="1:32" s="30" customFormat="1" x14ac:dyDescent="0.25">
      <c r="A192" s="131"/>
      <c r="B192" s="47"/>
      <c r="C192" s="49"/>
      <c r="D192" s="8"/>
      <c r="E192" s="8"/>
      <c r="F192" s="10"/>
      <c r="G192" s="22"/>
      <c r="H192" s="22"/>
      <c r="I192" s="22"/>
      <c r="J192" s="22"/>
      <c r="K192" s="22"/>
      <c r="AF192" s="14"/>
    </row>
    <row r="193" spans="1:32" s="30" customFormat="1" x14ac:dyDescent="0.25">
      <c r="A193" s="13"/>
      <c r="B193" s="11"/>
      <c r="C193" s="40"/>
      <c r="D193" s="8"/>
      <c r="E193" s="8"/>
      <c r="F193" s="173"/>
      <c r="G193" s="14"/>
      <c r="H193" s="14"/>
      <c r="I193" s="14"/>
      <c r="J193" s="14"/>
      <c r="K193" s="14"/>
      <c r="AF193" s="14"/>
    </row>
    <row r="194" spans="1:32" s="30" customFormat="1" x14ac:dyDescent="0.25">
      <c r="A194" s="174"/>
      <c r="B194" s="175"/>
      <c r="C194" s="40"/>
      <c r="D194" s="8"/>
      <c r="E194" s="8"/>
      <c r="F194" s="173"/>
      <c r="G194" s="14"/>
      <c r="H194" s="8"/>
      <c r="I194" s="45"/>
      <c r="J194" s="14"/>
      <c r="K194" s="14"/>
      <c r="AF194" s="14"/>
    </row>
    <row r="195" spans="1:32" s="30" customFormat="1" x14ac:dyDescent="0.25">
      <c r="A195" s="13"/>
      <c r="B195" s="6"/>
      <c r="C195" s="40"/>
      <c r="D195" s="8"/>
      <c r="E195" s="8"/>
      <c r="F195" s="10"/>
      <c r="G195" s="45"/>
      <c r="H195" s="45"/>
      <c r="I195" s="45"/>
      <c r="J195" s="45"/>
      <c r="K195" s="14"/>
    </row>
    <row r="196" spans="1:32" s="30" customFormat="1" x14ac:dyDescent="0.25">
      <c r="A196" s="13"/>
      <c r="B196" s="6"/>
      <c r="C196" s="40"/>
      <c r="D196" s="8"/>
      <c r="E196" s="8"/>
      <c r="F196" s="10"/>
      <c r="G196" s="45"/>
      <c r="H196" s="45"/>
      <c r="I196" s="45"/>
      <c r="J196" s="45"/>
      <c r="K196" s="14"/>
    </row>
    <row r="197" spans="1:32" s="30" customFormat="1" x14ac:dyDescent="0.25">
      <c r="A197" s="174"/>
      <c r="B197" s="175"/>
      <c r="C197" s="40"/>
      <c r="D197" s="8"/>
      <c r="E197" s="8"/>
      <c r="F197" s="173"/>
      <c r="G197" s="22"/>
      <c r="H197" s="22"/>
      <c r="I197" s="22"/>
      <c r="J197" s="22"/>
      <c r="K197" s="22"/>
    </row>
    <row r="198" spans="1:32" s="30" customFormat="1" x14ac:dyDescent="0.25">
      <c r="A198" s="13"/>
      <c r="B198" s="6"/>
      <c r="C198" s="40"/>
      <c r="D198" s="8"/>
      <c r="E198" s="8"/>
      <c r="F198" s="10"/>
      <c r="G198" s="22"/>
      <c r="H198" s="22"/>
      <c r="I198" s="22"/>
      <c r="J198" s="22"/>
      <c r="K198" s="22"/>
    </row>
    <row r="199" spans="1:32" s="30" customFormat="1" x14ac:dyDescent="0.25">
      <c r="A199" s="13"/>
      <c r="B199" s="6"/>
      <c r="C199" s="40"/>
      <c r="D199" s="8"/>
      <c r="E199" s="8"/>
      <c r="F199" s="10"/>
      <c r="G199" s="22"/>
      <c r="H199" s="22"/>
      <c r="I199" s="22"/>
      <c r="J199" s="22"/>
      <c r="K199" s="22"/>
    </row>
    <row r="200" spans="1:32" s="30" customFormat="1" x14ac:dyDescent="0.25">
      <c r="A200" s="174"/>
      <c r="B200" s="176"/>
      <c r="C200" s="40"/>
      <c r="D200" s="8"/>
      <c r="E200" s="8"/>
      <c r="F200" s="173"/>
      <c r="G200" s="14"/>
      <c r="H200" s="14"/>
      <c r="I200" s="14"/>
      <c r="J200" s="14"/>
      <c r="K200" s="14"/>
    </row>
    <row r="201" spans="1:32" s="30" customFormat="1" x14ac:dyDescent="0.25">
      <c r="A201" s="13"/>
      <c r="B201" s="177"/>
      <c r="C201" s="40"/>
      <c r="D201" s="8"/>
      <c r="E201" s="8"/>
      <c r="F201" s="10"/>
      <c r="G201" s="14"/>
      <c r="H201" s="14"/>
      <c r="I201" s="14"/>
      <c r="J201" s="14"/>
      <c r="K201" s="14"/>
    </row>
    <row r="202" spans="1:32" s="30" customFormat="1" x14ac:dyDescent="0.25">
      <c r="A202" s="13"/>
      <c r="B202" s="177"/>
      <c r="C202" s="40"/>
      <c r="D202" s="8"/>
      <c r="E202" s="8"/>
      <c r="F202" s="10"/>
      <c r="G202" s="45"/>
      <c r="H202" s="45"/>
      <c r="I202" s="45"/>
      <c r="J202" s="45"/>
      <c r="K202" s="14"/>
    </row>
    <row r="203" spans="1:32" s="30" customFormat="1" x14ac:dyDescent="0.25">
      <c r="A203" s="13"/>
      <c r="B203" s="177"/>
      <c r="C203" s="40"/>
      <c r="D203" s="8"/>
      <c r="E203" s="8"/>
      <c r="F203" s="10"/>
      <c r="G203" s="45"/>
      <c r="H203" s="45"/>
      <c r="I203" s="45"/>
      <c r="J203" s="45"/>
      <c r="K203" s="14"/>
    </row>
    <row r="204" spans="1:32" s="30" customFormat="1" x14ac:dyDescent="0.25">
      <c r="A204" s="174"/>
      <c r="B204" s="176"/>
      <c r="C204" s="40"/>
      <c r="D204" s="8"/>
      <c r="E204" s="8"/>
      <c r="F204" s="173"/>
      <c r="G204" s="45"/>
      <c r="H204" s="45"/>
      <c r="I204" s="45"/>
      <c r="J204" s="45"/>
      <c r="K204" s="14"/>
    </row>
    <row r="205" spans="1:32" s="30" customFormat="1" x14ac:dyDescent="0.25">
      <c r="A205" s="13"/>
      <c r="B205" s="178"/>
      <c r="C205" s="40"/>
      <c r="D205" s="8"/>
      <c r="E205" s="8"/>
      <c r="F205" s="10"/>
      <c r="G205" s="45"/>
      <c r="H205" s="45"/>
      <c r="I205" s="45"/>
      <c r="J205" s="45"/>
      <c r="K205" s="14"/>
    </row>
    <row r="206" spans="1:32" s="30" customFormat="1" x14ac:dyDescent="0.25">
      <c r="A206" s="174"/>
      <c r="B206" s="176"/>
      <c r="C206" s="40"/>
      <c r="D206" s="8"/>
      <c r="E206" s="8"/>
      <c r="F206" s="10"/>
      <c r="G206" s="45"/>
      <c r="H206" s="45"/>
      <c r="I206" s="45"/>
      <c r="J206" s="45"/>
      <c r="K206" s="14"/>
    </row>
    <row r="207" spans="1:32" s="30" customFormat="1" x14ac:dyDescent="0.25">
      <c r="A207" s="13"/>
      <c r="B207" s="11"/>
      <c r="C207" s="40"/>
      <c r="D207" s="8"/>
      <c r="E207" s="8"/>
      <c r="F207" s="173"/>
      <c r="G207" s="45"/>
      <c r="H207" s="45"/>
      <c r="I207" s="45"/>
      <c r="J207" s="45"/>
      <c r="K207" s="14"/>
    </row>
    <row r="208" spans="1:32" s="30" customFormat="1" x14ac:dyDescent="0.25">
      <c r="A208" s="13"/>
      <c r="B208" s="175"/>
      <c r="C208" s="40"/>
      <c r="D208" s="8"/>
      <c r="E208" s="8"/>
      <c r="F208" s="173"/>
      <c r="G208" s="45"/>
      <c r="H208" s="45"/>
      <c r="I208" s="45"/>
      <c r="J208" s="45"/>
      <c r="K208" s="14"/>
      <c r="N208" s="22"/>
      <c r="O208" s="22"/>
    </row>
    <row r="209" spans="1:32" s="30" customFormat="1" x14ac:dyDescent="0.25">
      <c r="A209" s="13"/>
      <c r="B209" s="6"/>
      <c r="C209" s="40"/>
      <c r="D209" s="8"/>
      <c r="E209" s="8"/>
      <c r="F209" s="10"/>
      <c r="G209" s="45"/>
      <c r="H209" s="8"/>
      <c r="I209" s="45"/>
      <c r="J209" s="45"/>
      <c r="K209" s="14"/>
      <c r="M209" s="22"/>
      <c r="N209" s="22"/>
      <c r="O209" s="22"/>
      <c r="AE209" s="22"/>
    </row>
    <row r="210" spans="1:32" s="30" customFormat="1" x14ac:dyDescent="0.25">
      <c r="A210" s="13"/>
      <c r="B210" s="179"/>
      <c r="C210" s="40"/>
      <c r="D210" s="8"/>
      <c r="E210" s="8"/>
      <c r="F210" s="10"/>
      <c r="G210" s="22"/>
      <c r="H210" s="22"/>
      <c r="I210" s="22"/>
      <c r="J210" s="22"/>
      <c r="K210" s="22"/>
      <c r="M210" s="22"/>
      <c r="N210" s="14"/>
      <c r="O210" s="14"/>
      <c r="AE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22"/>
      <c r="H211" s="22"/>
      <c r="I211" s="22"/>
      <c r="J211" s="22"/>
      <c r="K211" s="22"/>
      <c r="M211" s="14"/>
      <c r="N211" s="14"/>
      <c r="O211" s="14"/>
      <c r="AE211" s="14"/>
    </row>
    <row r="212" spans="1:32" s="22" customFormat="1" x14ac:dyDescent="0.25">
      <c r="A212" s="13"/>
      <c r="B212" s="6"/>
      <c r="C212" s="40"/>
      <c r="D212" s="8"/>
      <c r="E212" s="8"/>
      <c r="F212" s="10"/>
      <c r="G212" s="14"/>
      <c r="H212" s="14"/>
      <c r="I212" s="14"/>
      <c r="J212" s="14"/>
      <c r="K212" s="14"/>
      <c r="M212" s="14"/>
      <c r="N212" s="14"/>
      <c r="O212" s="14"/>
      <c r="P212" s="30"/>
      <c r="Q212" s="30"/>
      <c r="AE212" s="14"/>
      <c r="AF212" s="30"/>
    </row>
    <row r="213" spans="1:32" s="22" customFormat="1" x14ac:dyDescent="0.25">
      <c r="A213" s="13"/>
      <c r="B213" s="11"/>
      <c r="C213" s="40"/>
      <c r="D213" s="8"/>
      <c r="E213" s="8"/>
      <c r="F213" s="173"/>
      <c r="G213" s="14"/>
      <c r="H213" s="14"/>
      <c r="I213" s="14"/>
      <c r="J213" s="14"/>
      <c r="K213" s="14"/>
      <c r="M213" s="14"/>
      <c r="N213" s="14"/>
      <c r="O213" s="14"/>
      <c r="P213" s="14"/>
      <c r="Q213" s="14"/>
      <c r="AE213" s="14"/>
      <c r="AF213" s="30"/>
    </row>
    <row r="214" spans="1:32" x14ac:dyDescent="0.25">
      <c r="A214" s="13"/>
      <c r="B214" s="177"/>
      <c r="C214" s="180"/>
      <c r="D214" s="8"/>
      <c r="E214" s="8"/>
      <c r="F214" s="10"/>
      <c r="G214" s="14"/>
      <c r="H214" s="14"/>
      <c r="I214" s="14"/>
      <c r="J214" s="14"/>
      <c r="L214" s="14"/>
      <c r="AE214" s="4"/>
      <c r="AF214" s="30"/>
    </row>
    <row r="215" spans="1:32" x14ac:dyDescent="0.25">
      <c r="A215" s="174"/>
      <c r="B215" s="176"/>
      <c r="C215" s="183"/>
      <c r="D215" s="8"/>
      <c r="E215" s="8"/>
      <c r="F215" s="184"/>
      <c r="L215" s="14"/>
      <c r="N215" s="22"/>
      <c r="O215" s="22"/>
      <c r="P215" s="22"/>
      <c r="Q215" s="22"/>
      <c r="AE215" s="4"/>
      <c r="AF215" s="30"/>
    </row>
    <row r="216" spans="1:32" x14ac:dyDescent="0.25">
      <c r="A216" s="13"/>
      <c r="B216" s="11"/>
      <c r="C216" s="40"/>
      <c r="D216" s="8"/>
      <c r="E216" s="8"/>
      <c r="F216" s="173"/>
      <c r="G216" s="30"/>
      <c r="H216" s="30"/>
      <c r="I216" s="30"/>
      <c r="J216" s="30"/>
      <c r="K216" s="30"/>
      <c r="M216" s="22"/>
      <c r="N216" s="22"/>
      <c r="O216" s="22"/>
      <c r="P216" s="22"/>
      <c r="Q216" s="22"/>
      <c r="AE216" s="22"/>
      <c r="AF216" s="30"/>
    </row>
    <row r="217" spans="1:32" x14ac:dyDescent="0.25">
      <c r="A217" s="13"/>
      <c r="B217" s="6"/>
      <c r="C217" s="40"/>
      <c r="D217" s="8"/>
      <c r="E217" s="8"/>
      <c r="F217" s="10"/>
      <c r="G217" s="30"/>
      <c r="H217" s="30"/>
      <c r="I217" s="30"/>
      <c r="J217" s="30"/>
      <c r="K217" s="30"/>
      <c r="M217" s="22"/>
      <c r="N217" s="22"/>
      <c r="O217" s="22"/>
      <c r="P217" s="22"/>
      <c r="Q217" s="22"/>
      <c r="AE217" s="22"/>
      <c r="AF217" s="30"/>
    </row>
    <row r="218" spans="1:32" x14ac:dyDescent="0.25">
      <c r="A218" s="13"/>
      <c r="B218" s="179"/>
      <c r="C218" s="40"/>
      <c r="D218" s="8"/>
      <c r="E218" s="8"/>
      <c r="F218" s="10"/>
      <c r="G218" s="30"/>
      <c r="H218" s="30"/>
      <c r="I218" s="30"/>
      <c r="J218" s="30"/>
      <c r="K218" s="30"/>
      <c r="M218" s="22"/>
      <c r="AE218" s="22"/>
      <c r="AF218" s="30"/>
    </row>
    <row r="219" spans="1:32" s="22" customFormat="1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14"/>
      <c r="N219" s="14"/>
      <c r="O219" s="14"/>
      <c r="P219" s="14"/>
      <c r="Q219" s="14"/>
      <c r="AE219" s="14"/>
      <c r="AF219" s="30"/>
    </row>
    <row r="220" spans="1:32" s="22" customFormat="1" x14ac:dyDescent="0.25">
      <c r="A220" s="13"/>
      <c r="B220" s="6"/>
      <c r="C220" s="40"/>
      <c r="D220" s="8"/>
      <c r="E220" s="8"/>
      <c r="F220" s="10"/>
      <c r="G220" s="30"/>
      <c r="H220" s="30"/>
      <c r="I220" s="30"/>
      <c r="J220" s="30"/>
      <c r="K220" s="30"/>
      <c r="M220" s="14"/>
      <c r="N220" s="14"/>
      <c r="O220" s="14"/>
      <c r="P220" s="14"/>
      <c r="Q220" s="14"/>
      <c r="AE220" s="14"/>
      <c r="AF220" s="30"/>
    </row>
    <row r="221" spans="1:32" x14ac:dyDescent="0.25">
      <c r="A221" s="13"/>
      <c r="B221" s="11"/>
      <c r="C221" s="40"/>
      <c r="D221" s="8"/>
      <c r="E221" s="8"/>
      <c r="F221" s="173"/>
      <c r="G221" s="30"/>
      <c r="H221" s="30"/>
      <c r="I221" s="30"/>
      <c r="J221" s="30"/>
      <c r="K221" s="30"/>
      <c r="L221" s="14"/>
      <c r="AE221" s="4"/>
      <c r="AF221" s="30"/>
    </row>
    <row r="222" spans="1:32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L222" s="14"/>
      <c r="AE222" s="4"/>
      <c r="AF222" s="22"/>
    </row>
    <row r="223" spans="1:32" x14ac:dyDescent="0.25">
      <c r="A223" s="13"/>
      <c r="B223" s="179"/>
      <c r="C223" s="40"/>
      <c r="D223" s="8"/>
      <c r="E223" s="8"/>
      <c r="F223" s="10"/>
      <c r="G223" s="30"/>
      <c r="H223" s="30"/>
      <c r="I223" s="30"/>
      <c r="J223" s="30"/>
      <c r="K223" s="30"/>
      <c r="L223" s="14"/>
      <c r="AE223" s="4"/>
      <c r="AF223" s="22"/>
    </row>
    <row r="224" spans="1:32" x14ac:dyDescent="0.25">
      <c r="A224" s="13"/>
      <c r="B224" s="179"/>
      <c r="C224" s="40"/>
      <c r="D224" s="8"/>
      <c r="E224" s="8"/>
      <c r="F224" s="10"/>
      <c r="G224" s="30"/>
      <c r="H224" s="30"/>
      <c r="I224" s="30"/>
      <c r="J224" s="30"/>
      <c r="K224" s="30"/>
      <c r="AE224" s="4"/>
    </row>
    <row r="225" spans="1:32" x14ac:dyDescent="0.25">
      <c r="A225" s="13"/>
      <c r="B225" s="179"/>
      <c r="C225" s="40"/>
      <c r="D225" s="8"/>
      <c r="E225" s="8"/>
      <c r="F225" s="10"/>
      <c r="G225" s="30"/>
      <c r="H225" s="30"/>
      <c r="I225" s="30"/>
      <c r="J225" s="30"/>
      <c r="K225" s="30"/>
      <c r="AE225" s="4"/>
    </row>
    <row r="226" spans="1:32" x14ac:dyDescent="0.25">
      <c r="A226" s="13"/>
      <c r="B226" s="11"/>
      <c r="C226" s="40"/>
      <c r="D226" s="8"/>
      <c r="E226" s="8"/>
      <c r="F226" s="173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79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79"/>
      <c r="C228" s="40"/>
      <c r="D228" s="8"/>
      <c r="E228" s="8"/>
      <c r="F228" s="10"/>
      <c r="G228" s="30"/>
      <c r="H228" s="30"/>
      <c r="I228" s="30"/>
      <c r="J228" s="30"/>
      <c r="K228" s="30"/>
      <c r="N228" s="22"/>
      <c r="O228" s="22"/>
      <c r="P228" s="22"/>
      <c r="Q228" s="22"/>
      <c r="AE228" s="4"/>
    </row>
    <row r="229" spans="1:32" x14ac:dyDescent="0.25">
      <c r="A229" s="13"/>
      <c r="B229" s="179"/>
      <c r="C229" s="40"/>
      <c r="D229" s="8"/>
      <c r="E229" s="8"/>
      <c r="F229" s="10"/>
      <c r="G229" s="30"/>
      <c r="H229" s="30"/>
      <c r="I229" s="30"/>
      <c r="J229" s="30"/>
      <c r="K229" s="30"/>
      <c r="M229" s="22"/>
      <c r="N229" s="22"/>
      <c r="O229" s="22"/>
      <c r="P229" s="22"/>
      <c r="Q229" s="22"/>
      <c r="AE229" s="22"/>
      <c r="AF229" s="22"/>
    </row>
    <row r="230" spans="1:32" x14ac:dyDescent="0.25">
      <c r="A230" s="13"/>
      <c r="B230" s="179"/>
      <c r="C230" s="40"/>
      <c r="D230" s="8"/>
      <c r="E230" s="8"/>
      <c r="F230" s="10"/>
      <c r="G230" s="30"/>
      <c r="H230" s="30"/>
      <c r="I230" s="30"/>
      <c r="J230" s="30"/>
      <c r="K230" s="30"/>
      <c r="M230" s="22"/>
      <c r="AE230" s="22"/>
      <c r="AF230" s="22"/>
    </row>
    <row r="231" spans="1:32" x14ac:dyDescent="0.25">
      <c r="A231" s="13"/>
      <c r="B231" s="179"/>
      <c r="C231" s="40"/>
      <c r="D231" s="8"/>
      <c r="E231" s="8"/>
      <c r="F231" s="10"/>
      <c r="G231" s="30"/>
      <c r="H231" s="30"/>
      <c r="I231" s="30"/>
      <c r="J231" s="30"/>
      <c r="K231" s="30"/>
    </row>
    <row r="232" spans="1:32" x14ac:dyDescent="0.25">
      <c r="A232" s="13"/>
      <c r="B232" s="179"/>
      <c r="C232" s="40"/>
      <c r="D232" s="8"/>
      <c r="E232" s="8"/>
      <c r="F232" s="10"/>
      <c r="G232" s="30"/>
      <c r="H232" s="30"/>
      <c r="I232" s="30"/>
      <c r="J232" s="30"/>
      <c r="K232" s="30"/>
    </row>
    <row r="233" spans="1:32" x14ac:dyDescent="0.25">
      <c r="A233" s="13"/>
      <c r="B233" s="179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6"/>
      <c r="C234" s="40"/>
      <c r="D234" s="8"/>
      <c r="E234" s="8"/>
      <c r="F234" s="173"/>
      <c r="G234" s="30"/>
      <c r="H234" s="30"/>
      <c r="I234" s="30"/>
      <c r="J234" s="30"/>
      <c r="K234" s="30"/>
      <c r="N234" s="30"/>
      <c r="O234" s="30"/>
      <c r="P234" s="30"/>
      <c r="Q234" s="30"/>
      <c r="AE234" s="4"/>
    </row>
    <row r="235" spans="1:32" ht="18.75" x14ac:dyDescent="0.25">
      <c r="A235" s="185"/>
      <c r="B235" s="143"/>
      <c r="C235" s="107"/>
      <c r="D235" s="8"/>
      <c r="E235" s="8"/>
      <c r="F235" s="124"/>
      <c r="G235" s="30"/>
      <c r="H235" s="30"/>
      <c r="I235" s="30"/>
      <c r="J235" s="30"/>
      <c r="K235" s="30"/>
      <c r="L235" s="14"/>
      <c r="M235" s="30"/>
      <c r="N235" s="30"/>
      <c r="O235" s="30"/>
      <c r="P235" s="30"/>
      <c r="Q235" s="30"/>
      <c r="AE235" s="30"/>
    </row>
    <row r="236" spans="1:32" x14ac:dyDescent="0.25">
      <c r="A236" s="186"/>
      <c r="B236" s="187"/>
      <c r="C236" s="186"/>
      <c r="D236" s="189"/>
      <c r="E236" s="189"/>
      <c r="F236" s="190"/>
      <c r="G236" s="30"/>
      <c r="H236" s="30"/>
      <c r="I236" s="30"/>
      <c r="J236" s="22"/>
      <c r="K236" s="22"/>
      <c r="L236" s="14"/>
      <c r="M236" s="30"/>
      <c r="N236" s="30"/>
      <c r="O236" s="30"/>
      <c r="P236" s="30"/>
      <c r="Q236" s="30"/>
      <c r="AE236" s="30"/>
    </row>
    <row r="237" spans="1:32" x14ac:dyDescent="0.25">
      <c r="A237" s="23"/>
      <c r="B237" s="129"/>
      <c r="C237" s="23"/>
      <c r="D237" s="8"/>
      <c r="E237" s="8"/>
      <c r="F237" s="10"/>
      <c r="G237" s="30"/>
      <c r="H237" s="30"/>
      <c r="I237" s="30"/>
      <c r="J237" s="22"/>
      <c r="K237" s="22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23"/>
      <c r="B238" s="129"/>
      <c r="C238" s="23"/>
      <c r="D238" s="8"/>
      <c r="E238" s="8"/>
      <c r="F238" s="10"/>
      <c r="G238" s="30"/>
      <c r="H238" s="30"/>
      <c r="I238" s="30"/>
      <c r="J238" s="14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29"/>
      <c r="C239" s="23"/>
      <c r="D239" s="8"/>
      <c r="E239" s="8"/>
      <c r="F239" s="10"/>
      <c r="G239" s="22"/>
      <c r="H239" s="22"/>
      <c r="I239" s="22"/>
      <c r="J239" s="14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29"/>
      <c r="C240" s="23"/>
      <c r="D240" s="8"/>
      <c r="E240" s="8"/>
      <c r="F240" s="10"/>
      <c r="G240" s="22"/>
      <c r="H240" s="22"/>
      <c r="I240" s="22"/>
      <c r="J240" s="14"/>
      <c r="M240" s="30"/>
      <c r="N240" s="30"/>
      <c r="O240" s="30"/>
      <c r="P240" s="30"/>
      <c r="Q240" s="30"/>
      <c r="AE240" s="30"/>
    </row>
    <row r="241" spans="1:32" x14ac:dyDescent="0.25">
      <c r="A241" s="169"/>
      <c r="B241" s="11"/>
      <c r="D241" s="8"/>
      <c r="E241" s="8"/>
      <c r="F241" s="153"/>
      <c r="G241" s="30"/>
      <c r="H241" s="30"/>
      <c r="I241" s="30"/>
      <c r="J241" s="30"/>
      <c r="K241" s="30"/>
      <c r="P241" s="45"/>
      <c r="Q241" s="45"/>
    </row>
    <row r="242" spans="1:32" x14ac:dyDescent="0.25">
      <c r="A242" s="169"/>
      <c r="B242" s="11"/>
      <c r="C242" s="40"/>
      <c r="D242" s="8"/>
      <c r="E242" s="8"/>
      <c r="F242" s="191"/>
      <c r="G242" s="30"/>
      <c r="H242" s="30"/>
      <c r="I242" s="30"/>
      <c r="J242" s="30"/>
      <c r="K242" s="30"/>
      <c r="AE242" s="4"/>
    </row>
    <row r="243" spans="1:32" ht="16.5" x14ac:dyDescent="0.25">
      <c r="A243" s="13"/>
      <c r="B243" s="192"/>
      <c r="C243" s="40"/>
      <c r="D243" s="8"/>
      <c r="E243" s="8"/>
      <c r="F243" s="153"/>
      <c r="G243" s="30"/>
      <c r="H243" s="30"/>
      <c r="I243" s="30"/>
      <c r="J243" s="30"/>
      <c r="K243" s="30"/>
      <c r="N243" s="22"/>
      <c r="O243" s="22"/>
      <c r="P243" s="22"/>
      <c r="Q243" s="22"/>
      <c r="AE243" s="4"/>
      <c r="AF243" s="60"/>
    </row>
    <row r="244" spans="1:32" ht="16.5" x14ac:dyDescent="0.25">
      <c r="A244" s="13"/>
      <c r="B244" s="192"/>
      <c r="C244" s="40"/>
      <c r="D244" s="8"/>
      <c r="E244" s="8"/>
      <c r="F244" s="153"/>
      <c r="G244" s="30"/>
      <c r="H244" s="30"/>
      <c r="I244" s="30"/>
      <c r="J244" s="30"/>
      <c r="K244" s="30"/>
      <c r="M244" s="22"/>
      <c r="N244" s="22"/>
      <c r="O244" s="22"/>
      <c r="P244" s="22"/>
      <c r="Q244" s="22"/>
      <c r="AE244" s="22"/>
      <c r="AF244" s="60"/>
    </row>
    <row r="245" spans="1:32" x14ac:dyDescent="0.25">
      <c r="A245" s="13"/>
      <c r="B245" s="192"/>
      <c r="C245" s="40"/>
      <c r="D245" s="8"/>
      <c r="E245" s="8"/>
      <c r="F245" s="153"/>
      <c r="G245" s="30"/>
      <c r="H245" s="30"/>
      <c r="I245" s="30"/>
      <c r="J245" s="30"/>
      <c r="K245" s="30"/>
      <c r="M245" s="22"/>
      <c r="AE245" s="22"/>
      <c r="AF245" s="30"/>
    </row>
    <row r="246" spans="1:32" x14ac:dyDescent="0.25">
      <c r="A246" s="13"/>
      <c r="B246" s="192"/>
      <c r="C246" s="40"/>
      <c r="D246" s="8"/>
      <c r="E246" s="8"/>
      <c r="F246" s="153"/>
      <c r="G246" s="30"/>
      <c r="H246" s="30"/>
      <c r="I246" s="30"/>
      <c r="J246" s="30"/>
      <c r="K246" s="30"/>
    </row>
    <row r="247" spans="1:32" x14ac:dyDescent="0.25">
      <c r="A247" s="13"/>
      <c r="B247" s="192"/>
      <c r="C247" s="40"/>
      <c r="D247" s="8"/>
      <c r="E247" s="8"/>
      <c r="F247" s="153"/>
      <c r="G247" s="30"/>
      <c r="H247" s="30"/>
      <c r="I247" s="30"/>
      <c r="J247" s="30"/>
      <c r="K247" s="30"/>
    </row>
    <row r="248" spans="1:32" x14ac:dyDescent="0.25">
      <c r="A248" s="13"/>
      <c r="B248" s="6"/>
      <c r="C248" s="40"/>
      <c r="D248" s="8"/>
      <c r="E248" s="8"/>
      <c r="F248" s="153"/>
      <c r="G248" s="30"/>
      <c r="H248" s="30"/>
      <c r="I248" s="30"/>
      <c r="J248" s="30"/>
      <c r="K248" s="30"/>
    </row>
    <row r="249" spans="1:32" x14ac:dyDescent="0.25">
      <c r="A249" s="13"/>
      <c r="B249" s="6"/>
      <c r="C249" s="40"/>
      <c r="D249" s="8"/>
      <c r="E249" s="8"/>
      <c r="F249" s="153"/>
      <c r="G249" s="30"/>
      <c r="H249" s="30"/>
      <c r="I249" s="30"/>
      <c r="J249" s="30"/>
      <c r="K249" s="30"/>
      <c r="AE249" s="4"/>
    </row>
    <row r="250" spans="1:32" x14ac:dyDescent="0.25">
      <c r="A250" s="13"/>
      <c r="B250" s="6"/>
      <c r="C250" s="40"/>
      <c r="D250" s="8"/>
      <c r="E250" s="8"/>
      <c r="F250" s="153"/>
      <c r="G250" s="30"/>
      <c r="H250" s="30"/>
      <c r="I250" s="30"/>
      <c r="J250" s="30"/>
      <c r="K250" s="30"/>
      <c r="AE250" s="4"/>
    </row>
    <row r="251" spans="1:32" x14ac:dyDescent="0.25">
      <c r="A251" s="13"/>
      <c r="B251" s="6"/>
      <c r="C251" s="40"/>
      <c r="D251" s="8"/>
      <c r="E251" s="8"/>
      <c r="F251" s="153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3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3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3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3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3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3"/>
      <c r="G257" s="30"/>
      <c r="H257" s="30"/>
      <c r="I257" s="30"/>
      <c r="J257" s="30"/>
      <c r="K257" s="30"/>
      <c r="AE257" s="4"/>
    </row>
    <row r="258" spans="1:32" s="30" customFormat="1" x14ac:dyDescent="0.25">
      <c r="A258" s="13"/>
      <c r="B258" s="6"/>
      <c r="C258" s="40"/>
      <c r="D258" s="8"/>
      <c r="E258" s="8"/>
      <c r="F258" s="153"/>
      <c r="H258" s="193"/>
      <c r="M258" s="14"/>
      <c r="N258" s="14"/>
      <c r="O258" s="14"/>
      <c r="P258" s="14"/>
      <c r="Q258" s="14"/>
      <c r="AE258" s="4"/>
      <c r="AF258" s="14"/>
    </row>
    <row r="259" spans="1:32" s="30" customFormat="1" x14ac:dyDescent="0.25">
      <c r="A259" s="13"/>
      <c r="B259" s="6"/>
      <c r="C259" s="40"/>
      <c r="D259" s="8"/>
      <c r="E259" s="8"/>
      <c r="F259" s="153"/>
      <c r="M259" s="14"/>
      <c r="N259" s="14"/>
      <c r="O259" s="14"/>
      <c r="P259" s="14"/>
      <c r="Q259" s="14"/>
      <c r="AE259" s="4"/>
      <c r="AF259" s="14"/>
    </row>
    <row r="260" spans="1:32" s="30" customFormat="1" x14ac:dyDescent="0.25">
      <c r="A260" s="169"/>
      <c r="B260" s="194"/>
      <c r="C260" s="40"/>
      <c r="D260" s="8"/>
      <c r="E260" s="8"/>
      <c r="F260" s="153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69"/>
      <c r="B261" s="194"/>
      <c r="C261" s="40"/>
      <c r="D261" s="8"/>
      <c r="E261" s="8"/>
      <c r="F261" s="153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69"/>
      <c r="B262" s="194"/>
      <c r="C262" s="40"/>
      <c r="D262" s="8"/>
      <c r="E262" s="8"/>
      <c r="F262" s="153"/>
      <c r="M262" s="14"/>
      <c r="N262" s="14"/>
      <c r="O262" s="14"/>
      <c r="P262" s="14"/>
      <c r="Q262" s="14"/>
      <c r="AE262" s="4"/>
      <c r="AF262" s="14"/>
    </row>
    <row r="263" spans="1:32" s="196" customFormat="1" ht="18" customHeight="1" x14ac:dyDescent="0.3">
      <c r="A263" s="195"/>
      <c r="B263" s="104"/>
      <c r="C263" s="104"/>
      <c r="D263" s="104"/>
      <c r="E263" s="104"/>
      <c r="F263" s="104"/>
      <c r="M263" s="56"/>
      <c r="N263" s="56"/>
      <c r="O263" s="56"/>
      <c r="P263" s="56"/>
      <c r="Q263" s="56"/>
      <c r="AE263" s="107"/>
      <c r="AF263" s="56"/>
    </row>
    <row r="264" spans="1:32" s="30" customFormat="1" x14ac:dyDescent="0.25">
      <c r="A264" s="13"/>
      <c r="B264" s="129"/>
      <c r="C264" s="23"/>
      <c r="D264" s="8"/>
      <c r="E264" s="8"/>
      <c r="F264" s="10"/>
      <c r="M264" s="14"/>
      <c r="N264" s="14"/>
      <c r="O264" s="14"/>
      <c r="P264" s="14"/>
      <c r="Q264" s="14"/>
      <c r="AE264" s="4"/>
      <c r="AF264" s="14"/>
    </row>
    <row r="265" spans="1:32" s="30" customFormat="1" x14ac:dyDescent="0.25">
      <c r="A265" s="13"/>
      <c r="B265" s="129"/>
      <c r="C265" s="23"/>
      <c r="D265" s="8"/>
      <c r="E265" s="8"/>
      <c r="F265" s="10"/>
      <c r="M265" s="14"/>
      <c r="N265" s="14"/>
      <c r="O265" s="14"/>
      <c r="P265" s="14"/>
      <c r="Q265" s="14"/>
      <c r="AE265" s="4"/>
      <c r="AF265" s="14"/>
    </row>
    <row r="266" spans="1:32" s="30" customFormat="1" x14ac:dyDescent="0.25">
      <c r="A266" s="13"/>
      <c r="B266" s="129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29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29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29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29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29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29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29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29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29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29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29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29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29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29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29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29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29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29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29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29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29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29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29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29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97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97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7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29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29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29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29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29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29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29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29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29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29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29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29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29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29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29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29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29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29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29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29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29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29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29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29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29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29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29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29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29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29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201" customFormat="1" x14ac:dyDescent="0.25">
      <c r="A324" s="169"/>
      <c r="B324" s="11"/>
      <c r="C324" s="199"/>
      <c r="D324" s="8"/>
      <c r="E324" s="8"/>
      <c r="F324" s="200"/>
      <c r="M324" s="85"/>
      <c r="N324" s="85"/>
      <c r="O324" s="85"/>
      <c r="P324" s="85"/>
      <c r="Q324" s="85"/>
      <c r="AE324" s="202"/>
      <c r="AF324" s="85"/>
    </row>
    <row r="325" spans="1:32" s="30" customFormat="1" x14ac:dyDescent="0.25">
      <c r="A325" s="13"/>
      <c r="B325" s="203"/>
      <c r="C325" s="40"/>
      <c r="D325" s="8"/>
      <c r="E325" s="8"/>
      <c r="F325" s="204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13"/>
      <c r="B326" s="203"/>
      <c r="C326" s="40"/>
      <c r="D326" s="8"/>
      <c r="E326" s="8"/>
      <c r="F326" s="204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13"/>
      <c r="B327" s="203"/>
      <c r="C327" s="40"/>
      <c r="D327" s="8"/>
      <c r="E327" s="8"/>
      <c r="F327" s="204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3"/>
      <c r="C328" s="40"/>
      <c r="D328" s="8"/>
      <c r="E328" s="8"/>
      <c r="F328" s="204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3"/>
      <c r="C329" s="40"/>
      <c r="D329" s="8"/>
      <c r="E329" s="8"/>
      <c r="F329" s="204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3"/>
      <c r="C330" s="40"/>
      <c r="D330" s="8"/>
      <c r="E330" s="8"/>
      <c r="F330" s="204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3"/>
      <c r="C331" s="40"/>
      <c r="D331" s="8"/>
      <c r="E331" s="8"/>
      <c r="F331" s="204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3"/>
      <c r="C332" s="40"/>
      <c r="D332" s="8"/>
      <c r="E332" s="8"/>
      <c r="F332" s="204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3"/>
      <c r="C333" s="40"/>
      <c r="D333" s="8"/>
      <c r="E333" s="8"/>
      <c r="F333" s="204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3"/>
      <c r="C334" s="40"/>
      <c r="D334" s="8"/>
      <c r="E334" s="8"/>
      <c r="F334" s="204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1"/>
      <c r="B335" s="47"/>
      <c r="C335" s="49"/>
      <c r="D335" s="46"/>
      <c r="E335" s="8"/>
      <c r="F335" s="153"/>
      <c r="M335" s="14"/>
      <c r="N335" s="14"/>
      <c r="O335" s="14"/>
      <c r="P335" s="14"/>
      <c r="Q335" s="14"/>
      <c r="AE335" s="4"/>
      <c r="AF335" s="14"/>
    </row>
    <row r="336" spans="1:32" s="30" customFormat="1" ht="20.25" x14ac:dyDescent="0.25">
      <c r="A336" s="159"/>
      <c r="B336" s="323"/>
      <c r="C336" s="323"/>
      <c r="D336" s="323"/>
      <c r="E336" s="323"/>
      <c r="F336" s="323"/>
      <c r="M336" s="14"/>
      <c r="N336" s="14"/>
      <c r="O336" s="14"/>
      <c r="P336" s="14"/>
      <c r="Q336" s="14"/>
      <c r="AE336" s="14"/>
      <c r="AF336" s="14"/>
    </row>
    <row r="337" spans="1:32" s="30" customFormat="1" ht="18.75" x14ac:dyDescent="0.25">
      <c r="A337" s="114"/>
      <c r="B337" s="205"/>
      <c r="C337" s="114"/>
      <c r="D337" s="207"/>
      <c r="E337" s="208"/>
      <c r="F337" s="153"/>
      <c r="M337" s="14"/>
      <c r="N337" s="14"/>
      <c r="O337" s="14"/>
      <c r="P337" s="14"/>
      <c r="Q337" s="14"/>
      <c r="AE337" s="14"/>
      <c r="AF337" s="14"/>
    </row>
    <row r="338" spans="1:32" s="30" customFormat="1" x14ac:dyDescent="0.25">
      <c r="A338" s="23"/>
      <c r="B338" s="47"/>
      <c r="C338" s="131"/>
      <c r="D338" s="8"/>
      <c r="E338" s="8"/>
      <c r="F338" s="153"/>
      <c r="M338" s="14"/>
      <c r="N338" s="14"/>
      <c r="O338" s="14"/>
      <c r="P338" s="14"/>
      <c r="Q338" s="14"/>
      <c r="AE338" s="14"/>
      <c r="AF338" s="14"/>
    </row>
    <row r="339" spans="1:32" s="30" customFormat="1" x14ac:dyDescent="0.25">
      <c r="A339" s="23"/>
      <c r="B339" s="47"/>
      <c r="C339" s="131"/>
      <c r="D339" s="8"/>
      <c r="E339" s="8"/>
      <c r="F339" s="153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7"/>
      <c r="C340" s="131"/>
      <c r="D340" s="8"/>
      <c r="E340" s="8"/>
      <c r="F340" s="153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7"/>
      <c r="C341" s="131"/>
      <c r="D341" s="8"/>
      <c r="E341" s="8"/>
      <c r="F341" s="153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7"/>
      <c r="C342" s="131"/>
      <c r="D342" s="8"/>
      <c r="E342" s="8"/>
      <c r="F342" s="153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7"/>
      <c r="C343" s="131"/>
      <c r="D343" s="8"/>
      <c r="E343" s="8"/>
      <c r="F343" s="153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7"/>
      <c r="C344" s="131"/>
      <c r="D344" s="8"/>
      <c r="E344" s="8"/>
      <c r="F344" s="153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7"/>
      <c r="C345" s="131"/>
      <c r="D345" s="8"/>
      <c r="E345" s="8"/>
      <c r="F345" s="153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7"/>
      <c r="C346" s="131"/>
      <c r="D346" s="8"/>
      <c r="E346" s="8"/>
      <c r="F346" s="153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7"/>
      <c r="C347" s="131"/>
      <c r="D347" s="8"/>
      <c r="E347" s="8"/>
      <c r="F347" s="153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7"/>
      <c r="C348" s="131"/>
      <c r="D348" s="8"/>
      <c r="E348" s="8"/>
      <c r="F348" s="153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7"/>
      <c r="C349" s="131"/>
      <c r="D349" s="8"/>
      <c r="E349" s="8"/>
      <c r="F349" s="153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7"/>
      <c r="C350" s="131"/>
      <c r="D350" s="8"/>
      <c r="E350" s="8"/>
      <c r="F350" s="153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129"/>
      <c r="C351" s="131"/>
      <c r="D351" s="8"/>
      <c r="E351" s="8"/>
      <c r="F351" s="153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129"/>
      <c r="C352" s="131"/>
      <c r="D352" s="8"/>
      <c r="E352" s="8"/>
      <c r="F352" s="153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29"/>
      <c r="C353" s="131"/>
      <c r="D353" s="8"/>
      <c r="E353" s="8"/>
      <c r="F353" s="153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29"/>
      <c r="C354" s="131"/>
      <c r="D354" s="8"/>
      <c r="E354" s="8"/>
      <c r="F354" s="153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29"/>
      <c r="C355" s="131"/>
      <c r="D355" s="8"/>
      <c r="E355" s="8"/>
      <c r="F355" s="153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29"/>
      <c r="C356" s="131"/>
      <c r="D356" s="8"/>
      <c r="E356" s="8"/>
      <c r="F356" s="153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29"/>
      <c r="C357" s="131"/>
      <c r="D357" s="8"/>
      <c r="E357" s="8"/>
      <c r="F357" s="153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29"/>
      <c r="C358" s="131"/>
      <c r="D358" s="8"/>
      <c r="E358" s="8"/>
      <c r="F358" s="153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29"/>
      <c r="C359" s="131"/>
      <c r="D359" s="8"/>
      <c r="E359" s="8"/>
      <c r="F359" s="153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186"/>
      <c r="B360" s="187"/>
      <c r="C360" s="131"/>
      <c r="D360" s="8"/>
      <c r="E360" s="8"/>
      <c r="F360" s="153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29"/>
      <c r="C361" s="131"/>
      <c r="D361" s="8"/>
      <c r="E361" s="8"/>
      <c r="F361" s="153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29"/>
      <c r="C362" s="131"/>
      <c r="D362" s="8"/>
      <c r="E362" s="8"/>
      <c r="F362" s="153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29"/>
      <c r="C363" s="131"/>
      <c r="D363" s="8"/>
      <c r="E363" s="8"/>
      <c r="F363" s="153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29"/>
      <c r="C364" s="131"/>
      <c r="D364" s="8"/>
      <c r="E364" s="8"/>
      <c r="F364" s="153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29"/>
      <c r="C365" s="131"/>
      <c r="D365" s="8"/>
      <c r="E365" s="8"/>
      <c r="F365" s="153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29"/>
      <c r="C366" s="131"/>
      <c r="D366" s="8"/>
      <c r="E366" s="8"/>
      <c r="F366" s="153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29"/>
      <c r="C367" s="131"/>
      <c r="D367" s="8"/>
      <c r="E367" s="8"/>
      <c r="F367" s="153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29"/>
      <c r="C368" s="131"/>
      <c r="D368" s="8"/>
      <c r="E368" s="8"/>
      <c r="F368" s="153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29"/>
      <c r="C369" s="131"/>
      <c r="D369" s="8"/>
      <c r="E369" s="8"/>
      <c r="F369" s="153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29"/>
      <c r="C370" s="131"/>
      <c r="D370" s="8"/>
      <c r="E370" s="8"/>
      <c r="F370" s="153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29"/>
      <c r="C371" s="131"/>
      <c r="D371" s="8"/>
      <c r="E371" s="8"/>
      <c r="F371" s="153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29"/>
      <c r="C372" s="131"/>
      <c r="D372" s="8"/>
      <c r="E372" s="8"/>
      <c r="F372" s="153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29"/>
      <c r="C373" s="131"/>
      <c r="D373" s="8"/>
      <c r="E373" s="8"/>
      <c r="F373" s="153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186"/>
      <c r="B374" s="187"/>
      <c r="C374" s="131"/>
      <c r="D374" s="8"/>
      <c r="E374" s="8"/>
      <c r="F374" s="153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29"/>
      <c r="C375" s="131"/>
      <c r="D375" s="8"/>
      <c r="E375" s="8"/>
      <c r="F375" s="153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29"/>
      <c r="C376" s="131"/>
      <c r="D376" s="8"/>
      <c r="E376" s="8"/>
      <c r="F376" s="153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29"/>
      <c r="C377" s="131"/>
      <c r="D377" s="8"/>
      <c r="E377" s="8"/>
      <c r="F377" s="153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29"/>
      <c r="C378" s="131"/>
      <c r="D378" s="8"/>
      <c r="E378" s="8"/>
      <c r="F378" s="153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29"/>
      <c r="C379" s="131"/>
      <c r="D379" s="8"/>
      <c r="E379" s="8"/>
      <c r="F379" s="153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29"/>
      <c r="C380" s="131"/>
      <c r="D380" s="8"/>
      <c r="E380" s="8"/>
      <c r="F380" s="153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29"/>
      <c r="C381" s="131"/>
      <c r="D381" s="8"/>
      <c r="E381" s="8"/>
      <c r="F381" s="153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186"/>
      <c r="B382" s="209"/>
      <c r="C382" s="210"/>
      <c r="D382" s="8"/>
      <c r="E382" s="8"/>
      <c r="F382" s="153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168"/>
      <c r="B383" s="211"/>
      <c r="C383" s="168"/>
      <c r="D383" s="8"/>
      <c r="E383" s="8"/>
      <c r="F383" s="153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68"/>
      <c r="B384" s="212"/>
      <c r="C384" s="168"/>
      <c r="D384" s="8"/>
      <c r="E384" s="8"/>
      <c r="F384" s="153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8"/>
      <c r="B385" s="212"/>
      <c r="C385" s="168"/>
      <c r="D385" s="8"/>
      <c r="E385" s="8"/>
      <c r="F385" s="153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8"/>
      <c r="B386" s="213"/>
      <c r="C386" s="168"/>
      <c r="D386" s="8"/>
      <c r="E386" s="8"/>
      <c r="F386" s="153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8"/>
      <c r="B387" s="211"/>
      <c r="C387" s="168"/>
      <c r="D387" s="8"/>
      <c r="E387" s="8"/>
      <c r="F387" s="153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8"/>
      <c r="B388" s="211"/>
      <c r="C388" s="168"/>
      <c r="D388" s="8"/>
      <c r="E388" s="8"/>
      <c r="F388" s="153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8"/>
      <c r="B389" s="212"/>
      <c r="C389" s="168"/>
      <c r="D389" s="8"/>
      <c r="E389" s="8"/>
      <c r="F389" s="153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/>
    <row r="391" spans="1:32" s="30" customFormat="1" x14ac:dyDescent="0.25">
      <c r="A391" s="169"/>
      <c r="B391" s="324"/>
      <c r="C391" s="325"/>
      <c r="D391" s="325"/>
      <c r="E391" s="325"/>
      <c r="F391" s="325"/>
    </row>
    <row r="392" spans="1:32" s="30" customFormat="1" x14ac:dyDescent="0.25">
      <c r="A392" s="13"/>
      <c r="B392" s="6"/>
      <c r="C392" s="4"/>
      <c r="D392" s="8"/>
      <c r="E392" s="8"/>
      <c r="F392" s="153"/>
    </row>
    <row r="393" spans="1:32" s="30" customFormat="1" x14ac:dyDescent="0.25">
      <c r="A393" s="13"/>
      <c r="B393" s="6"/>
      <c r="C393" s="4"/>
      <c r="D393" s="8"/>
      <c r="E393" s="8"/>
      <c r="F393" s="153"/>
    </row>
    <row r="394" spans="1:32" s="30" customFormat="1" x14ac:dyDescent="0.25">
      <c r="A394" s="13"/>
      <c r="B394" s="6"/>
      <c r="C394" s="4"/>
      <c r="D394" s="8"/>
      <c r="E394" s="8"/>
      <c r="F394" s="153"/>
    </row>
    <row r="395" spans="1:32" s="30" customFormat="1" x14ac:dyDescent="0.25">
      <c r="A395" s="13"/>
      <c r="B395" s="6"/>
      <c r="C395" s="4"/>
      <c r="D395" s="8"/>
      <c r="E395" s="8"/>
      <c r="F395" s="153"/>
    </row>
    <row r="396" spans="1:32" s="30" customFormat="1" x14ac:dyDescent="0.25">
      <c r="A396" s="13"/>
      <c r="B396" s="6"/>
      <c r="C396" s="4"/>
      <c r="D396" s="8"/>
      <c r="E396" s="8"/>
      <c r="F396" s="153"/>
    </row>
    <row r="397" spans="1:32" s="30" customFormat="1" x14ac:dyDescent="0.25">
      <c r="A397" s="13"/>
      <c r="B397" s="6"/>
      <c r="C397" s="4"/>
      <c r="D397" s="8"/>
      <c r="E397" s="8"/>
      <c r="F397" s="153"/>
    </row>
    <row r="398" spans="1:32" s="30" customFormat="1" x14ac:dyDescent="0.25">
      <c r="A398" s="13"/>
      <c r="B398" s="6"/>
      <c r="C398" s="4"/>
      <c r="D398" s="8"/>
      <c r="E398" s="8"/>
      <c r="F398" s="153"/>
    </row>
    <row r="399" spans="1:32" s="30" customFormat="1" x14ac:dyDescent="0.25">
      <c r="A399" s="13"/>
      <c r="B399" s="6"/>
      <c r="C399" s="4"/>
      <c r="D399" s="8"/>
      <c r="E399" s="8"/>
      <c r="F399" s="153"/>
    </row>
    <row r="400" spans="1:32" s="30" customFormat="1" x14ac:dyDescent="0.25">
      <c r="A400" s="13"/>
      <c r="B400" s="6"/>
      <c r="C400" s="4"/>
      <c r="D400" s="8"/>
      <c r="E400" s="8"/>
      <c r="F400" s="153"/>
    </row>
    <row r="401" spans="1:32" s="30" customFormat="1" x14ac:dyDescent="0.25">
      <c r="A401" s="13"/>
      <c r="B401" s="6"/>
      <c r="C401" s="4"/>
      <c r="D401" s="8"/>
      <c r="E401" s="8"/>
      <c r="F401" s="153"/>
    </row>
    <row r="402" spans="1:32" s="30" customFormat="1" x14ac:dyDescent="0.25">
      <c r="A402" s="13"/>
      <c r="B402" s="6"/>
      <c r="C402" s="4"/>
      <c r="D402" s="8"/>
      <c r="E402" s="8"/>
      <c r="F402" s="153"/>
    </row>
    <row r="403" spans="1:32" s="30" customFormat="1" x14ac:dyDescent="0.25">
      <c r="A403" s="13"/>
      <c r="B403" s="6"/>
      <c r="C403" s="4"/>
      <c r="D403" s="8"/>
      <c r="E403" s="8"/>
      <c r="F403" s="153"/>
    </row>
    <row r="404" spans="1:32" s="30" customFormat="1" x14ac:dyDescent="0.25">
      <c r="A404" s="169"/>
      <c r="B404" s="324"/>
      <c r="C404" s="325"/>
      <c r="D404" s="325"/>
      <c r="E404" s="325"/>
      <c r="F404" s="325"/>
    </row>
    <row r="405" spans="1:32" s="30" customFormat="1" x14ac:dyDescent="0.25">
      <c r="A405" s="13"/>
      <c r="B405" s="47"/>
      <c r="C405" s="49"/>
      <c r="D405" s="4"/>
      <c r="E405" s="8"/>
      <c r="F405" s="153"/>
    </row>
    <row r="406" spans="1:32" s="30" customFormat="1" x14ac:dyDescent="0.25">
      <c r="A406" s="131"/>
      <c r="B406" s="150"/>
      <c r="C406" s="47"/>
      <c r="D406" s="47"/>
      <c r="E406" s="47"/>
      <c r="F406" s="47"/>
      <c r="M406" s="14"/>
      <c r="N406" s="14"/>
      <c r="O406" s="14"/>
      <c r="P406" s="14"/>
      <c r="Q406" s="14"/>
      <c r="AE406" s="14"/>
      <c r="AF406" s="14"/>
    </row>
    <row r="407" spans="1:32" s="30" customFormat="1" x14ac:dyDescent="0.25">
      <c r="A407" s="131"/>
      <c r="B407" s="47"/>
      <c r="C407" s="49"/>
      <c r="D407" s="8"/>
      <c r="E407" s="8"/>
      <c r="F407" s="153"/>
      <c r="M407" s="14"/>
      <c r="N407" s="14"/>
      <c r="O407" s="14"/>
      <c r="P407" s="14"/>
      <c r="Q407" s="14"/>
      <c r="AE407" s="14"/>
      <c r="AF407" s="14"/>
    </row>
    <row r="408" spans="1:32" s="30" customFormat="1" x14ac:dyDescent="0.25">
      <c r="A408" s="131"/>
      <c r="B408" s="47"/>
      <c r="C408" s="49"/>
      <c r="D408" s="8"/>
      <c r="E408" s="8"/>
      <c r="F408" s="153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1"/>
      <c r="B409" s="47"/>
      <c r="C409" s="49"/>
      <c r="D409" s="8"/>
      <c r="E409" s="8"/>
      <c r="F409" s="153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1"/>
      <c r="B410" s="47"/>
      <c r="C410" s="49"/>
      <c r="D410" s="8"/>
      <c r="E410" s="8"/>
      <c r="F410" s="153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1"/>
      <c r="B411" s="47"/>
      <c r="C411" s="49"/>
      <c r="D411" s="8"/>
      <c r="E411" s="8"/>
      <c r="F411" s="153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1"/>
      <c r="B412" s="214"/>
      <c r="C412" s="49"/>
      <c r="D412" s="8"/>
      <c r="E412" s="8"/>
      <c r="F412" s="153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1"/>
      <c r="B413" s="214"/>
      <c r="C413" s="144"/>
      <c r="D413" s="8"/>
      <c r="E413" s="8"/>
      <c r="F413" s="153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1"/>
      <c r="B414" s="214"/>
      <c r="C414" s="144"/>
      <c r="D414" s="8"/>
      <c r="E414" s="8"/>
      <c r="F414" s="153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1"/>
      <c r="B415" s="214"/>
      <c r="C415" s="49"/>
      <c r="D415" s="8"/>
      <c r="E415" s="8"/>
      <c r="F415" s="153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49"/>
      <c r="B416" s="326"/>
      <c r="C416" s="177"/>
      <c r="D416" s="177"/>
      <c r="E416" s="177"/>
      <c r="F416" s="177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23"/>
      <c r="B417" s="215"/>
      <c r="C417" s="4"/>
      <c r="D417" s="144"/>
      <c r="E417" s="216"/>
      <c r="F417" s="217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218"/>
      <c r="B418" s="219"/>
      <c r="C418" s="221"/>
      <c r="D418" s="222"/>
      <c r="E418" s="223"/>
      <c r="F418" s="224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18"/>
      <c r="B419" s="225"/>
      <c r="C419" s="221"/>
      <c r="D419" s="222"/>
      <c r="E419" s="223"/>
      <c r="F419" s="224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8"/>
      <c r="B420" s="225"/>
      <c r="C420" s="221"/>
      <c r="D420" s="222"/>
      <c r="E420" s="223"/>
      <c r="F420" s="224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26"/>
      <c r="B421" s="215"/>
      <c r="C421" s="4"/>
      <c r="D421" s="8"/>
      <c r="E421" s="8"/>
      <c r="F421" s="153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26"/>
      <c r="B422" s="227"/>
      <c r="C422" s="4"/>
      <c r="D422" s="8"/>
      <c r="E422" s="8"/>
      <c r="F422" s="153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6"/>
      <c r="B423" s="227"/>
      <c r="C423" s="4"/>
      <c r="D423" s="8"/>
      <c r="E423" s="8"/>
      <c r="F423" s="153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6"/>
      <c r="B424" s="227"/>
      <c r="C424" s="4"/>
      <c r="D424" s="8"/>
      <c r="E424" s="8"/>
      <c r="F424" s="153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6"/>
      <c r="B425" s="227"/>
      <c r="C425" s="4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6"/>
      <c r="B426" s="227"/>
      <c r="C426" s="4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6"/>
      <c r="B427" s="215"/>
      <c r="C427" s="4"/>
      <c r="D427" s="8"/>
      <c r="E427" s="8"/>
      <c r="F427" s="153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6"/>
      <c r="B428" s="215"/>
      <c r="C428" s="4"/>
      <c r="D428" s="8"/>
      <c r="E428" s="8"/>
      <c r="F428" s="153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6"/>
      <c r="B429" s="215"/>
      <c r="C429" s="4"/>
      <c r="D429" s="8"/>
      <c r="E429" s="8"/>
      <c r="F429" s="153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6"/>
      <c r="B430" s="227"/>
      <c r="C430" s="4"/>
      <c r="D430" s="8"/>
      <c r="E430" s="8"/>
      <c r="F430" s="153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6"/>
      <c r="B431" s="197"/>
      <c r="C431" s="4"/>
      <c r="D431" s="8"/>
      <c r="E431" s="228"/>
      <c r="F431" s="153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6"/>
      <c r="B432" s="227"/>
      <c r="C432" s="4"/>
      <c r="D432" s="8"/>
      <c r="E432" s="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6"/>
      <c r="B433" s="215"/>
      <c r="C433" s="4"/>
      <c r="D433" s="8"/>
      <c r="E433" s="22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6"/>
      <c r="B434" s="227"/>
      <c r="C434" s="4"/>
      <c r="D434" s="8"/>
      <c r="E434" s="8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6"/>
      <c r="B435" s="227"/>
      <c r="C435" s="4"/>
      <c r="D435" s="8"/>
      <c r="E435" s="229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6"/>
      <c r="B436" s="227"/>
      <c r="C436" s="49"/>
      <c r="D436" s="8"/>
      <c r="E436" s="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6"/>
      <c r="B437" s="215"/>
      <c r="C437" s="49"/>
      <c r="D437" s="8"/>
      <c r="E437" s="8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6"/>
      <c r="B438" s="230"/>
      <c r="C438" s="49"/>
      <c r="D438" s="8"/>
      <c r="E438" s="8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6"/>
      <c r="B439" s="230"/>
      <c r="C439" s="49"/>
      <c r="D439" s="8"/>
      <c r="E439" s="8"/>
      <c r="F439" s="153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169"/>
      <c r="B440" s="231"/>
      <c r="C440" s="40"/>
      <c r="D440" s="93"/>
      <c r="E440" s="232"/>
      <c r="F440" s="153"/>
      <c r="G440" s="22"/>
      <c r="H440" s="22"/>
      <c r="I440" s="22"/>
      <c r="J440" s="22"/>
      <c r="K440" s="22"/>
      <c r="M440" s="14"/>
      <c r="N440" s="14"/>
      <c r="O440" s="14"/>
      <c r="P440" s="14"/>
      <c r="Q440" s="14"/>
      <c r="AE440" s="14"/>
      <c r="AF440" s="14"/>
    </row>
    <row r="441" spans="1:32" x14ac:dyDescent="0.25">
      <c r="A441" s="13"/>
      <c r="B441" s="6"/>
      <c r="C441" s="40"/>
      <c r="D441" s="8"/>
      <c r="E441" s="8"/>
      <c r="F441" s="153"/>
      <c r="G441" s="22"/>
      <c r="H441" s="22"/>
      <c r="I441" s="22"/>
      <c r="J441" s="22"/>
      <c r="K441" s="22"/>
      <c r="AE441" s="4"/>
    </row>
    <row r="442" spans="1:32" x14ac:dyDescent="0.25">
      <c r="A442" s="13"/>
      <c r="B442" s="6"/>
      <c r="C442" s="40"/>
      <c r="D442" s="8"/>
      <c r="E442" s="8"/>
      <c r="F442" s="153"/>
      <c r="G442" s="14"/>
      <c r="H442" s="14"/>
      <c r="I442" s="14"/>
      <c r="J442" s="14"/>
      <c r="AE442" s="4"/>
    </row>
    <row r="443" spans="1:32" x14ac:dyDescent="0.25">
      <c r="A443" s="13"/>
      <c r="B443" s="6"/>
      <c r="C443" s="40"/>
      <c r="D443" s="8"/>
      <c r="E443" s="8"/>
      <c r="F443" s="153"/>
      <c r="G443" s="14"/>
      <c r="H443" s="14"/>
      <c r="I443" s="14"/>
      <c r="J443" s="14"/>
      <c r="AE443" s="4"/>
    </row>
    <row r="444" spans="1:32" x14ac:dyDescent="0.25">
      <c r="A444" s="13"/>
      <c r="B444" s="6"/>
      <c r="C444" s="40"/>
      <c r="D444" s="8"/>
      <c r="E444" s="8"/>
      <c r="F444" s="153"/>
      <c r="G444" s="14"/>
      <c r="AE444" s="4"/>
      <c r="AF444" s="30"/>
    </row>
    <row r="445" spans="1:32" x14ac:dyDescent="0.25">
      <c r="A445" s="13"/>
      <c r="B445" s="6"/>
      <c r="C445" s="40"/>
      <c r="D445" s="8"/>
      <c r="E445" s="8"/>
      <c r="F445" s="153"/>
      <c r="G445" s="14"/>
      <c r="AE445" s="4"/>
      <c r="AF445" s="30"/>
    </row>
    <row r="446" spans="1:32" x14ac:dyDescent="0.25">
      <c r="A446" s="13"/>
      <c r="B446" s="6"/>
      <c r="C446" s="40"/>
      <c r="D446" s="8"/>
      <c r="E446" s="8"/>
      <c r="F446" s="153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3"/>
      <c r="G447" s="22"/>
      <c r="H447" s="22"/>
      <c r="I447" s="22"/>
      <c r="J447" s="22"/>
      <c r="K447" s="22"/>
      <c r="AE447" s="4"/>
      <c r="AF447" s="30"/>
    </row>
    <row r="448" spans="1:32" x14ac:dyDescent="0.25">
      <c r="A448" s="13"/>
      <c r="B448" s="6"/>
      <c r="C448" s="40"/>
      <c r="D448" s="8"/>
      <c r="E448" s="8"/>
      <c r="F448" s="153"/>
      <c r="G448" s="22"/>
      <c r="H448" s="22"/>
      <c r="I448" s="22"/>
      <c r="J448" s="22"/>
      <c r="K448" s="22"/>
      <c r="AE448" s="4"/>
      <c r="AF448" s="30"/>
    </row>
    <row r="449" spans="1:32" x14ac:dyDescent="0.25">
      <c r="A449" s="13"/>
      <c r="B449" s="6"/>
      <c r="C449" s="40"/>
      <c r="D449" s="8"/>
      <c r="E449" s="8"/>
      <c r="F449" s="153"/>
      <c r="G449" s="14"/>
      <c r="H449" s="14"/>
      <c r="I449" s="14"/>
      <c r="J449" s="14"/>
      <c r="AE449" s="4"/>
      <c r="AF449" s="30"/>
    </row>
    <row r="450" spans="1:32" x14ac:dyDescent="0.25">
      <c r="A450" s="13"/>
      <c r="B450" s="6"/>
      <c r="C450" s="40"/>
      <c r="D450" s="8"/>
      <c r="E450" s="8"/>
      <c r="F450" s="153"/>
      <c r="G450" s="14"/>
      <c r="H450" s="14"/>
      <c r="I450" s="14"/>
      <c r="J450" s="14"/>
      <c r="AE450" s="4"/>
      <c r="AF450" s="30"/>
    </row>
    <row r="451" spans="1:32" x14ac:dyDescent="0.25">
      <c r="A451" s="13"/>
      <c r="B451" s="6"/>
      <c r="C451" s="40"/>
      <c r="D451" s="8"/>
      <c r="E451" s="8"/>
      <c r="F451" s="153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3"/>
      <c r="G452" s="14"/>
      <c r="AE452" s="4"/>
    </row>
    <row r="453" spans="1:32" x14ac:dyDescent="0.25">
      <c r="A453" s="13"/>
      <c r="B453" s="6"/>
      <c r="C453" s="40"/>
      <c r="D453" s="8"/>
      <c r="E453" s="8"/>
      <c r="F453" s="153"/>
      <c r="G453" s="14"/>
      <c r="AE453" s="4"/>
    </row>
    <row r="454" spans="1:32" x14ac:dyDescent="0.25">
      <c r="A454" s="13"/>
      <c r="B454" s="6"/>
      <c r="C454" s="40"/>
      <c r="D454" s="8"/>
      <c r="E454" s="8"/>
      <c r="F454" s="153"/>
      <c r="G454" s="14"/>
      <c r="AE454" s="4"/>
    </row>
    <row r="455" spans="1:32" s="30" customFormat="1" x14ac:dyDescent="0.25">
      <c r="A455" s="13"/>
      <c r="B455" s="6"/>
      <c r="C455" s="40"/>
      <c r="D455" s="8"/>
      <c r="E455" s="8"/>
      <c r="F455" s="153"/>
      <c r="G455" s="14"/>
      <c r="H455" s="45"/>
      <c r="I455" s="45"/>
      <c r="J455" s="45"/>
      <c r="K455" s="14"/>
      <c r="M455" s="14"/>
      <c r="N455" s="14"/>
      <c r="O455" s="14"/>
      <c r="P455" s="14"/>
      <c r="Q455" s="14"/>
      <c r="AE455" s="4"/>
      <c r="AF455" s="14"/>
    </row>
    <row r="456" spans="1:32" s="30" customFormat="1" x14ac:dyDescent="0.25">
      <c r="A456" s="13"/>
      <c r="B456" s="6"/>
      <c r="C456" s="40"/>
      <c r="D456" s="8"/>
      <c r="E456" s="8"/>
      <c r="F456" s="153"/>
      <c r="G456" s="14"/>
      <c r="H456" s="45"/>
      <c r="I456" s="45"/>
      <c r="J456" s="45"/>
      <c r="K456" s="14"/>
      <c r="M456" s="14"/>
      <c r="N456" s="14"/>
      <c r="O456" s="14"/>
      <c r="P456" s="14"/>
      <c r="Q456" s="14"/>
      <c r="AE456" s="4"/>
      <c r="AF456" s="14"/>
    </row>
    <row r="457" spans="1:32" s="30" customFormat="1" x14ac:dyDescent="0.25">
      <c r="A457" s="13"/>
      <c r="B457" s="6"/>
      <c r="C457" s="40"/>
      <c r="D457" s="8"/>
      <c r="E457" s="8"/>
      <c r="F457" s="153"/>
      <c r="G457" s="14"/>
      <c r="H457" s="45"/>
      <c r="I457" s="45"/>
      <c r="J457" s="45"/>
      <c r="K457" s="14"/>
      <c r="M457" s="14"/>
      <c r="N457" s="14"/>
      <c r="O457" s="14"/>
      <c r="P457" s="14"/>
      <c r="Q457" s="14"/>
      <c r="AE457" s="14"/>
      <c r="AF457" s="14"/>
    </row>
    <row r="458" spans="1:32" s="30" customFormat="1" ht="16.5" x14ac:dyDescent="0.25">
      <c r="A458" s="13"/>
      <c r="B458" s="6"/>
      <c r="C458" s="40"/>
      <c r="D458" s="8"/>
      <c r="E458" s="8"/>
      <c r="F458" s="153"/>
      <c r="G458" s="14"/>
      <c r="H458" s="45"/>
      <c r="I458" s="45"/>
      <c r="J458" s="45"/>
      <c r="K458" s="14"/>
      <c r="M458" s="14"/>
      <c r="N458" s="60"/>
      <c r="O458" s="60"/>
      <c r="P458" s="60"/>
      <c r="Q458" s="60"/>
      <c r="AE458" s="14"/>
      <c r="AF458" s="14"/>
    </row>
    <row r="459" spans="1:32" s="30" customFormat="1" ht="16.5" x14ac:dyDescent="0.25">
      <c r="A459" s="13"/>
      <c r="B459" s="6"/>
      <c r="C459" s="40"/>
      <c r="D459" s="8"/>
      <c r="E459" s="8"/>
      <c r="F459" s="153"/>
      <c r="G459" s="14"/>
      <c r="H459" s="45"/>
      <c r="I459" s="45"/>
      <c r="J459" s="45"/>
      <c r="K459" s="14"/>
      <c r="M459" s="60"/>
      <c r="N459" s="60"/>
      <c r="O459" s="60"/>
      <c r="P459" s="60"/>
      <c r="Q459" s="60"/>
      <c r="AE459" s="60"/>
      <c r="AF459" s="14"/>
    </row>
    <row r="460" spans="1:32" ht="16.5" x14ac:dyDescent="0.25">
      <c r="A460" s="13"/>
      <c r="B460" s="6"/>
      <c r="C460" s="40"/>
      <c r="D460" s="8"/>
      <c r="E460" s="8"/>
      <c r="F460" s="153"/>
      <c r="G460" s="14"/>
      <c r="M460" s="60"/>
      <c r="N460" s="30"/>
      <c r="O460" s="30"/>
      <c r="P460" s="30"/>
      <c r="Q460" s="30"/>
      <c r="AE460" s="60"/>
    </row>
    <row r="461" spans="1:32" x14ac:dyDescent="0.25">
      <c r="A461" s="13"/>
      <c r="B461" s="6"/>
      <c r="C461" s="40"/>
      <c r="D461" s="8"/>
      <c r="E461" s="8"/>
      <c r="F461" s="153"/>
      <c r="G461" s="14"/>
      <c r="M461" s="30"/>
      <c r="AE461" s="30"/>
    </row>
    <row r="462" spans="1:32" x14ac:dyDescent="0.25">
      <c r="A462" s="13"/>
      <c r="B462" s="6"/>
      <c r="C462" s="40"/>
      <c r="D462" s="8"/>
      <c r="E462" s="8"/>
      <c r="F462" s="153"/>
      <c r="G462" s="14"/>
      <c r="AE462" s="4"/>
    </row>
    <row r="463" spans="1:32" x14ac:dyDescent="0.25">
      <c r="A463" s="13"/>
      <c r="B463" s="6"/>
      <c r="C463" s="40"/>
      <c r="D463" s="8"/>
      <c r="E463" s="8"/>
      <c r="F463" s="153"/>
      <c r="G463" s="14"/>
      <c r="H463" s="14"/>
      <c r="I463" s="14"/>
      <c r="J463" s="14"/>
      <c r="AE463" s="4"/>
    </row>
    <row r="464" spans="1:32" x14ac:dyDescent="0.25">
      <c r="A464" s="13"/>
      <c r="B464" s="6"/>
      <c r="C464" s="40"/>
      <c r="D464" s="8"/>
      <c r="E464" s="8"/>
      <c r="F464" s="153"/>
      <c r="G464" s="14"/>
      <c r="H464" s="14"/>
      <c r="I464" s="14"/>
      <c r="J464" s="14"/>
      <c r="AE464" s="4"/>
    </row>
    <row r="465" spans="1:32" x14ac:dyDescent="0.25">
      <c r="A465" s="13"/>
      <c r="B465" s="6"/>
      <c r="C465" s="40"/>
      <c r="D465" s="8"/>
      <c r="E465" s="8"/>
      <c r="F465" s="153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3"/>
      <c r="G466" s="14"/>
      <c r="H466" s="14"/>
      <c r="I466" s="14"/>
      <c r="J466" s="14"/>
      <c r="AE466" s="4"/>
      <c r="AF466" s="30"/>
    </row>
    <row r="467" spans="1:32" x14ac:dyDescent="0.25">
      <c r="A467" s="13"/>
      <c r="B467" s="6"/>
      <c r="C467" s="40"/>
      <c r="D467" s="8"/>
      <c r="E467" s="8"/>
      <c r="F467" s="153"/>
      <c r="G467" s="14"/>
      <c r="H467" s="14"/>
      <c r="I467" s="14"/>
      <c r="J467" s="14"/>
      <c r="AE467" s="4"/>
      <c r="AF467" s="30"/>
    </row>
    <row r="468" spans="1:32" x14ac:dyDescent="0.25">
      <c r="A468" s="13"/>
      <c r="B468" s="6"/>
      <c r="C468" s="40"/>
      <c r="D468" s="8"/>
      <c r="E468" s="8"/>
      <c r="F468" s="153"/>
      <c r="G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3"/>
      <c r="G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3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3"/>
      <c r="G471" s="14"/>
      <c r="AE471" s="4"/>
    </row>
    <row r="472" spans="1:32" x14ac:dyDescent="0.25">
      <c r="A472" s="13"/>
      <c r="B472" s="6"/>
      <c r="C472" s="40"/>
      <c r="D472" s="8"/>
      <c r="E472" s="8"/>
      <c r="F472" s="153"/>
      <c r="G472" s="14"/>
      <c r="AE472" s="4"/>
    </row>
    <row r="473" spans="1:32" x14ac:dyDescent="0.25">
      <c r="A473" s="13"/>
      <c r="B473" s="6"/>
      <c r="C473" s="40"/>
      <c r="D473" s="8"/>
      <c r="E473" s="8"/>
      <c r="F473" s="153"/>
      <c r="G473" s="14"/>
      <c r="AE473" s="4"/>
    </row>
    <row r="474" spans="1:32" x14ac:dyDescent="0.25">
      <c r="A474" s="13"/>
      <c r="B474" s="6"/>
      <c r="C474" s="40"/>
      <c r="D474" s="8"/>
      <c r="E474" s="8"/>
      <c r="F474" s="153"/>
      <c r="G474" s="14"/>
      <c r="AE474" s="4"/>
    </row>
    <row r="475" spans="1:32" x14ac:dyDescent="0.25">
      <c r="A475" s="13"/>
      <c r="B475" s="6"/>
      <c r="C475" s="40"/>
      <c r="D475" s="8"/>
      <c r="E475" s="8"/>
      <c r="F475" s="153"/>
      <c r="G475" s="14"/>
      <c r="AE475" s="4"/>
    </row>
    <row r="476" spans="1:32" x14ac:dyDescent="0.25">
      <c r="A476" s="13"/>
      <c r="B476" s="6"/>
      <c r="C476" s="40"/>
      <c r="D476" s="8"/>
      <c r="E476" s="8"/>
      <c r="F476" s="153"/>
      <c r="G476" s="14"/>
      <c r="AE476" s="4"/>
    </row>
    <row r="477" spans="1:32" x14ac:dyDescent="0.25">
      <c r="A477" s="13"/>
      <c r="B477" s="6"/>
      <c r="C477" s="40"/>
      <c r="D477" s="8"/>
      <c r="E477" s="8"/>
      <c r="F477" s="153"/>
      <c r="G477" s="14"/>
    </row>
    <row r="478" spans="1:32" x14ac:dyDescent="0.25">
      <c r="A478" s="13"/>
      <c r="B478" s="6"/>
      <c r="C478" s="40"/>
      <c r="D478" s="8"/>
      <c r="E478" s="8"/>
      <c r="F478" s="153"/>
      <c r="G478" s="14"/>
      <c r="AE478" s="4"/>
    </row>
    <row r="479" spans="1:32" x14ac:dyDescent="0.25">
      <c r="A479" s="13"/>
      <c r="B479" s="6"/>
      <c r="C479" s="40"/>
      <c r="D479" s="8"/>
      <c r="E479" s="8"/>
      <c r="F479" s="153"/>
      <c r="G479" s="14"/>
      <c r="AE479" s="4"/>
    </row>
    <row r="480" spans="1:32" x14ac:dyDescent="0.25">
      <c r="A480" s="13"/>
      <c r="B480" s="6"/>
      <c r="C480" s="40"/>
      <c r="D480" s="8"/>
      <c r="E480" s="8"/>
      <c r="F480" s="153"/>
      <c r="G480" s="14"/>
      <c r="AE480" s="4"/>
    </row>
    <row r="481" spans="1:31" x14ac:dyDescent="0.25">
      <c r="A481" s="13"/>
      <c r="B481" s="6"/>
      <c r="C481" s="40"/>
      <c r="D481" s="8"/>
      <c r="E481" s="8"/>
      <c r="F481" s="153"/>
      <c r="G481" s="14"/>
      <c r="AE481" s="4"/>
    </row>
    <row r="482" spans="1:31" x14ac:dyDescent="0.25">
      <c r="A482" s="13"/>
      <c r="B482" s="6"/>
      <c r="C482" s="40"/>
      <c r="D482" s="8"/>
      <c r="E482" s="8"/>
      <c r="F482" s="153"/>
      <c r="G482" s="14"/>
      <c r="AE482" s="4"/>
    </row>
    <row r="483" spans="1:31" x14ac:dyDescent="0.25">
      <c r="A483" s="13"/>
      <c r="B483" s="6"/>
      <c r="C483" s="40"/>
      <c r="D483" s="8"/>
      <c r="E483" s="8"/>
      <c r="F483" s="153"/>
      <c r="G483" s="14"/>
      <c r="N483" s="30"/>
      <c r="O483" s="30"/>
      <c r="P483" s="30"/>
      <c r="Q483" s="30"/>
      <c r="AE483" s="4"/>
    </row>
    <row r="484" spans="1:31" x14ac:dyDescent="0.25">
      <c r="A484" s="13"/>
      <c r="B484" s="6"/>
      <c r="C484" s="40"/>
      <c r="D484" s="8"/>
      <c r="E484" s="8"/>
      <c r="F484" s="153"/>
      <c r="G484" s="8"/>
      <c r="H484" s="8"/>
      <c r="I484" s="46"/>
      <c r="J484" s="46"/>
      <c r="M484" s="30"/>
      <c r="N484" s="30"/>
      <c r="O484" s="30"/>
      <c r="P484" s="30"/>
      <c r="Q484" s="30"/>
      <c r="AE484" s="30"/>
    </row>
    <row r="485" spans="1:31" x14ac:dyDescent="0.25">
      <c r="A485" s="13"/>
      <c r="B485" s="6"/>
      <c r="C485" s="40"/>
      <c r="D485" s="8"/>
      <c r="E485" s="8"/>
      <c r="F485" s="153"/>
      <c r="G485" s="8"/>
      <c r="H485" s="8"/>
      <c r="I485" s="46"/>
      <c r="J485" s="46"/>
      <c r="M485" s="30"/>
      <c r="N485" s="30"/>
      <c r="O485" s="30"/>
      <c r="P485" s="30"/>
      <c r="Q485" s="30"/>
      <c r="AE485" s="30"/>
    </row>
    <row r="486" spans="1:31" ht="16.5" x14ac:dyDescent="0.25">
      <c r="A486" s="13"/>
      <c r="B486" s="6"/>
      <c r="C486" s="40"/>
      <c r="D486" s="8"/>
      <c r="E486" s="8"/>
      <c r="F486" s="153"/>
      <c r="G486" s="14"/>
      <c r="H486" s="60"/>
      <c r="I486" s="60"/>
      <c r="J486" s="46"/>
      <c r="K486" s="60"/>
      <c r="M486" s="30"/>
      <c r="N486" s="30"/>
      <c r="O486" s="30"/>
      <c r="P486" s="30"/>
      <c r="Q486" s="30"/>
      <c r="AE486" s="30"/>
    </row>
    <row r="487" spans="1:31" ht="16.5" x14ac:dyDescent="0.25">
      <c r="A487" s="13"/>
      <c r="B487" s="6"/>
      <c r="C487" s="40"/>
      <c r="D487" s="8"/>
      <c r="E487" s="8"/>
      <c r="F487" s="153"/>
      <c r="G487" s="14"/>
      <c r="H487" s="60"/>
      <c r="I487" s="60"/>
      <c r="J487" s="60"/>
      <c r="K487" s="60"/>
      <c r="M487" s="30"/>
      <c r="N487" s="30"/>
      <c r="O487" s="30"/>
      <c r="P487" s="30"/>
      <c r="Q487" s="30"/>
      <c r="AE487" s="30"/>
    </row>
    <row r="488" spans="1:31" x14ac:dyDescent="0.25">
      <c r="A488" s="13"/>
      <c r="B488" s="6"/>
      <c r="C488" s="40"/>
      <c r="D488" s="8"/>
      <c r="E488" s="8"/>
      <c r="F488" s="153"/>
      <c r="G488" s="14"/>
      <c r="H488" s="30"/>
      <c r="I488" s="8"/>
      <c r="J488" s="46"/>
      <c r="K488" s="30"/>
      <c r="M488" s="30"/>
      <c r="N488" s="30"/>
      <c r="O488" s="30"/>
      <c r="P488" s="30"/>
      <c r="Q488" s="30"/>
      <c r="AE488" s="30"/>
    </row>
    <row r="489" spans="1:31" x14ac:dyDescent="0.25">
      <c r="A489" s="13"/>
      <c r="B489" s="6"/>
      <c r="C489" s="40"/>
      <c r="D489" s="8"/>
      <c r="E489" s="8"/>
      <c r="F489" s="153"/>
      <c r="G489" s="14"/>
      <c r="N489" s="30"/>
      <c r="O489" s="30"/>
      <c r="P489" s="30"/>
      <c r="Q489" s="30"/>
      <c r="AE489" s="4"/>
    </row>
    <row r="490" spans="1:31" x14ac:dyDescent="0.25">
      <c r="A490" s="13"/>
      <c r="B490" s="6"/>
      <c r="C490" s="40"/>
      <c r="D490" s="8"/>
      <c r="E490" s="8"/>
      <c r="F490" s="153"/>
      <c r="G490" s="14"/>
      <c r="N490" s="30"/>
      <c r="O490" s="30"/>
      <c r="P490" s="30"/>
      <c r="Q490" s="30"/>
      <c r="AE490" s="4"/>
    </row>
    <row r="491" spans="1:31" x14ac:dyDescent="0.25">
      <c r="A491" s="13"/>
      <c r="B491" s="6"/>
      <c r="C491" s="40"/>
      <c r="D491" s="8"/>
      <c r="E491" s="8"/>
      <c r="F491" s="153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3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3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3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3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3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3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3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3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3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3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3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3"/>
      <c r="G503" s="14"/>
      <c r="N503" s="30"/>
      <c r="O503" s="30"/>
      <c r="P503" s="30"/>
      <c r="Q503" s="30"/>
      <c r="AE503" s="4"/>
    </row>
    <row r="504" spans="1:32" x14ac:dyDescent="0.25">
      <c r="A504" s="13"/>
      <c r="B504" s="11"/>
      <c r="C504" s="40"/>
      <c r="D504" s="8"/>
      <c r="E504" s="8"/>
      <c r="F504" s="191"/>
      <c r="G504" s="14"/>
      <c r="N504" s="30"/>
      <c r="O504" s="30"/>
      <c r="P504" s="30"/>
      <c r="Q504" s="30"/>
      <c r="AE504" s="4"/>
    </row>
    <row r="505" spans="1:32" x14ac:dyDescent="0.25">
      <c r="A505" s="13"/>
      <c r="B505" s="233"/>
      <c r="C505" s="40"/>
      <c r="D505" s="8"/>
      <c r="E505" s="8"/>
      <c r="F505" s="191"/>
      <c r="G505" s="14"/>
      <c r="AE505" s="4"/>
    </row>
    <row r="506" spans="1:32" x14ac:dyDescent="0.25">
      <c r="A506" s="13"/>
      <c r="B506" s="192"/>
      <c r="C506" s="40"/>
      <c r="D506" s="8"/>
      <c r="E506" s="8"/>
      <c r="F506" s="153"/>
      <c r="G506" s="14"/>
      <c r="I506" s="8"/>
      <c r="J506" s="46"/>
      <c r="M506" s="30"/>
      <c r="AE506" s="30"/>
    </row>
    <row r="507" spans="1:32" s="30" customFormat="1" x14ac:dyDescent="0.25">
      <c r="A507" s="13"/>
      <c r="B507" s="192"/>
      <c r="C507" s="40"/>
      <c r="D507" s="8"/>
      <c r="E507" s="8"/>
      <c r="F507" s="153"/>
      <c r="G507" s="14"/>
      <c r="H507" s="45"/>
      <c r="I507" s="8"/>
      <c r="J507" s="46"/>
      <c r="K507" s="14"/>
      <c r="N507" s="14"/>
      <c r="O507" s="14"/>
      <c r="P507" s="14"/>
      <c r="Q507" s="14"/>
      <c r="AF507" s="14"/>
    </row>
    <row r="508" spans="1:32" s="30" customFormat="1" x14ac:dyDescent="0.25">
      <c r="A508" s="13"/>
      <c r="B508" s="192"/>
      <c r="C508" s="40"/>
      <c r="D508" s="8"/>
      <c r="E508" s="8"/>
      <c r="F508" s="153"/>
      <c r="G508" s="14"/>
      <c r="H508" s="45"/>
      <c r="I508" s="45"/>
      <c r="J508" s="46"/>
      <c r="K508" s="14"/>
      <c r="P508" s="14"/>
      <c r="Q508" s="14"/>
      <c r="AF508" s="14"/>
    </row>
    <row r="509" spans="1:32" s="30" customFormat="1" x14ac:dyDescent="0.25">
      <c r="A509" s="13"/>
      <c r="B509" s="192"/>
      <c r="C509" s="40"/>
      <c r="D509" s="8"/>
      <c r="E509" s="8"/>
      <c r="F509" s="153"/>
      <c r="G509" s="14"/>
      <c r="H509" s="45"/>
      <c r="I509" s="8"/>
      <c r="J509" s="46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2"/>
      <c r="C510" s="40"/>
      <c r="D510" s="8"/>
      <c r="E510" s="8"/>
      <c r="F510" s="153"/>
      <c r="G510" s="14"/>
      <c r="H510" s="45"/>
      <c r="I510" s="45"/>
      <c r="J510" s="46"/>
      <c r="K510" s="14"/>
      <c r="N510" s="14"/>
      <c r="O510" s="14"/>
      <c r="P510" s="14"/>
      <c r="Q510" s="14"/>
      <c r="AF510" s="14"/>
    </row>
    <row r="511" spans="1:32" s="30" customFormat="1" x14ac:dyDescent="0.25">
      <c r="A511" s="13"/>
      <c r="B511" s="192"/>
      <c r="C511" s="40"/>
      <c r="D511" s="8"/>
      <c r="E511" s="8"/>
      <c r="F511" s="153"/>
      <c r="G511" s="14"/>
      <c r="H511" s="45"/>
      <c r="I511" s="45"/>
      <c r="J511" s="46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2"/>
      <c r="C512" s="40"/>
      <c r="D512" s="8"/>
      <c r="E512" s="8"/>
      <c r="F512" s="153"/>
      <c r="G512" s="14"/>
      <c r="H512" s="45"/>
      <c r="I512" s="45"/>
      <c r="J512" s="46"/>
      <c r="K512" s="14"/>
      <c r="P512" s="14"/>
      <c r="Q512" s="14"/>
      <c r="AF512" s="14"/>
    </row>
    <row r="513" spans="1:32" s="30" customFormat="1" x14ac:dyDescent="0.25">
      <c r="A513" s="13"/>
      <c r="B513" s="192"/>
      <c r="C513" s="40"/>
      <c r="D513" s="8"/>
      <c r="E513" s="8"/>
      <c r="F513" s="153"/>
      <c r="G513" s="14"/>
      <c r="H513" s="45"/>
      <c r="I513" s="45"/>
      <c r="J513" s="45"/>
      <c r="K513" s="14"/>
      <c r="M513" s="14"/>
      <c r="P513" s="14"/>
      <c r="Q513" s="14"/>
      <c r="AE513" s="4"/>
      <c r="AF513" s="14"/>
    </row>
    <row r="514" spans="1:32" s="30" customFormat="1" x14ac:dyDescent="0.25">
      <c r="A514" s="13"/>
      <c r="B514" s="192"/>
      <c r="C514" s="40"/>
      <c r="D514" s="8"/>
      <c r="E514" s="8"/>
      <c r="F514" s="153"/>
      <c r="G514" s="14"/>
      <c r="H514" s="45"/>
      <c r="I514" s="45"/>
      <c r="J514" s="45"/>
      <c r="K514" s="14"/>
      <c r="M514" s="14"/>
      <c r="P514" s="14"/>
      <c r="Q514" s="14"/>
      <c r="AE514" s="4"/>
      <c r="AF514" s="14"/>
    </row>
    <row r="515" spans="1:32" x14ac:dyDescent="0.25">
      <c r="A515" s="13"/>
      <c r="B515" s="192"/>
      <c r="C515" s="40"/>
      <c r="D515" s="8"/>
      <c r="E515" s="8"/>
      <c r="F515" s="153"/>
      <c r="N515" s="30"/>
      <c r="O515" s="30"/>
      <c r="AE515" s="4"/>
      <c r="AF515" s="30"/>
    </row>
    <row r="516" spans="1:32" x14ac:dyDescent="0.25">
      <c r="A516" s="13"/>
      <c r="B516" s="192"/>
      <c r="C516" s="40"/>
      <c r="D516" s="8"/>
      <c r="E516" s="8"/>
      <c r="F516" s="153"/>
      <c r="N516" s="30"/>
      <c r="O516" s="30"/>
      <c r="AE516" s="4"/>
      <c r="AF516" s="30"/>
    </row>
    <row r="517" spans="1:32" x14ac:dyDescent="0.25">
      <c r="A517" s="13"/>
      <c r="B517" s="192"/>
      <c r="C517" s="40"/>
      <c r="D517" s="8"/>
      <c r="E517" s="8"/>
      <c r="F517" s="153"/>
      <c r="H517" s="8"/>
      <c r="I517" s="14"/>
      <c r="J517" s="46"/>
      <c r="N517" s="30"/>
      <c r="O517" s="30"/>
      <c r="P517" s="30"/>
      <c r="Q517" s="30"/>
      <c r="AE517" s="4"/>
      <c r="AF517" s="30"/>
    </row>
    <row r="518" spans="1:32" x14ac:dyDescent="0.25">
      <c r="A518" s="13"/>
      <c r="B518" s="192"/>
      <c r="C518" s="40"/>
      <c r="D518" s="8"/>
      <c r="E518" s="8"/>
      <c r="F518" s="153"/>
      <c r="H518" s="8"/>
      <c r="I518" s="14"/>
      <c r="J518" s="46"/>
      <c r="L518" s="14"/>
      <c r="N518" s="30"/>
      <c r="O518" s="30"/>
      <c r="P518" s="30"/>
      <c r="Q518" s="30"/>
      <c r="AE518" s="4"/>
      <c r="AF518" s="30"/>
    </row>
    <row r="519" spans="1:32" x14ac:dyDescent="0.25">
      <c r="A519" s="13"/>
      <c r="B519" s="192"/>
      <c r="C519" s="40"/>
      <c r="D519" s="8"/>
      <c r="E519" s="8"/>
      <c r="F519" s="153"/>
      <c r="J519" s="46"/>
      <c r="L519" s="14"/>
      <c r="P519" s="30"/>
      <c r="Q519" s="30"/>
      <c r="AE519" s="4"/>
      <c r="AF519" s="30"/>
    </row>
    <row r="520" spans="1:32" x14ac:dyDescent="0.25">
      <c r="A520" s="13"/>
      <c r="B520" s="192"/>
      <c r="C520" s="40"/>
      <c r="D520" s="8"/>
      <c r="E520" s="8"/>
      <c r="F520" s="153"/>
      <c r="H520" s="8"/>
      <c r="I520" s="14"/>
      <c r="J520" s="46"/>
      <c r="P520" s="30"/>
      <c r="Q520" s="30"/>
      <c r="AE520" s="4"/>
    </row>
    <row r="521" spans="1:32" x14ac:dyDescent="0.25">
      <c r="A521" s="13"/>
      <c r="B521" s="192"/>
      <c r="C521" s="40"/>
      <c r="D521" s="8"/>
      <c r="E521" s="8"/>
      <c r="F521" s="153"/>
      <c r="G521" s="14"/>
      <c r="H521" s="8"/>
      <c r="P521" s="30"/>
      <c r="Q521" s="30"/>
      <c r="AE521" s="4"/>
    </row>
    <row r="522" spans="1:32" s="30" customFormat="1" x14ac:dyDescent="0.25">
      <c r="A522" s="13"/>
      <c r="B522" s="47"/>
      <c r="C522" s="49"/>
      <c r="D522" s="8"/>
      <c r="E522" s="8"/>
      <c r="F522" s="153"/>
      <c r="G522" s="45"/>
      <c r="H522" s="45"/>
      <c r="I522" s="45"/>
      <c r="J522" s="45"/>
      <c r="K522" s="14"/>
      <c r="M522" s="14"/>
      <c r="N522" s="14"/>
      <c r="O522" s="14"/>
      <c r="AE522" s="4"/>
      <c r="AF522" s="14"/>
    </row>
    <row r="523" spans="1:32" s="30" customFormat="1" x14ac:dyDescent="0.25">
      <c r="A523" s="13"/>
      <c r="B523" s="47"/>
      <c r="C523" s="49"/>
      <c r="D523" s="8"/>
      <c r="E523" s="8"/>
      <c r="F523" s="153"/>
      <c r="G523" s="45"/>
      <c r="H523" s="45"/>
      <c r="I523" s="45"/>
      <c r="J523" s="45"/>
      <c r="K523" s="14"/>
      <c r="M523" s="14"/>
      <c r="N523" s="14"/>
      <c r="O523" s="14"/>
      <c r="AE523" s="4"/>
      <c r="AF523" s="14"/>
    </row>
    <row r="524" spans="1:32" s="30" customFormat="1" x14ac:dyDescent="0.25">
      <c r="A524" s="13"/>
      <c r="B524" s="192"/>
      <c r="C524" s="40"/>
      <c r="D524" s="8"/>
      <c r="E524" s="8"/>
      <c r="F524" s="153"/>
      <c r="G524" s="45"/>
      <c r="H524" s="45"/>
      <c r="I524" s="45"/>
      <c r="J524" s="45"/>
      <c r="K524" s="14"/>
      <c r="M524" s="14"/>
      <c r="N524" s="14"/>
      <c r="O524" s="14"/>
      <c r="P524" s="14"/>
      <c r="Q524" s="14"/>
      <c r="AE524" s="4"/>
      <c r="AF524" s="14"/>
    </row>
    <row r="525" spans="1:32" s="30" customFormat="1" x14ac:dyDescent="0.25">
      <c r="A525" s="13"/>
      <c r="B525" s="47"/>
      <c r="C525" s="49"/>
      <c r="D525" s="8"/>
      <c r="E525" s="8"/>
      <c r="F525" s="153"/>
      <c r="M525" s="14"/>
      <c r="N525" s="14"/>
      <c r="O525" s="14"/>
      <c r="P525" s="14"/>
      <c r="Q525" s="14"/>
      <c r="AE525" s="4"/>
      <c r="AF525" s="14"/>
    </row>
    <row r="526" spans="1:32" s="30" customFormat="1" x14ac:dyDescent="0.25">
      <c r="A526" s="13"/>
      <c r="B526" s="47"/>
      <c r="C526" s="49"/>
      <c r="D526" s="8"/>
      <c r="E526" s="8"/>
      <c r="F526" s="153"/>
      <c r="M526" s="14"/>
      <c r="N526" s="14"/>
      <c r="O526" s="14"/>
      <c r="P526" s="14"/>
      <c r="Q526" s="14"/>
      <c r="AE526" s="4"/>
    </row>
    <row r="527" spans="1:32" s="30" customFormat="1" x14ac:dyDescent="0.25">
      <c r="A527" s="13"/>
      <c r="B527" s="47"/>
      <c r="C527" s="49"/>
      <c r="D527" s="8"/>
      <c r="E527" s="8"/>
      <c r="F527" s="153"/>
      <c r="N527" s="14"/>
      <c r="O527" s="14"/>
      <c r="P527" s="14"/>
      <c r="Q527" s="14"/>
    </row>
    <row r="528" spans="1:32" s="30" customFormat="1" x14ac:dyDescent="0.25">
      <c r="A528" s="13"/>
      <c r="B528" s="47"/>
      <c r="C528" s="49"/>
      <c r="D528" s="8"/>
      <c r="E528" s="8"/>
      <c r="F528" s="153"/>
      <c r="N528" s="14"/>
      <c r="O528" s="14"/>
      <c r="P528" s="14"/>
      <c r="Q528" s="14"/>
    </row>
    <row r="529" spans="1:32" s="30" customFormat="1" x14ac:dyDescent="0.25">
      <c r="A529" s="13"/>
      <c r="B529" s="47"/>
      <c r="C529" s="49"/>
      <c r="D529" s="8"/>
      <c r="E529" s="8"/>
      <c r="F529" s="153"/>
      <c r="N529" s="14"/>
      <c r="O529" s="14"/>
      <c r="P529" s="14"/>
      <c r="Q529" s="14"/>
    </row>
    <row r="530" spans="1:32" s="30" customFormat="1" x14ac:dyDescent="0.25">
      <c r="A530" s="234"/>
      <c r="B530" s="47"/>
      <c r="C530" s="49"/>
      <c r="D530" s="8"/>
      <c r="E530" s="8"/>
      <c r="F530" s="153"/>
      <c r="N530" s="14"/>
      <c r="O530" s="14"/>
      <c r="P530" s="14"/>
      <c r="Q530" s="14"/>
    </row>
    <row r="531" spans="1:32" s="30" customFormat="1" x14ac:dyDescent="0.25">
      <c r="A531" s="168"/>
      <c r="B531" s="211"/>
      <c r="C531" s="168"/>
      <c r="D531" s="8"/>
      <c r="E531" s="8"/>
      <c r="F531" s="153"/>
      <c r="N531" s="14"/>
      <c r="O531" s="14"/>
      <c r="P531" s="14"/>
      <c r="Q531" s="14"/>
    </row>
    <row r="532" spans="1:32" s="30" customFormat="1" x14ac:dyDescent="0.25">
      <c r="A532" s="168"/>
      <c r="B532" s="211"/>
      <c r="C532" s="168"/>
      <c r="D532" s="8"/>
      <c r="E532" s="8"/>
      <c r="F532" s="153"/>
      <c r="N532" s="14"/>
      <c r="O532" s="14"/>
      <c r="P532" s="14"/>
      <c r="Q532" s="14"/>
    </row>
    <row r="533" spans="1:32" s="30" customFormat="1" x14ac:dyDescent="0.25">
      <c r="A533" s="235"/>
      <c r="B533" s="233"/>
      <c r="C533" s="40"/>
      <c r="D533" s="8"/>
      <c r="E533" s="8"/>
      <c r="F533" s="191"/>
      <c r="G533" s="14"/>
      <c r="H533" s="45"/>
      <c r="I533" s="45"/>
      <c r="J533" s="45"/>
      <c r="K533" s="14"/>
      <c r="N533" s="14"/>
      <c r="O533" s="14"/>
      <c r="P533" s="14"/>
      <c r="Q533" s="14"/>
    </row>
    <row r="534" spans="1:32" s="30" customFormat="1" x14ac:dyDescent="0.25">
      <c r="A534" s="235"/>
      <c r="B534" s="192"/>
      <c r="C534" s="40"/>
      <c r="D534" s="8"/>
      <c r="E534" s="8"/>
      <c r="F534" s="153"/>
      <c r="G534" s="14"/>
      <c r="H534" s="45"/>
      <c r="I534" s="45"/>
      <c r="J534" s="45"/>
      <c r="K534" s="14"/>
      <c r="N534" s="14"/>
      <c r="O534" s="14"/>
      <c r="P534" s="14"/>
      <c r="Q534" s="14"/>
    </row>
    <row r="535" spans="1:32" s="30" customFormat="1" x14ac:dyDescent="0.25">
      <c r="A535" s="235"/>
      <c r="B535" s="192"/>
      <c r="C535" s="40"/>
      <c r="D535" s="8"/>
      <c r="E535" s="8"/>
      <c r="F535" s="153"/>
      <c r="G535" s="14"/>
      <c r="H535" s="45"/>
      <c r="I535" s="45"/>
      <c r="J535" s="45"/>
      <c r="K535" s="14"/>
      <c r="M535" s="14"/>
      <c r="N535" s="14"/>
      <c r="O535" s="14"/>
      <c r="P535" s="14"/>
      <c r="Q535" s="14"/>
      <c r="AE535" s="4"/>
    </row>
    <row r="536" spans="1:32" s="30" customFormat="1" x14ac:dyDescent="0.25">
      <c r="A536" s="235"/>
      <c r="B536" s="192"/>
      <c r="C536" s="40"/>
      <c r="D536" s="8"/>
      <c r="E536" s="8"/>
      <c r="F536" s="153"/>
      <c r="M536" s="14"/>
      <c r="P536" s="14"/>
      <c r="Q536" s="14"/>
      <c r="AE536" s="4"/>
    </row>
    <row r="537" spans="1:32" s="30" customFormat="1" x14ac:dyDescent="0.25">
      <c r="A537" s="235"/>
      <c r="B537" s="192"/>
      <c r="C537" s="40"/>
      <c r="D537" s="8"/>
      <c r="E537" s="8"/>
      <c r="F537" s="153"/>
      <c r="M537" s="14"/>
      <c r="P537" s="14"/>
      <c r="Q537" s="14"/>
      <c r="AE537" s="4"/>
      <c r="AF537" s="14"/>
    </row>
    <row r="538" spans="1:32" s="30" customFormat="1" x14ac:dyDescent="0.25">
      <c r="A538" s="235"/>
      <c r="B538" s="233"/>
      <c r="C538" s="40"/>
      <c r="D538" s="8"/>
      <c r="E538" s="8"/>
      <c r="F538" s="191"/>
      <c r="M538" s="14"/>
      <c r="P538" s="14"/>
      <c r="Q538" s="14"/>
      <c r="AE538" s="4"/>
      <c r="AF538" s="14"/>
    </row>
    <row r="539" spans="1:32" s="30" customFormat="1" x14ac:dyDescent="0.25">
      <c r="A539" s="235"/>
      <c r="B539" s="192"/>
      <c r="C539" s="40"/>
      <c r="D539" s="8"/>
      <c r="E539" s="8"/>
      <c r="F539" s="153"/>
      <c r="M539" s="14"/>
      <c r="P539" s="14"/>
      <c r="Q539" s="14"/>
      <c r="AE539" s="4"/>
      <c r="AF539" s="14"/>
    </row>
    <row r="540" spans="1:32" s="30" customFormat="1" x14ac:dyDescent="0.25">
      <c r="A540" s="235"/>
      <c r="B540" s="192"/>
      <c r="C540" s="40"/>
      <c r="D540" s="8"/>
      <c r="E540" s="8"/>
      <c r="F540" s="153"/>
      <c r="M540" s="14"/>
      <c r="P540" s="14"/>
      <c r="Q540" s="14"/>
      <c r="AE540" s="4"/>
      <c r="AF540" s="14"/>
    </row>
    <row r="541" spans="1:32" s="30" customFormat="1" x14ac:dyDescent="0.25">
      <c r="A541" s="235"/>
      <c r="B541" s="192"/>
      <c r="C541" s="40"/>
      <c r="D541" s="8"/>
      <c r="E541" s="8"/>
      <c r="F541" s="153"/>
      <c r="M541" s="14"/>
      <c r="N541" s="14"/>
      <c r="O541" s="14"/>
      <c r="AE541" s="4"/>
      <c r="AF541" s="14"/>
    </row>
    <row r="542" spans="1:32" s="30" customFormat="1" x14ac:dyDescent="0.25">
      <c r="A542" s="235"/>
      <c r="B542" s="192"/>
      <c r="C542" s="40"/>
      <c r="D542" s="8"/>
      <c r="E542" s="8"/>
      <c r="F542" s="153"/>
      <c r="M542" s="14"/>
      <c r="N542" s="14"/>
      <c r="O542" s="14"/>
      <c r="AE542" s="4"/>
      <c r="AF542" s="14"/>
    </row>
    <row r="543" spans="1:32" s="30" customFormat="1" x14ac:dyDescent="0.25">
      <c r="A543" s="235"/>
      <c r="B543" s="192"/>
      <c r="C543" s="40"/>
      <c r="D543" s="8"/>
      <c r="E543" s="8"/>
      <c r="F543" s="153"/>
      <c r="G543" s="14"/>
      <c r="H543" s="45"/>
      <c r="I543" s="45"/>
      <c r="J543" s="45"/>
      <c r="K543" s="14"/>
      <c r="M543" s="14"/>
      <c r="N543" s="14"/>
      <c r="O543" s="14"/>
      <c r="AE543" s="4"/>
      <c r="AF543" s="14"/>
    </row>
    <row r="544" spans="1:32" s="30" customFormat="1" x14ac:dyDescent="0.25">
      <c r="A544" s="235"/>
      <c r="B544" s="192"/>
      <c r="C544" s="40"/>
      <c r="D544" s="8"/>
      <c r="E544" s="8"/>
      <c r="F544" s="153"/>
      <c r="G544" s="14"/>
      <c r="H544" s="45"/>
      <c r="I544" s="45"/>
      <c r="J544" s="45"/>
      <c r="K544" s="14"/>
      <c r="M544" s="14"/>
      <c r="N544" s="14"/>
      <c r="O544" s="14"/>
      <c r="AE544" s="4"/>
    </row>
    <row r="545" spans="1:32" s="30" customFormat="1" x14ac:dyDescent="0.25">
      <c r="A545" s="235"/>
      <c r="B545" s="192"/>
      <c r="C545" s="40"/>
      <c r="D545" s="8"/>
      <c r="E545" s="8"/>
      <c r="F545" s="153"/>
      <c r="G545" s="14"/>
      <c r="H545" s="45"/>
      <c r="I545" s="45"/>
      <c r="J545" s="45"/>
      <c r="K545" s="14"/>
      <c r="M545" s="14"/>
      <c r="N545" s="14"/>
      <c r="O545" s="14"/>
      <c r="AE545" s="4"/>
    </row>
    <row r="546" spans="1:32" s="30" customFormat="1" x14ac:dyDescent="0.25">
      <c r="A546" s="235"/>
      <c r="B546" s="192"/>
      <c r="C546" s="40"/>
      <c r="D546" s="8"/>
      <c r="E546" s="8"/>
      <c r="F546" s="153"/>
      <c r="G546" s="14"/>
      <c r="H546" s="45"/>
      <c r="I546" s="45"/>
      <c r="J546" s="45"/>
      <c r="K546" s="14"/>
      <c r="M546" s="14"/>
      <c r="N546" s="14"/>
      <c r="O546" s="14"/>
      <c r="P546" s="14"/>
      <c r="Q546" s="14"/>
      <c r="AE546" s="4"/>
    </row>
    <row r="547" spans="1:32" s="30" customFormat="1" x14ac:dyDescent="0.25">
      <c r="A547" s="235"/>
      <c r="B547" s="192"/>
      <c r="C547" s="40"/>
      <c r="D547" s="8"/>
      <c r="E547" s="8"/>
      <c r="F547" s="153"/>
      <c r="G547" s="14"/>
      <c r="H547" s="45"/>
      <c r="I547" s="45"/>
      <c r="J547" s="45"/>
      <c r="K547" s="14"/>
      <c r="M547" s="14"/>
      <c r="N547" s="14"/>
      <c r="O547" s="14"/>
      <c r="P547" s="14"/>
      <c r="Q547" s="14"/>
      <c r="AE547" s="4"/>
    </row>
    <row r="548" spans="1:32" s="30" customFormat="1" x14ac:dyDescent="0.25">
      <c r="A548" s="235"/>
      <c r="B548" s="192"/>
      <c r="C548" s="40"/>
      <c r="D548" s="8"/>
      <c r="E548" s="8"/>
      <c r="F548" s="153"/>
      <c r="G548" s="14"/>
      <c r="H548" s="45"/>
      <c r="I548" s="45"/>
      <c r="J548" s="45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5"/>
      <c r="B549" s="192"/>
      <c r="C549" s="40"/>
      <c r="D549" s="8"/>
      <c r="E549" s="8"/>
      <c r="F549" s="153"/>
      <c r="G549" s="14"/>
      <c r="H549" s="45"/>
      <c r="I549" s="45"/>
      <c r="J549" s="45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5"/>
      <c r="B550" s="192"/>
      <c r="C550" s="40"/>
      <c r="D550" s="8"/>
      <c r="E550" s="8"/>
      <c r="F550" s="153"/>
      <c r="G550" s="14"/>
      <c r="H550" s="45"/>
      <c r="I550" s="45"/>
      <c r="J550" s="45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5"/>
      <c r="B551" s="192"/>
      <c r="C551" s="40"/>
      <c r="D551" s="8"/>
      <c r="E551" s="8"/>
      <c r="F551" s="153"/>
      <c r="G551" s="14"/>
      <c r="H551" s="45"/>
      <c r="I551" s="45"/>
      <c r="J551" s="45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5"/>
      <c r="B552" s="233"/>
      <c r="C552" s="192"/>
      <c r="D552" s="8"/>
      <c r="E552" s="8"/>
      <c r="F552" s="191"/>
      <c r="G552" s="14"/>
      <c r="H552" s="45"/>
      <c r="I552" s="45"/>
      <c r="J552" s="45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5"/>
      <c r="B553" s="192"/>
      <c r="C553" s="40"/>
      <c r="D553" s="8"/>
      <c r="E553" s="8"/>
      <c r="F553" s="153"/>
      <c r="G553" s="14"/>
      <c r="H553" s="45"/>
      <c r="I553" s="45"/>
      <c r="J553" s="45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5"/>
      <c r="B554" s="192"/>
      <c r="C554" s="40"/>
      <c r="D554" s="8"/>
      <c r="E554" s="8"/>
      <c r="F554" s="153"/>
      <c r="G554" s="14"/>
      <c r="H554" s="45"/>
      <c r="I554" s="45"/>
      <c r="J554" s="45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5"/>
      <c r="B555" s="192"/>
      <c r="C555" s="40"/>
      <c r="D555" s="8"/>
      <c r="E555" s="8"/>
      <c r="F555" s="153"/>
      <c r="G555" s="14"/>
      <c r="H555" s="45"/>
      <c r="I555" s="45"/>
      <c r="J555" s="45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5"/>
      <c r="B556" s="192"/>
      <c r="C556" s="40"/>
      <c r="D556" s="8"/>
      <c r="E556" s="8"/>
      <c r="F556" s="153"/>
      <c r="G556" s="14"/>
      <c r="H556" s="45"/>
      <c r="I556" s="45"/>
      <c r="J556" s="45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5"/>
      <c r="B557" s="192"/>
      <c r="C557" s="40"/>
      <c r="D557" s="8"/>
      <c r="E557" s="8"/>
      <c r="F557" s="153"/>
      <c r="M557" s="14"/>
      <c r="AE557" s="4"/>
    </row>
    <row r="558" spans="1:32" s="30" customFormat="1" x14ac:dyDescent="0.25">
      <c r="A558" s="235"/>
      <c r="B558" s="192"/>
      <c r="C558" s="40"/>
      <c r="D558" s="8"/>
      <c r="E558" s="8"/>
      <c r="F558" s="153"/>
    </row>
    <row r="559" spans="1:32" s="30" customFormat="1" x14ac:dyDescent="0.25">
      <c r="A559" s="235"/>
      <c r="B559" s="192"/>
      <c r="C559" s="40"/>
      <c r="D559" s="8"/>
      <c r="E559" s="8"/>
      <c r="F559" s="153"/>
    </row>
    <row r="560" spans="1:32" s="201" customFormat="1" x14ac:dyDescent="0.25">
      <c r="A560" s="235"/>
      <c r="B560" s="192"/>
      <c r="C560" s="40"/>
      <c r="D560" s="8"/>
      <c r="E560" s="8"/>
      <c r="F560" s="153"/>
      <c r="G560" s="30"/>
      <c r="H560" s="30"/>
      <c r="I560" s="30"/>
      <c r="J560" s="30"/>
      <c r="K560" s="30"/>
      <c r="M560" s="30"/>
      <c r="N560" s="30"/>
      <c r="O560" s="30"/>
      <c r="P560" s="30"/>
      <c r="Q560" s="30"/>
      <c r="AE560" s="30"/>
      <c r="AF560" s="30"/>
    </row>
    <row r="561" spans="1:32" s="30" customFormat="1" x14ac:dyDescent="0.25">
      <c r="A561" s="235"/>
      <c r="B561" s="192"/>
      <c r="C561" s="40"/>
      <c r="D561" s="8"/>
      <c r="E561" s="8"/>
      <c r="F561" s="153"/>
    </row>
    <row r="562" spans="1:32" s="30" customFormat="1" x14ac:dyDescent="0.25">
      <c r="A562" s="235"/>
      <c r="B562" s="192"/>
      <c r="C562" s="40"/>
      <c r="D562" s="8"/>
      <c r="E562" s="8"/>
      <c r="F562" s="153"/>
      <c r="G562" s="14"/>
      <c r="H562" s="45"/>
      <c r="I562" s="45"/>
      <c r="J562" s="45"/>
      <c r="K562" s="14"/>
      <c r="N562" s="14"/>
      <c r="O562" s="14"/>
      <c r="P562" s="14"/>
      <c r="Q562" s="14"/>
    </row>
    <row r="563" spans="1:32" x14ac:dyDescent="0.25">
      <c r="A563" s="235"/>
      <c r="B563" s="6"/>
      <c r="C563" s="40"/>
      <c r="D563" s="8"/>
      <c r="E563" s="8"/>
      <c r="F563" s="153"/>
      <c r="G563" s="14"/>
      <c r="AE563" s="4"/>
      <c r="AF563" s="30"/>
    </row>
    <row r="564" spans="1:32" x14ac:dyDescent="0.25">
      <c r="A564" s="235"/>
      <c r="B564" s="6"/>
      <c r="C564" s="40"/>
      <c r="D564" s="8"/>
      <c r="E564" s="8"/>
      <c r="F564" s="153"/>
      <c r="G564" s="14"/>
      <c r="AE564" s="4"/>
      <c r="AF564" s="30"/>
    </row>
    <row r="565" spans="1:32" x14ac:dyDescent="0.25">
      <c r="A565" s="235"/>
      <c r="B565" s="6"/>
      <c r="C565" s="40"/>
      <c r="E565" s="94"/>
      <c r="F565" s="153"/>
      <c r="G565" s="14"/>
      <c r="AE565" s="4"/>
      <c r="AF565" s="30"/>
    </row>
    <row r="566" spans="1:32" x14ac:dyDescent="0.25">
      <c r="A566" s="235"/>
      <c r="B566" s="6"/>
      <c r="C566" s="40"/>
      <c r="E566" s="94"/>
      <c r="F566" s="153"/>
      <c r="G566" s="14"/>
      <c r="AE566" s="4"/>
      <c r="AF566" s="30"/>
    </row>
    <row r="567" spans="1:32" x14ac:dyDescent="0.25">
      <c r="A567" s="235"/>
      <c r="B567" s="6"/>
      <c r="C567" s="40"/>
      <c r="E567" s="94"/>
      <c r="F567" s="153"/>
      <c r="AE567" s="4"/>
      <c r="AF567" s="30"/>
    </row>
    <row r="568" spans="1:32" ht="18.75" x14ac:dyDescent="0.25">
      <c r="A568" s="155"/>
      <c r="B568" s="104"/>
      <c r="C568" s="134"/>
      <c r="D568" s="135"/>
      <c r="E568" s="106"/>
      <c r="F568" s="106"/>
      <c r="AE568" s="4"/>
      <c r="AF568" s="30"/>
    </row>
    <row r="569" spans="1:32" x14ac:dyDescent="0.25">
      <c r="A569" s="49"/>
      <c r="B569" s="47"/>
      <c r="C569" s="49"/>
      <c r="D569" s="8"/>
      <c r="E569" s="8"/>
      <c r="F569" s="153"/>
      <c r="AE569" s="4"/>
      <c r="AF569" s="30"/>
    </row>
    <row r="570" spans="1:32" x14ac:dyDescent="0.25">
      <c r="A570" s="236"/>
      <c r="B570" s="47"/>
      <c r="C570" s="49"/>
      <c r="D570" s="8"/>
      <c r="E570" s="8"/>
      <c r="F570" s="153"/>
      <c r="AE570" s="4"/>
      <c r="AF570" s="30"/>
    </row>
    <row r="571" spans="1:32" x14ac:dyDescent="0.25">
      <c r="A571" s="236"/>
      <c r="B571" s="47"/>
      <c r="C571" s="49"/>
      <c r="D571" s="8"/>
      <c r="E571" s="8"/>
      <c r="F571" s="153"/>
      <c r="AE571" s="4"/>
      <c r="AF571" s="30"/>
    </row>
    <row r="572" spans="1:32" x14ac:dyDescent="0.25">
      <c r="A572" s="236"/>
      <c r="B572" s="47"/>
      <c r="C572" s="49"/>
      <c r="D572" s="8"/>
      <c r="E572" s="8"/>
      <c r="F572" s="153"/>
      <c r="AE572" s="4"/>
      <c r="AF572" s="30"/>
    </row>
    <row r="573" spans="1:32" x14ac:dyDescent="0.25">
      <c r="A573" s="236"/>
      <c r="B573" s="47"/>
      <c r="C573" s="49"/>
      <c r="D573" s="8"/>
      <c r="E573" s="8"/>
      <c r="F573" s="153"/>
      <c r="AE573" s="4"/>
      <c r="AF573" s="30"/>
    </row>
    <row r="574" spans="1:32" x14ac:dyDescent="0.25">
      <c r="A574" s="236"/>
      <c r="B574" s="47"/>
      <c r="C574" s="49"/>
      <c r="D574" s="8"/>
      <c r="E574" s="8"/>
      <c r="F574" s="153"/>
      <c r="AE574" s="4"/>
      <c r="AF574" s="30"/>
    </row>
    <row r="575" spans="1:32" x14ac:dyDescent="0.25">
      <c r="A575" s="236"/>
      <c r="B575" s="47"/>
      <c r="C575" s="49"/>
      <c r="D575" s="8"/>
      <c r="E575" s="8"/>
      <c r="F575" s="153"/>
      <c r="AE575" s="4"/>
      <c r="AF575" s="30"/>
    </row>
    <row r="576" spans="1:32" x14ac:dyDescent="0.25">
      <c r="A576" s="236"/>
      <c r="B576" s="47"/>
      <c r="C576" s="49"/>
      <c r="D576" s="8"/>
      <c r="E576" s="8"/>
      <c r="F576" s="153"/>
      <c r="AE576" s="4"/>
      <c r="AF576" s="30"/>
    </row>
    <row r="577" spans="1:32" x14ac:dyDescent="0.25">
      <c r="A577" s="236"/>
      <c r="B577" s="47"/>
      <c r="C577" s="49"/>
      <c r="D577" s="8"/>
      <c r="E577" s="8"/>
      <c r="F577" s="153"/>
      <c r="AE577" s="4"/>
      <c r="AF577" s="30"/>
    </row>
    <row r="578" spans="1:32" x14ac:dyDescent="0.25">
      <c r="A578" s="236"/>
      <c r="B578" s="47"/>
      <c r="C578" s="49"/>
      <c r="D578" s="8"/>
      <c r="E578" s="8"/>
      <c r="F578" s="153"/>
      <c r="AE578" s="4"/>
      <c r="AF578" s="30"/>
    </row>
    <row r="579" spans="1:32" x14ac:dyDescent="0.25">
      <c r="A579" s="236"/>
      <c r="B579" s="47"/>
      <c r="C579" s="49"/>
      <c r="D579" s="8"/>
      <c r="E579" s="8"/>
      <c r="F579" s="153"/>
      <c r="AE579" s="4"/>
      <c r="AF579" s="30"/>
    </row>
    <row r="580" spans="1:32" x14ac:dyDescent="0.25">
      <c r="A580" s="236"/>
      <c r="B580" s="47"/>
      <c r="C580" s="49"/>
      <c r="D580" s="8"/>
      <c r="E580" s="8"/>
      <c r="F580" s="153"/>
      <c r="AE580" s="4"/>
      <c r="AF580" s="30"/>
    </row>
    <row r="581" spans="1:32" x14ac:dyDescent="0.25">
      <c r="A581" s="13"/>
      <c r="B581" s="11"/>
      <c r="C581" s="40"/>
      <c r="D581" s="8"/>
      <c r="E581" s="8"/>
      <c r="F581" s="191"/>
      <c r="G581" s="8"/>
      <c r="H581" s="8"/>
      <c r="I581" s="46"/>
      <c r="J581" s="46"/>
      <c r="P581" s="30"/>
      <c r="Q581" s="30"/>
      <c r="AE581" s="4"/>
      <c r="AF581" s="30"/>
    </row>
    <row r="582" spans="1:32" x14ac:dyDescent="0.25">
      <c r="A582" s="13"/>
      <c r="B582" s="11"/>
      <c r="C582" s="40"/>
      <c r="D582" s="8"/>
      <c r="E582" s="8"/>
      <c r="F582" s="191"/>
      <c r="G582" s="8"/>
      <c r="H582" s="8"/>
      <c r="I582" s="46"/>
      <c r="J582" s="46"/>
      <c r="P582" s="30"/>
      <c r="Q582" s="30"/>
      <c r="AE582" s="4"/>
      <c r="AF582" s="30"/>
    </row>
    <row r="583" spans="1:32" x14ac:dyDescent="0.25">
      <c r="A583" s="13"/>
      <c r="B583" s="192"/>
      <c r="C583" s="40"/>
      <c r="D583" s="8"/>
      <c r="E583" s="8"/>
      <c r="F583" s="153"/>
      <c r="G583" s="14"/>
      <c r="H583" s="8"/>
      <c r="J583" s="46"/>
      <c r="P583" s="30"/>
      <c r="Q583" s="30"/>
      <c r="AE583" s="4"/>
      <c r="AF583" s="30"/>
    </row>
    <row r="584" spans="1:32" x14ac:dyDescent="0.25">
      <c r="A584" s="13"/>
      <c r="B584" s="192"/>
      <c r="C584" s="40"/>
      <c r="D584" s="8"/>
      <c r="E584" s="8"/>
      <c r="F584" s="153"/>
      <c r="G584" s="14"/>
      <c r="H584" s="8"/>
      <c r="J584" s="46"/>
      <c r="Q584" s="30"/>
      <c r="AE584" s="4"/>
      <c r="AF584" s="30"/>
    </row>
    <row r="585" spans="1:32" x14ac:dyDescent="0.25">
      <c r="A585" s="13"/>
      <c r="B585" s="192"/>
      <c r="C585" s="40"/>
      <c r="D585" s="8"/>
      <c r="E585" s="8"/>
      <c r="F585" s="153"/>
      <c r="G585" s="14"/>
      <c r="J585" s="46"/>
      <c r="M585" s="30"/>
      <c r="Q585" s="30"/>
      <c r="AE585" s="30"/>
      <c r="AF585" s="30"/>
    </row>
    <row r="586" spans="1:32" x14ac:dyDescent="0.25">
      <c r="A586" s="13"/>
      <c r="B586" s="192"/>
      <c r="C586" s="40"/>
      <c r="D586" s="8"/>
      <c r="E586" s="8"/>
      <c r="F586" s="153"/>
      <c r="G586" s="14"/>
      <c r="H586" s="8"/>
      <c r="J586" s="46"/>
      <c r="M586" s="30"/>
      <c r="Q586" s="30"/>
      <c r="AE586" s="30"/>
      <c r="AF586" s="30"/>
    </row>
    <row r="587" spans="1:32" x14ac:dyDescent="0.25">
      <c r="A587" s="13"/>
      <c r="B587" s="47"/>
      <c r="C587" s="40"/>
      <c r="D587" s="8"/>
      <c r="E587" s="8"/>
      <c r="F587" s="153"/>
      <c r="G587" s="14"/>
      <c r="H587" s="134"/>
      <c r="I587" s="134"/>
      <c r="J587" s="4"/>
      <c r="M587" s="30"/>
      <c r="Q587" s="30"/>
      <c r="AE587" s="30"/>
      <c r="AF587" s="30"/>
    </row>
    <row r="588" spans="1:32" x14ac:dyDescent="0.25">
      <c r="A588" s="237"/>
      <c r="B588" s="47"/>
      <c r="C588" s="40"/>
      <c r="D588" s="8"/>
      <c r="E588" s="8"/>
      <c r="F588" s="153"/>
      <c r="G588" s="14"/>
      <c r="H588" s="134"/>
      <c r="I588" s="134"/>
      <c r="J588" s="4"/>
      <c r="Q588" s="30"/>
      <c r="AE588" s="4"/>
      <c r="AF588" s="30"/>
    </row>
    <row r="589" spans="1:32" x14ac:dyDescent="0.25">
      <c r="A589" s="237"/>
      <c r="B589" s="47"/>
      <c r="C589" s="40"/>
      <c r="D589" s="8"/>
      <c r="E589" s="8"/>
      <c r="F589" s="153"/>
      <c r="G589" s="14"/>
      <c r="H589" s="134"/>
      <c r="I589" s="134"/>
      <c r="J589" s="4"/>
      <c r="AE589" s="4"/>
      <c r="AF589" s="30"/>
    </row>
    <row r="590" spans="1:32" x14ac:dyDescent="0.25">
      <c r="A590" s="237"/>
      <c r="B590" s="47"/>
      <c r="C590" s="40"/>
      <c r="D590" s="8"/>
      <c r="E590" s="8"/>
      <c r="F590" s="153"/>
      <c r="G590" s="14"/>
      <c r="H590" s="134"/>
      <c r="I590" s="134"/>
      <c r="J590" s="4"/>
      <c r="M590" s="30"/>
      <c r="AE590" s="30"/>
      <c r="AF590" s="30"/>
    </row>
    <row r="591" spans="1:32" x14ac:dyDescent="0.25">
      <c r="A591" s="237"/>
      <c r="B591" s="47"/>
      <c r="C591" s="40"/>
      <c r="D591" s="8"/>
      <c r="E591" s="8"/>
      <c r="F591" s="153"/>
      <c r="G591" s="14"/>
      <c r="H591" s="134"/>
      <c r="I591" s="134"/>
      <c r="J591" s="46"/>
      <c r="M591" s="30"/>
      <c r="N591" s="30"/>
      <c r="O591" s="30"/>
      <c r="AE591" s="30"/>
      <c r="AF591" s="30"/>
    </row>
    <row r="592" spans="1:32" x14ac:dyDescent="0.25">
      <c r="A592" s="237"/>
      <c r="B592" s="47"/>
      <c r="C592" s="40"/>
      <c r="D592" s="8"/>
      <c r="E592" s="8"/>
      <c r="F592" s="153"/>
      <c r="G592" s="14"/>
      <c r="H592" s="134"/>
      <c r="I592" s="134"/>
      <c r="J592" s="46"/>
      <c r="N592" s="30"/>
      <c r="O592" s="30"/>
      <c r="AE592" s="4"/>
      <c r="AF592" s="30"/>
    </row>
    <row r="593" spans="1:32" x14ac:dyDescent="0.25">
      <c r="A593" s="237"/>
      <c r="B593" s="47"/>
      <c r="C593" s="40"/>
      <c r="D593" s="8"/>
      <c r="E593" s="8"/>
      <c r="F593" s="153"/>
      <c r="G593" s="14"/>
      <c r="H593" s="134"/>
      <c r="I593" s="134"/>
      <c r="J593" s="46"/>
      <c r="M593" s="30"/>
      <c r="N593" s="30"/>
      <c r="O593" s="30"/>
      <c r="AE593" s="30"/>
      <c r="AF593" s="30"/>
    </row>
    <row r="594" spans="1:32" x14ac:dyDescent="0.25">
      <c r="A594" s="237"/>
      <c r="B594" s="47"/>
      <c r="C594" s="40"/>
      <c r="D594" s="8"/>
      <c r="E594" s="8"/>
      <c r="F594" s="153"/>
      <c r="G594" s="14"/>
      <c r="H594" s="134"/>
      <c r="I594" s="134"/>
      <c r="J594" s="46"/>
      <c r="M594" s="30"/>
      <c r="AE594" s="30"/>
      <c r="AF594" s="30"/>
    </row>
    <row r="595" spans="1:32" x14ac:dyDescent="0.25">
      <c r="A595" s="235"/>
      <c r="B595" s="192"/>
      <c r="C595" s="40"/>
      <c r="D595" s="8"/>
      <c r="E595" s="8"/>
      <c r="F595" s="153"/>
      <c r="G595" s="14"/>
      <c r="H595" s="8"/>
      <c r="J595" s="46"/>
      <c r="M595" s="30"/>
      <c r="AE595" s="30"/>
      <c r="AF595" s="30"/>
    </row>
    <row r="596" spans="1:32" x14ac:dyDescent="0.25">
      <c r="A596" s="235"/>
      <c r="B596" s="192"/>
      <c r="C596" s="40"/>
      <c r="D596" s="8"/>
      <c r="E596" s="8"/>
      <c r="F596" s="153"/>
      <c r="G596" s="14"/>
      <c r="H596" s="8"/>
      <c r="J596" s="46"/>
      <c r="M596" s="30"/>
      <c r="AE596" s="30"/>
      <c r="AF596" s="201"/>
    </row>
    <row r="597" spans="1:32" x14ac:dyDescent="0.25">
      <c r="A597" s="235"/>
      <c r="B597" s="192"/>
      <c r="C597" s="40"/>
      <c r="D597" s="8"/>
      <c r="E597" s="8"/>
      <c r="F597" s="153"/>
      <c r="G597" s="14"/>
      <c r="H597" s="8"/>
      <c r="J597" s="46"/>
      <c r="M597" s="30"/>
      <c r="AE597" s="30"/>
      <c r="AF597" s="30"/>
    </row>
    <row r="598" spans="1:32" x14ac:dyDescent="0.25">
      <c r="A598" s="235"/>
      <c r="B598" s="192"/>
      <c r="C598" s="40"/>
      <c r="D598" s="8"/>
      <c r="E598" s="8"/>
      <c r="F598" s="153"/>
      <c r="G598" s="14"/>
      <c r="H598" s="8"/>
      <c r="J598" s="46"/>
      <c r="K598" s="30"/>
      <c r="M598" s="30"/>
      <c r="AE598" s="30"/>
      <c r="AF598" s="30"/>
    </row>
    <row r="599" spans="1:32" x14ac:dyDescent="0.25">
      <c r="A599" s="235"/>
      <c r="B599" s="192"/>
      <c r="C599" s="40"/>
      <c r="D599" s="8"/>
      <c r="E599" s="8"/>
      <c r="F599" s="153"/>
      <c r="G599" s="14"/>
      <c r="J599" s="46"/>
      <c r="K599" s="30"/>
      <c r="M599" s="30"/>
      <c r="N599" s="30"/>
      <c r="O599" s="30"/>
      <c r="AE599" s="30"/>
    </row>
    <row r="600" spans="1:32" x14ac:dyDescent="0.25">
      <c r="A600" s="235"/>
      <c r="B600" s="192"/>
      <c r="C600" s="40"/>
      <c r="D600" s="8"/>
      <c r="E600" s="8"/>
      <c r="F600" s="153"/>
      <c r="G600" s="14"/>
      <c r="H600" s="8"/>
      <c r="J600" s="46"/>
      <c r="K600" s="30"/>
      <c r="M600" s="30"/>
      <c r="N600" s="30"/>
      <c r="O600" s="30"/>
      <c r="AE600" s="30"/>
    </row>
    <row r="601" spans="1:32" x14ac:dyDescent="0.25">
      <c r="A601" s="235"/>
      <c r="B601" s="192"/>
      <c r="C601" s="40"/>
      <c r="D601" s="8"/>
      <c r="E601" s="8"/>
      <c r="F601" s="153"/>
      <c r="J601" s="46"/>
      <c r="K601" s="30"/>
      <c r="N601" s="30"/>
      <c r="O601" s="30"/>
      <c r="AE601" s="4"/>
    </row>
    <row r="602" spans="1:32" x14ac:dyDescent="0.25">
      <c r="A602" s="235"/>
      <c r="B602" s="192"/>
      <c r="C602" s="40"/>
      <c r="D602" s="8"/>
      <c r="E602" s="8"/>
      <c r="F602" s="153"/>
      <c r="J602" s="46"/>
      <c r="K602" s="30"/>
      <c r="N602" s="30"/>
      <c r="O602" s="30"/>
      <c r="AE602" s="4"/>
    </row>
    <row r="603" spans="1:32" x14ac:dyDescent="0.25">
      <c r="A603" s="235"/>
      <c r="B603" s="192"/>
      <c r="C603" s="40"/>
      <c r="D603" s="8"/>
      <c r="E603" s="8"/>
      <c r="F603" s="153"/>
      <c r="N603" s="30"/>
      <c r="O603" s="30"/>
      <c r="AE603" s="4"/>
    </row>
    <row r="604" spans="1:32" x14ac:dyDescent="0.25">
      <c r="A604" s="235"/>
      <c r="B604" s="192"/>
      <c r="C604" s="40"/>
      <c r="D604" s="8"/>
      <c r="E604" s="8"/>
      <c r="F604" s="153"/>
      <c r="N604" s="30"/>
      <c r="O604" s="30"/>
      <c r="P604" s="30"/>
    </row>
    <row r="605" spans="1:32" x14ac:dyDescent="0.25">
      <c r="A605" s="235"/>
      <c r="B605" s="192"/>
      <c r="C605" s="40"/>
      <c r="D605" s="8"/>
      <c r="E605" s="8"/>
      <c r="F605" s="153"/>
      <c r="N605" s="30"/>
      <c r="O605" s="30"/>
      <c r="P605" s="30"/>
    </row>
    <row r="606" spans="1:32" x14ac:dyDescent="0.25">
      <c r="A606" s="235"/>
      <c r="B606" s="192"/>
      <c r="C606" s="40"/>
      <c r="D606" s="8"/>
      <c r="E606" s="8"/>
      <c r="F606" s="153"/>
      <c r="N606" s="30"/>
      <c r="O606" s="30"/>
      <c r="P606" s="30"/>
      <c r="AE606" s="4"/>
    </row>
    <row r="607" spans="1:32" x14ac:dyDescent="0.25">
      <c r="A607" s="235"/>
      <c r="B607" s="192"/>
      <c r="C607" s="40"/>
      <c r="D607" s="8"/>
      <c r="E607" s="8"/>
      <c r="F607" s="153"/>
      <c r="J607" s="46"/>
      <c r="N607" s="30"/>
      <c r="O607" s="30"/>
      <c r="P607" s="30"/>
      <c r="Q607" s="30"/>
      <c r="AE607" s="4"/>
    </row>
    <row r="608" spans="1:32" x14ac:dyDescent="0.25">
      <c r="A608" s="235"/>
      <c r="B608" s="192"/>
      <c r="C608" s="40"/>
      <c r="D608" s="8"/>
      <c r="E608" s="8"/>
      <c r="F608" s="153"/>
      <c r="J608" s="46"/>
      <c r="M608" s="30"/>
      <c r="N608" s="30"/>
      <c r="O608" s="30"/>
      <c r="P608" s="30"/>
      <c r="Q608" s="30"/>
      <c r="AE608" s="30"/>
    </row>
    <row r="609" spans="1:31" x14ac:dyDescent="0.25">
      <c r="A609" s="235"/>
      <c r="B609" s="6"/>
      <c r="C609" s="40"/>
      <c r="D609" s="8"/>
      <c r="E609" s="8"/>
      <c r="F609" s="153"/>
      <c r="M609" s="30"/>
      <c r="N609" s="30"/>
      <c r="O609" s="30"/>
      <c r="P609" s="30"/>
      <c r="Q609" s="30"/>
      <c r="AE609" s="30"/>
    </row>
    <row r="610" spans="1:31" x14ac:dyDescent="0.25">
      <c r="A610" s="235"/>
      <c r="B610" s="192"/>
      <c r="C610" s="40"/>
      <c r="D610" s="8"/>
      <c r="E610" s="8"/>
      <c r="F610" s="153"/>
      <c r="J610" s="46"/>
      <c r="M610" s="30"/>
      <c r="N610" s="30"/>
      <c r="O610" s="30"/>
      <c r="P610" s="30"/>
      <c r="Q610" s="30"/>
      <c r="AE610" s="30"/>
    </row>
    <row r="611" spans="1:31" x14ac:dyDescent="0.25">
      <c r="A611" s="13"/>
      <c r="B611" s="194"/>
      <c r="C611" s="40"/>
      <c r="D611" s="8"/>
      <c r="E611" s="8"/>
      <c r="F611" s="191"/>
      <c r="M611" s="30"/>
      <c r="N611" s="30"/>
      <c r="O611" s="30"/>
      <c r="P611" s="30"/>
      <c r="Q611" s="30"/>
      <c r="AE611" s="30"/>
    </row>
    <row r="612" spans="1:31" x14ac:dyDescent="0.25">
      <c r="A612" s="13"/>
      <c r="B612" s="192"/>
      <c r="C612" s="40"/>
      <c r="D612" s="8"/>
      <c r="E612" s="8"/>
      <c r="F612" s="153"/>
      <c r="L612" s="14"/>
      <c r="M612" s="30"/>
      <c r="N612" s="30"/>
      <c r="O612" s="30"/>
      <c r="P612" s="30"/>
      <c r="Q612" s="30"/>
      <c r="AE612" s="30"/>
    </row>
    <row r="613" spans="1:31" s="238" customFormat="1" x14ac:dyDescent="0.25">
      <c r="A613" s="235"/>
      <c r="B613" s="192"/>
      <c r="C613" s="40"/>
      <c r="D613" s="8"/>
      <c r="E613" s="8"/>
      <c r="F613" s="153"/>
      <c r="G613" s="30"/>
      <c r="H613" s="30"/>
      <c r="I613" s="30"/>
      <c r="J613" s="30"/>
      <c r="K613" s="30"/>
      <c r="M613" s="30"/>
      <c r="N613" s="239"/>
      <c r="O613" s="239"/>
      <c r="P613" s="239"/>
      <c r="Q613" s="239"/>
      <c r="AE613" s="30"/>
    </row>
    <row r="614" spans="1:31" x14ac:dyDescent="0.25">
      <c r="A614" s="235"/>
      <c r="B614" s="192"/>
      <c r="C614" s="40"/>
      <c r="D614" s="8"/>
      <c r="E614" s="8"/>
      <c r="F614" s="153"/>
      <c r="G614" s="30"/>
      <c r="H614" s="30"/>
      <c r="I614" s="30"/>
      <c r="J614" s="30"/>
      <c r="K614" s="30"/>
      <c r="M614" s="239"/>
      <c r="AE614" s="239"/>
    </row>
    <row r="615" spans="1:31" x14ac:dyDescent="0.25">
      <c r="A615" s="235"/>
      <c r="B615" s="192"/>
      <c r="C615" s="40"/>
      <c r="D615" s="8"/>
      <c r="E615" s="8"/>
      <c r="F615" s="153"/>
      <c r="G615" s="14"/>
      <c r="AE615" s="4"/>
    </row>
    <row r="616" spans="1:31" x14ac:dyDescent="0.25">
      <c r="A616" s="235"/>
      <c r="B616" s="192"/>
      <c r="C616" s="40"/>
      <c r="D616" s="8"/>
      <c r="E616" s="8"/>
      <c r="F616" s="153"/>
      <c r="G616" s="30"/>
      <c r="H616" s="30"/>
      <c r="I616" s="30"/>
      <c r="J616" s="30"/>
      <c r="K616" s="30"/>
      <c r="AE616" s="4"/>
    </row>
    <row r="617" spans="1:31" x14ac:dyDescent="0.25">
      <c r="A617" s="235"/>
      <c r="B617" s="192"/>
      <c r="C617" s="40"/>
      <c r="D617" s="8"/>
      <c r="E617" s="8"/>
      <c r="F617" s="153"/>
      <c r="G617" s="30"/>
      <c r="H617" s="30"/>
      <c r="I617" s="30"/>
      <c r="J617" s="30"/>
      <c r="K617" s="30"/>
      <c r="AE617" s="4"/>
    </row>
    <row r="618" spans="1:31" x14ac:dyDescent="0.25">
      <c r="A618" s="235"/>
      <c r="B618" s="192"/>
      <c r="C618" s="40"/>
      <c r="D618" s="8"/>
      <c r="E618" s="8"/>
      <c r="F618" s="153"/>
      <c r="G618" s="30"/>
      <c r="H618" s="30"/>
      <c r="I618" s="30"/>
      <c r="J618" s="30"/>
      <c r="K618" s="30"/>
      <c r="AE618" s="4"/>
    </row>
    <row r="619" spans="1:31" x14ac:dyDescent="0.25">
      <c r="A619" s="235"/>
      <c r="B619" s="192"/>
      <c r="C619" s="40"/>
      <c r="D619" s="8"/>
      <c r="E619" s="8"/>
      <c r="F619" s="153"/>
      <c r="G619" s="30"/>
      <c r="H619" s="30"/>
      <c r="I619" s="30"/>
      <c r="J619" s="30"/>
      <c r="K619" s="30"/>
      <c r="AE619" s="4"/>
    </row>
    <row r="620" spans="1:31" x14ac:dyDescent="0.25">
      <c r="A620" s="235"/>
      <c r="B620" s="192"/>
      <c r="C620" s="40"/>
      <c r="D620" s="8"/>
      <c r="E620" s="8"/>
      <c r="F620" s="153"/>
      <c r="G620" s="30"/>
      <c r="H620" s="30"/>
      <c r="I620" s="30"/>
      <c r="J620" s="30"/>
      <c r="K620" s="30"/>
      <c r="AE620" s="4"/>
    </row>
    <row r="621" spans="1:31" x14ac:dyDescent="0.25">
      <c r="A621" s="235"/>
      <c r="B621" s="192"/>
      <c r="C621" s="40"/>
      <c r="D621" s="8"/>
      <c r="E621" s="8"/>
      <c r="F621" s="153"/>
      <c r="G621" s="30"/>
      <c r="H621" s="30"/>
      <c r="I621" s="30"/>
      <c r="J621" s="30"/>
      <c r="K621" s="30"/>
      <c r="AE621" s="4"/>
    </row>
    <row r="622" spans="1:31" x14ac:dyDescent="0.25">
      <c r="A622" s="235"/>
      <c r="B622" s="192"/>
      <c r="C622" s="40"/>
      <c r="D622" s="8"/>
      <c r="E622" s="8"/>
      <c r="F622" s="153"/>
      <c r="G622" s="30"/>
      <c r="H622" s="30"/>
      <c r="I622" s="30"/>
      <c r="J622" s="30"/>
      <c r="K622" s="30"/>
      <c r="AE622" s="4"/>
    </row>
    <row r="623" spans="1:31" x14ac:dyDescent="0.25">
      <c r="A623" s="235"/>
      <c r="B623" s="192"/>
      <c r="C623" s="40"/>
      <c r="D623" s="8"/>
      <c r="E623" s="8"/>
      <c r="F623" s="153"/>
      <c r="G623" s="30"/>
      <c r="H623" s="30"/>
      <c r="I623" s="30"/>
      <c r="J623" s="30"/>
      <c r="K623" s="30"/>
      <c r="AE623" s="4"/>
    </row>
    <row r="624" spans="1:31" x14ac:dyDescent="0.25">
      <c r="A624" s="235"/>
      <c r="B624" s="192"/>
      <c r="C624" s="40"/>
      <c r="D624" s="8"/>
      <c r="E624" s="8"/>
      <c r="F624" s="153"/>
      <c r="G624" s="14"/>
      <c r="AE624" s="4"/>
    </row>
    <row r="625" spans="1:31" x14ac:dyDescent="0.25">
      <c r="A625" s="235"/>
      <c r="B625" s="192"/>
      <c r="C625" s="40"/>
      <c r="D625" s="8"/>
      <c r="E625" s="8"/>
      <c r="F625" s="153"/>
      <c r="G625" s="14"/>
      <c r="AE625" s="4"/>
    </row>
    <row r="626" spans="1:31" x14ac:dyDescent="0.25">
      <c r="A626" s="235"/>
      <c r="B626" s="192"/>
      <c r="C626" s="40"/>
      <c r="D626" s="8"/>
      <c r="E626" s="8"/>
      <c r="F626" s="153"/>
      <c r="G626" s="14"/>
      <c r="AE626" s="4"/>
    </row>
    <row r="627" spans="1:31" x14ac:dyDescent="0.25">
      <c r="A627" s="235"/>
      <c r="B627" s="192"/>
      <c r="C627" s="40"/>
      <c r="D627" s="8"/>
      <c r="E627" s="8"/>
      <c r="F627" s="153"/>
      <c r="G627" s="14"/>
      <c r="H627" s="14"/>
      <c r="I627" s="14"/>
      <c r="J627" s="14"/>
      <c r="AE627" s="4"/>
    </row>
    <row r="628" spans="1:31" x14ac:dyDescent="0.25">
      <c r="A628" s="235"/>
      <c r="B628" s="192"/>
      <c r="C628" s="40"/>
      <c r="D628" s="8"/>
      <c r="E628" s="8"/>
      <c r="F628" s="153"/>
      <c r="G628" s="14"/>
      <c r="H628" s="14"/>
      <c r="I628" s="14"/>
      <c r="J628" s="14"/>
      <c r="AE628" s="4"/>
    </row>
    <row r="629" spans="1:31" x14ac:dyDescent="0.25">
      <c r="A629" s="235"/>
      <c r="D629" s="8"/>
      <c r="E629" s="8"/>
      <c r="F629" s="153"/>
      <c r="G629" s="14"/>
      <c r="J629" s="46"/>
      <c r="AE629" s="4"/>
    </row>
    <row r="630" spans="1:31" x14ac:dyDescent="0.25">
      <c r="A630" s="235"/>
      <c r="B630" s="6"/>
      <c r="C630" s="40"/>
      <c r="D630" s="8"/>
      <c r="E630" s="8"/>
      <c r="F630" s="153"/>
      <c r="G630" s="14"/>
      <c r="AE630" s="4"/>
    </row>
    <row r="631" spans="1:31" x14ac:dyDescent="0.25">
      <c r="A631" s="149"/>
      <c r="B631" s="150"/>
      <c r="C631" s="49"/>
      <c r="D631" s="8"/>
      <c r="E631" s="8"/>
      <c r="F631" s="153"/>
      <c r="I631" s="30"/>
      <c r="J631" s="30"/>
      <c r="K631" s="30"/>
      <c r="AE631" s="4"/>
    </row>
    <row r="632" spans="1:31" x14ac:dyDescent="0.25">
      <c r="A632" s="131"/>
      <c r="B632" s="47"/>
      <c r="C632" s="49"/>
      <c r="D632" s="8"/>
      <c r="E632" s="8"/>
      <c r="F632" s="153"/>
      <c r="I632" s="30"/>
      <c r="J632" s="30"/>
      <c r="K632" s="239"/>
      <c r="AE632" s="4"/>
    </row>
    <row r="633" spans="1:31" x14ac:dyDescent="0.25">
      <c r="A633" s="234"/>
      <c r="B633" s="47"/>
      <c r="C633" s="49"/>
      <c r="D633" s="8"/>
      <c r="E633" s="8"/>
      <c r="F633" s="153"/>
      <c r="AE633" s="4"/>
    </row>
    <row r="634" spans="1:31" x14ac:dyDescent="0.25">
      <c r="A634" s="234"/>
      <c r="B634" s="47"/>
      <c r="C634" s="49"/>
      <c r="D634" s="8"/>
      <c r="E634" s="8"/>
      <c r="F634" s="153"/>
      <c r="AE634" s="4"/>
    </row>
    <row r="635" spans="1:31" x14ac:dyDescent="0.25">
      <c r="A635" s="234"/>
      <c r="B635" s="47"/>
      <c r="C635" s="49"/>
      <c r="D635" s="8"/>
      <c r="E635" s="8"/>
      <c r="F635" s="153"/>
      <c r="AE635" s="4"/>
    </row>
    <row r="636" spans="1:31" x14ac:dyDescent="0.25">
      <c r="A636" s="234"/>
      <c r="B636" s="47"/>
      <c r="C636" s="49"/>
      <c r="D636" s="8"/>
      <c r="E636" s="8"/>
      <c r="F636" s="153"/>
      <c r="AE636" s="4"/>
    </row>
    <row r="637" spans="1:31" x14ac:dyDescent="0.25">
      <c r="A637" s="234"/>
      <c r="B637" s="47"/>
      <c r="C637" s="49"/>
      <c r="D637" s="8"/>
      <c r="E637" s="8"/>
      <c r="F637" s="153"/>
      <c r="AE637" s="4"/>
    </row>
    <row r="638" spans="1:31" x14ac:dyDescent="0.25">
      <c r="A638" s="234"/>
      <c r="B638" s="47"/>
      <c r="C638" s="49"/>
      <c r="D638" s="8"/>
      <c r="E638" s="8"/>
      <c r="F638" s="153"/>
      <c r="AE638" s="4"/>
    </row>
    <row r="639" spans="1:31" x14ac:dyDescent="0.25">
      <c r="A639" s="234"/>
      <c r="B639" s="47"/>
      <c r="C639" s="49"/>
      <c r="D639" s="8"/>
      <c r="E639" s="8"/>
      <c r="F639" s="153"/>
      <c r="AE639" s="4"/>
    </row>
    <row r="640" spans="1:31" x14ac:dyDescent="0.25">
      <c r="A640" s="234"/>
      <c r="B640" s="47"/>
      <c r="C640" s="49"/>
      <c r="D640" s="8"/>
      <c r="E640" s="8"/>
      <c r="F640" s="153"/>
      <c r="AE640" s="4"/>
    </row>
    <row r="641" spans="1:31" x14ac:dyDescent="0.25">
      <c r="A641" s="234"/>
      <c r="B641" s="47"/>
      <c r="C641" s="49"/>
      <c r="D641" s="8"/>
      <c r="E641" s="8"/>
      <c r="F641" s="153"/>
      <c r="AE641" s="4"/>
    </row>
    <row r="642" spans="1:31" x14ac:dyDescent="0.25">
      <c r="A642" s="234"/>
      <c r="B642" s="47"/>
      <c r="C642" s="49"/>
      <c r="D642" s="8"/>
      <c r="E642" s="8"/>
      <c r="F642" s="153"/>
      <c r="AE642" s="4"/>
    </row>
    <row r="643" spans="1:31" x14ac:dyDescent="0.25">
      <c r="A643" s="234"/>
      <c r="B643" s="47"/>
      <c r="C643" s="49"/>
      <c r="D643" s="8"/>
      <c r="E643" s="8"/>
      <c r="F643" s="153"/>
      <c r="AE643" s="4"/>
    </row>
    <row r="644" spans="1:31" x14ac:dyDescent="0.25">
      <c r="A644" s="234"/>
      <c r="B644" s="47"/>
      <c r="C644" s="49"/>
      <c r="D644" s="8"/>
      <c r="E644" s="8"/>
      <c r="F644" s="153"/>
      <c r="AE644" s="4"/>
    </row>
    <row r="645" spans="1:31" x14ac:dyDescent="0.25">
      <c r="A645" s="234"/>
      <c r="B645" s="47"/>
      <c r="C645" s="49"/>
      <c r="D645" s="8"/>
      <c r="E645" s="8"/>
      <c r="F645" s="153"/>
      <c r="AE645" s="4"/>
    </row>
    <row r="646" spans="1:31" x14ac:dyDescent="0.25">
      <c r="A646" s="234"/>
      <c r="B646" s="47"/>
      <c r="C646" s="49"/>
      <c r="D646" s="8"/>
      <c r="E646" s="8"/>
      <c r="F646" s="153"/>
      <c r="AE646" s="4"/>
    </row>
    <row r="647" spans="1:31" x14ac:dyDescent="0.25">
      <c r="A647" s="234"/>
      <c r="B647" s="47"/>
      <c r="C647" s="49"/>
      <c r="D647" s="8"/>
      <c r="E647" s="8"/>
      <c r="F647" s="153"/>
      <c r="AE647" s="4"/>
    </row>
    <row r="648" spans="1:31" x14ac:dyDescent="0.25">
      <c r="A648" s="234"/>
      <c r="B648" s="47"/>
      <c r="C648" s="49"/>
      <c r="D648" s="8"/>
      <c r="E648" s="8"/>
      <c r="F648" s="153"/>
      <c r="AE648" s="4"/>
    </row>
    <row r="649" spans="1:31" x14ac:dyDescent="0.25">
      <c r="A649" s="234"/>
      <c r="B649" s="47"/>
      <c r="C649" s="49"/>
      <c r="D649" s="8"/>
      <c r="E649" s="8"/>
      <c r="F649" s="153"/>
      <c r="AE649" s="4"/>
    </row>
    <row r="650" spans="1:31" x14ac:dyDescent="0.25">
      <c r="A650" s="234"/>
      <c r="B650" s="47"/>
      <c r="C650" s="49"/>
      <c r="D650" s="8"/>
      <c r="E650" s="8"/>
      <c r="F650" s="153"/>
      <c r="AE650" s="4"/>
    </row>
    <row r="651" spans="1:31" x14ac:dyDescent="0.25">
      <c r="A651" s="234"/>
      <c r="B651" s="47"/>
      <c r="C651" s="49"/>
      <c r="D651" s="8"/>
      <c r="E651" s="8"/>
      <c r="F651" s="153"/>
      <c r="AE651" s="4"/>
    </row>
    <row r="652" spans="1:31" x14ac:dyDescent="0.25">
      <c r="A652" s="234"/>
      <c r="B652" s="47"/>
      <c r="C652" s="49"/>
      <c r="D652" s="8"/>
      <c r="E652" s="8"/>
      <c r="F652" s="153"/>
      <c r="AE652" s="4"/>
    </row>
    <row r="653" spans="1:31" x14ac:dyDescent="0.25">
      <c r="A653" s="234"/>
      <c r="B653" s="47"/>
      <c r="C653" s="49"/>
      <c r="D653" s="8"/>
      <c r="E653" s="8"/>
      <c r="F653" s="153"/>
      <c r="N653" s="30"/>
      <c r="O653" s="30"/>
      <c r="P653" s="30"/>
      <c r="Q653" s="30"/>
      <c r="AE653" s="4"/>
    </row>
    <row r="654" spans="1:31" x14ac:dyDescent="0.25">
      <c r="A654" s="234"/>
      <c r="B654" s="47"/>
      <c r="C654" s="49"/>
      <c r="D654" s="8"/>
      <c r="E654" s="8"/>
      <c r="F654" s="153"/>
      <c r="M654" s="30"/>
      <c r="N654" s="30"/>
      <c r="O654" s="30"/>
      <c r="P654" s="30"/>
      <c r="Q654" s="30"/>
      <c r="AE654" s="30"/>
    </row>
    <row r="655" spans="1:31" x14ac:dyDescent="0.25">
      <c r="A655" s="234"/>
      <c r="B655" s="47"/>
      <c r="C655" s="49"/>
      <c r="D655" s="8"/>
      <c r="E655" s="8"/>
      <c r="F655" s="153"/>
      <c r="M655" s="30"/>
      <c r="N655" s="30"/>
      <c r="O655" s="30"/>
      <c r="P655" s="30"/>
      <c r="Q655" s="30"/>
      <c r="AE655" s="30"/>
    </row>
    <row r="656" spans="1:31" x14ac:dyDescent="0.25">
      <c r="A656" s="234"/>
      <c r="B656" s="47"/>
      <c r="C656" s="49"/>
      <c r="D656" s="8"/>
      <c r="E656" s="8"/>
      <c r="F656" s="153"/>
      <c r="M656" s="30"/>
      <c r="N656" s="30"/>
      <c r="O656" s="30"/>
      <c r="P656" s="30"/>
      <c r="Q656" s="30"/>
      <c r="AE656" s="30"/>
    </row>
    <row r="657" spans="1:31" x14ac:dyDescent="0.25">
      <c r="A657" s="131"/>
      <c r="B657" s="150"/>
      <c r="C657" s="49"/>
      <c r="D657" s="8"/>
      <c r="E657" s="8"/>
      <c r="F657" s="153"/>
      <c r="G657" s="30"/>
      <c r="H657" s="30"/>
      <c r="I657" s="30"/>
      <c r="J657" s="30"/>
      <c r="K657" s="30"/>
      <c r="AE657" s="4"/>
    </row>
    <row r="658" spans="1:31" x14ac:dyDescent="0.25">
      <c r="A658" s="131"/>
      <c r="B658" s="150"/>
      <c r="C658" s="49"/>
      <c r="D658" s="8"/>
      <c r="E658" s="8"/>
      <c r="F658" s="153"/>
      <c r="G658" s="30"/>
      <c r="H658" s="30"/>
      <c r="I658" s="30"/>
      <c r="J658" s="30"/>
      <c r="K658" s="30"/>
      <c r="AE658" s="4"/>
    </row>
    <row r="659" spans="1:31" x14ac:dyDescent="0.25">
      <c r="A659" s="240"/>
      <c r="B659" s="150"/>
      <c r="C659" s="241"/>
      <c r="D659" s="8"/>
      <c r="E659" s="8"/>
      <c r="F659" s="106"/>
      <c r="M659" s="30"/>
      <c r="N659" s="30"/>
      <c r="O659" s="30"/>
      <c r="P659" s="30"/>
      <c r="Q659" s="30"/>
      <c r="AE659" s="30"/>
    </row>
    <row r="660" spans="1:31" x14ac:dyDescent="0.25">
      <c r="A660" s="49"/>
      <c r="B660" s="47"/>
      <c r="C660" s="49"/>
      <c r="D660" s="8"/>
      <c r="E660" s="8"/>
      <c r="F660" s="153"/>
      <c r="M660" s="30"/>
      <c r="N660" s="30"/>
      <c r="O660" s="30"/>
      <c r="P660" s="30"/>
      <c r="Q660" s="30"/>
      <c r="AE660" s="30"/>
    </row>
    <row r="661" spans="1:31" x14ac:dyDescent="0.25">
      <c r="A661" s="236"/>
      <c r="B661" s="47"/>
      <c r="C661" s="49"/>
      <c r="D661" s="8"/>
      <c r="E661" s="8"/>
      <c r="F661" s="153"/>
      <c r="M661" s="30"/>
      <c r="N661" s="30"/>
      <c r="O661" s="30"/>
      <c r="P661" s="30"/>
      <c r="Q661" s="30"/>
      <c r="AE661" s="30"/>
    </row>
    <row r="662" spans="1:31" x14ac:dyDescent="0.25">
      <c r="A662" s="236"/>
      <c r="B662" s="47"/>
      <c r="C662" s="49"/>
      <c r="D662" s="8"/>
      <c r="E662" s="8"/>
      <c r="F662" s="153"/>
      <c r="M662" s="30"/>
      <c r="N662" s="30"/>
      <c r="O662" s="30"/>
      <c r="P662" s="30"/>
      <c r="Q662" s="30"/>
      <c r="AE662" s="30"/>
    </row>
    <row r="663" spans="1:31" x14ac:dyDescent="0.25">
      <c r="A663" s="236"/>
      <c r="B663" s="47"/>
      <c r="C663" s="49"/>
      <c r="D663" s="8"/>
      <c r="E663" s="8"/>
      <c r="F663" s="153"/>
      <c r="M663" s="30"/>
      <c r="N663" s="30"/>
      <c r="O663" s="30"/>
      <c r="P663" s="30"/>
      <c r="Q663" s="30"/>
      <c r="AE663" s="30"/>
    </row>
    <row r="664" spans="1:31" x14ac:dyDescent="0.25">
      <c r="A664" s="236"/>
      <c r="B664" s="47"/>
      <c r="C664" s="49"/>
      <c r="D664" s="8"/>
      <c r="E664" s="8"/>
      <c r="F664" s="153"/>
      <c r="M664" s="30"/>
      <c r="N664" s="30"/>
      <c r="O664" s="30"/>
      <c r="P664" s="30"/>
      <c r="Q664" s="30"/>
      <c r="AE664" s="30"/>
    </row>
    <row r="665" spans="1:31" x14ac:dyDescent="0.25">
      <c r="A665" s="236"/>
      <c r="B665" s="47"/>
      <c r="C665" s="49"/>
      <c r="D665" s="8"/>
      <c r="E665" s="8"/>
      <c r="F665" s="153"/>
      <c r="M665" s="30"/>
      <c r="N665" s="30"/>
      <c r="O665" s="30"/>
      <c r="P665" s="30"/>
      <c r="Q665" s="30"/>
      <c r="AE665" s="30"/>
    </row>
    <row r="666" spans="1:31" x14ac:dyDescent="0.25">
      <c r="A666" s="236"/>
      <c r="B666" s="47"/>
      <c r="C666" s="49"/>
      <c r="D666" s="8"/>
      <c r="E666" s="8"/>
      <c r="F666" s="153"/>
      <c r="M666" s="30"/>
      <c r="N666" s="30"/>
      <c r="O666" s="30"/>
      <c r="P666" s="30"/>
      <c r="Q666" s="30"/>
      <c r="AE666" s="30"/>
    </row>
    <row r="667" spans="1:31" x14ac:dyDescent="0.25">
      <c r="A667" s="234"/>
      <c r="B667" s="47"/>
      <c r="C667" s="49"/>
      <c r="D667" s="8"/>
      <c r="E667" s="8"/>
      <c r="F667" s="153"/>
      <c r="M667" s="30"/>
      <c r="N667" s="30"/>
      <c r="O667" s="30"/>
      <c r="P667" s="30"/>
      <c r="Q667" s="30"/>
      <c r="AE667" s="30"/>
    </row>
    <row r="668" spans="1:31" x14ac:dyDescent="0.25">
      <c r="A668" s="234"/>
      <c r="B668" s="47"/>
      <c r="C668" s="49"/>
      <c r="D668" s="8"/>
      <c r="E668" s="8"/>
      <c r="F668" s="153"/>
      <c r="M668" s="30"/>
      <c r="N668" s="30"/>
      <c r="O668" s="30"/>
      <c r="P668" s="30"/>
      <c r="Q668" s="30"/>
      <c r="AE668" s="30"/>
    </row>
    <row r="669" spans="1:31" x14ac:dyDescent="0.25">
      <c r="A669" s="23"/>
      <c r="B669" s="39"/>
      <c r="D669" s="8"/>
      <c r="E669" s="8"/>
      <c r="F669" s="153"/>
      <c r="M669" s="30"/>
      <c r="N669" s="30"/>
      <c r="O669" s="30"/>
      <c r="P669" s="30"/>
      <c r="Q669" s="30"/>
      <c r="AE669" s="30"/>
    </row>
    <row r="670" spans="1:31" x14ac:dyDescent="0.25">
      <c r="A670" s="23"/>
      <c r="B670" s="39"/>
      <c r="D670" s="8"/>
      <c r="E670" s="8"/>
      <c r="F670" s="153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3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3"/>
      <c r="M673" s="30"/>
      <c r="N673" s="30"/>
      <c r="O673" s="30"/>
      <c r="P673" s="30"/>
      <c r="Q673" s="30"/>
      <c r="AE673" s="30"/>
    </row>
    <row r="674" spans="1:31" x14ac:dyDescent="0.25">
      <c r="A674" s="169"/>
      <c r="B674" s="242"/>
      <c r="C674" s="14"/>
      <c r="D674" s="8"/>
      <c r="E674" s="8"/>
      <c r="F674" s="191"/>
      <c r="G674" s="30"/>
      <c r="H674" s="30"/>
      <c r="M674" s="30"/>
      <c r="N674" s="30"/>
      <c r="O674" s="30"/>
      <c r="P674" s="30"/>
      <c r="Q674" s="30"/>
      <c r="AE674" s="30"/>
    </row>
    <row r="675" spans="1:31" x14ac:dyDescent="0.25">
      <c r="A675" s="13"/>
      <c r="B675" s="243"/>
      <c r="D675" s="8"/>
      <c r="E675" s="8"/>
      <c r="F675" s="191"/>
      <c r="G675" s="30"/>
      <c r="H675" s="30"/>
      <c r="M675" s="30"/>
      <c r="N675" s="30"/>
      <c r="O675" s="30"/>
      <c r="P675" s="30"/>
      <c r="Q675" s="30"/>
      <c r="AE675" s="30"/>
    </row>
    <row r="676" spans="1:31" x14ac:dyDescent="0.25">
      <c r="A676" s="13"/>
      <c r="D676" s="8"/>
      <c r="E676" s="8"/>
      <c r="F676" s="153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235"/>
      <c r="D677" s="8"/>
      <c r="E677" s="8"/>
      <c r="F677" s="153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235"/>
      <c r="D678" s="8"/>
      <c r="E678" s="8"/>
      <c r="F678" s="153"/>
      <c r="G678" s="30"/>
      <c r="H678" s="30"/>
      <c r="M678" s="201"/>
      <c r="N678" s="30"/>
      <c r="O678" s="30"/>
      <c r="P678" s="30"/>
      <c r="Q678" s="30"/>
      <c r="AE678" s="201"/>
    </row>
    <row r="679" spans="1:31" x14ac:dyDescent="0.25">
      <c r="A679" s="235"/>
      <c r="D679" s="8"/>
      <c r="E679" s="8"/>
      <c r="F679" s="153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5"/>
      <c r="D680" s="8"/>
      <c r="E680" s="8"/>
      <c r="F680" s="153"/>
      <c r="G680" s="30"/>
      <c r="H680" s="30"/>
      <c r="M680" s="30"/>
      <c r="N680" s="30"/>
      <c r="O680" s="30"/>
      <c r="P680" s="30"/>
      <c r="Q680" s="30"/>
      <c r="AE680" s="30"/>
    </row>
    <row r="681" spans="1:31" x14ac:dyDescent="0.25">
      <c r="A681" s="235"/>
      <c r="D681" s="8"/>
      <c r="E681" s="8"/>
      <c r="F681" s="153"/>
      <c r="G681" s="30"/>
      <c r="H681" s="30"/>
      <c r="N681" s="30"/>
      <c r="O681" s="30"/>
      <c r="P681" s="30"/>
      <c r="Q681" s="30"/>
      <c r="AE681" s="4"/>
    </row>
    <row r="682" spans="1:31" x14ac:dyDescent="0.25">
      <c r="A682" s="235"/>
      <c r="D682" s="8"/>
      <c r="E682" s="8"/>
      <c r="F682" s="153"/>
      <c r="G682" s="30"/>
      <c r="H682" s="30"/>
      <c r="N682" s="30"/>
      <c r="O682" s="30"/>
      <c r="P682" s="30"/>
      <c r="Q682" s="30"/>
      <c r="AE682" s="4"/>
    </row>
    <row r="683" spans="1:31" x14ac:dyDescent="0.25">
      <c r="A683" s="235"/>
      <c r="D683" s="8"/>
      <c r="E683" s="8"/>
      <c r="F683" s="153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5"/>
      <c r="D684" s="8"/>
      <c r="E684" s="8"/>
      <c r="F684" s="153"/>
      <c r="G684" s="30"/>
      <c r="H684" s="30"/>
      <c r="N684" s="201"/>
      <c r="O684" s="201"/>
      <c r="P684" s="30"/>
      <c r="Q684" s="30"/>
      <c r="AE684" s="4"/>
    </row>
    <row r="685" spans="1:31" x14ac:dyDescent="0.25">
      <c r="A685" s="235"/>
      <c r="D685" s="8"/>
      <c r="E685" s="8"/>
      <c r="F685" s="153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5"/>
      <c r="D686" s="8"/>
      <c r="E686" s="8"/>
      <c r="F686" s="191"/>
      <c r="G686" s="30"/>
      <c r="H686" s="30"/>
      <c r="N686" s="30"/>
      <c r="O686" s="30"/>
      <c r="P686" s="30"/>
      <c r="Q686" s="30"/>
      <c r="AE686" s="4"/>
    </row>
    <row r="687" spans="1:31" x14ac:dyDescent="0.25">
      <c r="A687" s="13"/>
      <c r="B687" s="243"/>
      <c r="D687" s="8"/>
      <c r="E687" s="8"/>
      <c r="F687" s="191"/>
      <c r="G687" s="30"/>
      <c r="H687" s="30"/>
      <c r="P687" s="30"/>
      <c r="Q687" s="30"/>
      <c r="AE687" s="4"/>
    </row>
    <row r="688" spans="1:31" x14ac:dyDescent="0.25">
      <c r="A688" s="235"/>
      <c r="D688" s="8"/>
      <c r="E688" s="8"/>
      <c r="F688" s="153"/>
      <c r="G688" s="30"/>
      <c r="H688" s="30"/>
      <c r="P688" s="30"/>
      <c r="Q688" s="30"/>
      <c r="AE688" s="4"/>
    </row>
    <row r="689" spans="1:31" x14ac:dyDescent="0.25">
      <c r="A689" s="235"/>
      <c r="D689" s="8"/>
      <c r="E689" s="8"/>
      <c r="F689" s="153"/>
      <c r="G689" s="30"/>
      <c r="H689" s="30"/>
      <c r="P689" s="201"/>
      <c r="Q689" s="30"/>
      <c r="AE689" s="4"/>
    </row>
    <row r="690" spans="1:31" x14ac:dyDescent="0.25">
      <c r="A690" s="235"/>
      <c r="D690" s="8"/>
      <c r="E690" s="8"/>
      <c r="F690" s="153"/>
      <c r="G690" s="30"/>
      <c r="H690" s="30"/>
      <c r="P690" s="30"/>
      <c r="Q690" s="30"/>
      <c r="AE690" s="4"/>
    </row>
    <row r="691" spans="1:31" x14ac:dyDescent="0.25">
      <c r="A691" s="235"/>
      <c r="D691" s="8"/>
      <c r="E691" s="8"/>
      <c r="F691" s="153"/>
      <c r="G691" s="30"/>
      <c r="H691" s="30"/>
      <c r="P691" s="30"/>
      <c r="Q691" s="30"/>
      <c r="AE691" s="4"/>
    </row>
    <row r="692" spans="1:31" x14ac:dyDescent="0.25">
      <c r="A692" s="235"/>
      <c r="D692" s="8"/>
      <c r="E692" s="8"/>
      <c r="F692" s="153"/>
      <c r="G692" s="30"/>
      <c r="H692" s="30"/>
      <c r="Q692" s="30"/>
      <c r="AE692" s="4"/>
    </row>
    <row r="693" spans="1:31" x14ac:dyDescent="0.25">
      <c r="A693" s="235"/>
      <c r="D693" s="8"/>
      <c r="E693" s="8"/>
      <c r="F693" s="191"/>
      <c r="G693" s="30"/>
      <c r="H693" s="30"/>
      <c r="Q693" s="30"/>
      <c r="AE693" s="4"/>
    </row>
    <row r="694" spans="1:31" x14ac:dyDescent="0.25">
      <c r="A694" s="13"/>
      <c r="B694" s="243"/>
      <c r="D694" s="8"/>
      <c r="E694" s="8"/>
      <c r="F694" s="191"/>
      <c r="G694" s="30"/>
      <c r="H694" s="30"/>
      <c r="Q694" s="30"/>
      <c r="AE694" s="4"/>
    </row>
    <row r="695" spans="1:31" x14ac:dyDescent="0.25">
      <c r="A695" s="235"/>
      <c r="D695" s="8"/>
      <c r="E695" s="8"/>
      <c r="F695" s="153"/>
      <c r="G695" s="30"/>
      <c r="H695" s="30"/>
      <c r="Q695" s="30"/>
      <c r="AE695" s="4"/>
    </row>
    <row r="696" spans="1:31" x14ac:dyDescent="0.25">
      <c r="A696" s="235"/>
      <c r="D696" s="8"/>
      <c r="E696" s="8"/>
      <c r="F696" s="153"/>
      <c r="G696" s="30"/>
      <c r="H696" s="30"/>
      <c r="I696" s="30"/>
      <c r="J696" s="30"/>
      <c r="K696" s="30"/>
      <c r="Q696" s="30"/>
      <c r="AE696" s="4"/>
    </row>
    <row r="697" spans="1:31" x14ac:dyDescent="0.25">
      <c r="A697" s="235"/>
      <c r="D697" s="8"/>
      <c r="E697" s="8"/>
      <c r="F697" s="153"/>
      <c r="G697" s="30"/>
      <c r="H697" s="30"/>
      <c r="I697" s="30"/>
      <c r="J697" s="30"/>
      <c r="K697" s="30"/>
      <c r="Q697" s="30"/>
      <c r="AE697" s="4"/>
    </row>
    <row r="698" spans="1:31" x14ac:dyDescent="0.25">
      <c r="A698" s="235"/>
      <c r="D698" s="8"/>
      <c r="E698" s="8"/>
      <c r="F698" s="153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5"/>
      <c r="D699" s="8"/>
      <c r="E699" s="8"/>
      <c r="F699" s="153"/>
      <c r="G699" s="30"/>
      <c r="H699" s="30"/>
      <c r="I699" s="30"/>
      <c r="J699" s="30"/>
      <c r="K699" s="30"/>
      <c r="Q699" s="201"/>
      <c r="AE699" s="4"/>
    </row>
    <row r="700" spans="1:31" x14ac:dyDescent="0.25">
      <c r="A700" s="235"/>
      <c r="D700" s="8"/>
      <c r="E700" s="8"/>
      <c r="F700" s="191"/>
      <c r="G700" s="30"/>
      <c r="H700" s="30"/>
      <c r="I700" s="30"/>
      <c r="J700" s="30"/>
      <c r="K700" s="30"/>
      <c r="Q700" s="30"/>
      <c r="AE700" s="4"/>
    </row>
    <row r="701" spans="1:31" x14ac:dyDescent="0.25">
      <c r="A701" s="13"/>
      <c r="B701" s="243"/>
      <c r="D701" s="8"/>
      <c r="E701" s="8"/>
      <c r="F701" s="191"/>
      <c r="G701" s="30"/>
      <c r="H701" s="30"/>
      <c r="I701" s="30"/>
      <c r="J701" s="30"/>
      <c r="K701" s="30"/>
      <c r="Q701" s="30"/>
      <c r="AE701" s="4"/>
    </row>
    <row r="702" spans="1:31" x14ac:dyDescent="0.25">
      <c r="A702" s="235"/>
      <c r="D702" s="8"/>
      <c r="E702" s="8"/>
      <c r="F702" s="153"/>
      <c r="G702" s="30"/>
      <c r="H702" s="30"/>
      <c r="I702" s="30"/>
      <c r="J702" s="30"/>
      <c r="K702" s="30"/>
      <c r="AE702" s="4"/>
    </row>
    <row r="703" spans="1:31" x14ac:dyDescent="0.25">
      <c r="A703" s="235"/>
      <c r="D703" s="8"/>
      <c r="E703" s="8"/>
      <c r="F703" s="153"/>
      <c r="G703" s="30"/>
      <c r="H703" s="30"/>
      <c r="I703" s="30"/>
      <c r="J703" s="30"/>
      <c r="K703" s="30"/>
      <c r="AE703" s="4"/>
    </row>
    <row r="704" spans="1:31" x14ac:dyDescent="0.25">
      <c r="A704" s="235"/>
      <c r="D704" s="8"/>
      <c r="E704" s="8"/>
      <c r="F704" s="191"/>
      <c r="G704" s="30"/>
      <c r="H704" s="30"/>
      <c r="I704" s="30"/>
      <c r="J704" s="30"/>
      <c r="K704" s="30"/>
      <c r="AE704" s="4"/>
    </row>
    <row r="705" spans="1:31" x14ac:dyDescent="0.25">
      <c r="A705" s="13"/>
      <c r="B705" s="243"/>
      <c r="D705" s="8"/>
      <c r="E705" s="8"/>
      <c r="F705" s="191"/>
      <c r="G705" s="201"/>
      <c r="H705" s="201"/>
      <c r="I705" s="201"/>
      <c r="J705" s="201"/>
      <c r="K705" s="201"/>
      <c r="AE705" s="4"/>
    </row>
    <row r="706" spans="1:31" x14ac:dyDescent="0.25">
      <c r="A706" s="235"/>
      <c r="D706" s="8"/>
      <c r="E706" s="8"/>
      <c r="F706" s="153"/>
      <c r="G706" s="30"/>
      <c r="H706" s="30"/>
      <c r="I706" s="30"/>
      <c r="J706" s="30"/>
      <c r="K706" s="30"/>
      <c r="L706" s="14"/>
      <c r="AE706" s="4"/>
    </row>
    <row r="707" spans="1:31" x14ac:dyDescent="0.25">
      <c r="A707" s="235"/>
      <c r="D707" s="8"/>
      <c r="E707" s="8"/>
      <c r="F707" s="153"/>
      <c r="G707" s="30"/>
      <c r="H707" s="30"/>
      <c r="I707" s="30"/>
      <c r="J707" s="30"/>
      <c r="K707" s="30"/>
      <c r="AE707" s="4"/>
    </row>
    <row r="708" spans="1:31" x14ac:dyDescent="0.25">
      <c r="A708" s="235"/>
      <c r="D708" s="8"/>
      <c r="E708" s="8"/>
      <c r="F708" s="191"/>
      <c r="G708" s="14"/>
      <c r="AE708" s="4"/>
    </row>
    <row r="709" spans="1:31" x14ac:dyDescent="0.25">
      <c r="A709" s="13"/>
      <c r="B709" s="243"/>
      <c r="D709" s="8"/>
      <c r="E709" s="8"/>
      <c r="F709" s="191"/>
      <c r="G709" s="14"/>
      <c r="AE709" s="4"/>
    </row>
    <row r="710" spans="1:31" x14ac:dyDescent="0.25">
      <c r="A710" s="235"/>
      <c r="D710" s="8"/>
      <c r="E710" s="8"/>
      <c r="F710" s="153"/>
      <c r="G710" s="14"/>
      <c r="AE710" s="4"/>
    </row>
    <row r="711" spans="1:31" x14ac:dyDescent="0.25">
      <c r="A711" s="235"/>
      <c r="D711" s="8"/>
      <c r="E711" s="8"/>
      <c r="F711" s="153"/>
      <c r="G711" s="14"/>
      <c r="AE711" s="4"/>
    </row>
    <row r="712" spans="1:31" x14ac:dyDescent="0.25">
      <c r="A712" s="235"/>
      <c r="D712" s="8"/>
      <c r="E712" s="8"/>
      <c r="F712" s="191"/>
      <c r="G712" s="14"/>
      <c r="AE712" s="4"/>
    </row>
    <row r="713" spans="1:31" x14ac:dyDescent="0.25">
      <c r="A713" s="13"/>
      <c r="B713" s="243"/>
      <c r="D713" s="8"/>
      <c r="E713" s="8"/>
      <c r="F713" s="191"/>
      <c r="G713" s="14"/>
      <c r="AE713" s="4"/>
    </row>
    <row r="714" spans="1:31" x14ac:dyDescent="0.25">
      <c r="A714" s="235"/>
      <c r="D714" s="8"/>
      <c r="E714" s="8"/>
      <c r="F714" s="153"/>
      <c r="G714" s="14"/>
      <c r="AE714" s="4"/>
    </row>
    <row r="715" spans="1:31" x14ac:dyDescent="0.25">
      <c r="A715" s="235"/>
      <c r="D715" s="8"/>
      <c r="E715" s="8"/>
      <c r="F715" s="153"/>
      <c r="G715" s="14"/>
      <c r="AE715" s="4"/>
    </row>
    <row r="716" spans="1:31" x14ac:dyDescent="0.25">
      <c r="A716" s="235"/>
      <c r="D716" s="8"/>
      <c r="E716" s="8"/>
      <c r="F716" s="153"/>
      <c r="G716" s="14"/>
      <c r="AE716" s="4"/>
    </row>
    <row r="717" spans="1:31" x14ac:dyDescent="0.25">
      <c r="A717" s="235"/>
      <c r="D717" s="8"/>
      <c r="E717" s="8"/>
      <c r="F717" s="191"/>
      <c r="G717" s="14"/>
      <c r="AE717" s="4"/>
    </row>
    <row r="718" spans="1:31" x14ac:dyDescent="0.25">
      <c r="A718" s="235"/>
      <c r="B718" s="243"/>
      <c r="D718" s="8"/>
      <c r="E718" s="8"/>
      <c r="F718" s="191"/>
      <c r="G718" s="14"/>
      <c r="AE718" s="4"/>
    </row>
    <row r="719" spans="1:31" x14ac:dyDescent="0.25">
      <c r="A719" s="235"/>
      <c r="D719" s="8"/>
      <c r="E719" s="8"/>
      <c r="F719" s="153"/>
      <c r="G719" s="14"/>
      <c r="AE719" s="4"/>
    </row>
    <row r="720" spans="1:31" x14ac:dyDescent="0.25">
      <c r="A720" s="235"/>
      <c r="D720" s="8"/>
      <c r="E720" s="8"/>
      <c r="F720" s="153"/>
      <c r="G720" s="14"/>
      <c r="AE720" s="4"/>
    </row>
    <row r="721" spans="1:31" x14ac:dyDescent="0.25">
      <c r="A721" s="235"/>
      <c r="D721" s="8"/>
      <c r="E721" s="8"/>
      <c r="F721" s="191"/>
      <c r="G721" s="14"/>
      <c r="AE721" s="4"/>
    </row>
    <row r="722" spans="1:31" x14ac:dyDescent="0.25">
      <c r="A722" s="235"/>
      <c r="B722" s="243"/>
      <c r="D722" s="8"/>
      <c r="E722" s="8"/>
      <c r="F722" s="191"/>
      <c r="G722" s="14"/>
      <c r="AE722" s="4"/>
    </row>
    <row r="723" spans="1:31" x14ac:dyDescent="0.25">
      <c r="A723" s="235"/>
      <c r="D723" s="8"/>
      <c r="E723" s="8"/>
      <c r="F723" s="153"/>
      <c r="G723" s="14"/>
      <c r="AE723" s="4"/>
    </row>
    <row r="724" spans="1:31" x14ac:dyDescent="0.25">
      <c r="A724" s="235"/>
      <c r="D724" s="8"/>
      <c r="E724" s="8"/>
      <c r="F724" s="153"/>
      <c r="G724" s="14"/>
      <c r="AE724" s="4"/>
    </row>
    <row r="725" spans="1:31" x14ac:dyDescent="0.25">
      <c r="A725" s="235"/>
      <c r="D725" s="8"/>
      <c r="E725" s="8"/>
      <c r="F725" s="191"/>
      <c r="G725" s="14"/>
      <c r="AE725" s="4"/>
    </row>
    <row r="726" spans="1:31" x14ac:dyDescent="0.25">
      <c r="A726" s="235"/>
      <c r="B726" s="243"/>
      <c r="D726" s="8"/>
      <c r="E726" s="8"/>
      <c r="F726" s="191"/>
      <c r="G726" s="14"/>
      <c r="AE726" s="4"/>
    </row>
    <row r="727" spans="1:31" x14ac:dyDescent="0.25">
      <c r="A727" s="235"/>
      <c r="D727" s="8"/>
      <c r="E727" s="8"/>
      <c r="F727" s="153"/>
      <c r="G727" s="14"/>
      <c r="AE727" s="4"/>
    </row>
    <row r="728" spans="1:31" x14ac:dyDescent="0.25">
      <c r="A728" s="235"/>
      <c r="D728" s="8"/>
      <c r="E728" s="8"/>
      <c r="F728" s="153"/>
      <c r="G728" s="14"/>
      <c r="AE728" s="4"/>
    </row>
    <row r="729" spans="1:31" x14ac:dyDescent="0.25">
      <c r="A729" s="235"/>
      <c r="D729" s="232"/>
      <c r="E729" s="94"/>
      <c r="F729" s="191"/>
      <c r="G729" s="14"/>
      <c r="AE729" s="4"/>
    </row>
    <row r="730" spans="1:31" ht="18.75" x14ac:dyDescent="0.25">
      <c r="A730" s="114"/>
      <c r="B730" s="116"/>
      <c r="C730" s="322"/>
      <c r="D730" s="322"/>
      <c r="E730" s="322"/>
      <c r="F730" s="322"/>
      <c r="AE730" s="4"/>
    </row>
    <row r="731" spans="1:31" ht="18.75" x14ac:dyDescent="0.25">
      <c r="A731" s="156"/>
      <c r="B731" s="12"/>
      <c r="C731" s="19"/>
      <c r="D731" s="157"/>
      <c r="E731" s="125"/>
      <c r="F731" s="112"/>
      <c r="AE731" s="4"/>
    </row>
    <row r="732" spans="1:31" ht="16.5" x14ac:dyDescent="0.25">
      <c r="A732" s="156"/>
      <c r="B732" s="187"/>
      <c r="C732" s="19"/>
      <c r="D732" s="157"/>
      <c r="E732" s="125"/>
      <c r="F732" s="157"/>
      <c r="AE732" s="4"/>
    </row>
    <row r="733" spans="1:31" x14ac:dyDescent="0.25">
      <c r="A733" s="244"/>
      <c r="B733" s="245"/>
      <c r="D733" s="8"/>
      <c r="E733" s="8"/>
      <c r="F733" s="10"/>
      <c r="AE733" s="4"/>
    </row>
    <row r="734" spans="1:31" x14ac:dyDescent="0.25">
      <c r="A734" s="244"/>
      <c r="B734" s="245"/>
      <c r="D734" s="8"/>
      <c r="E734" s="8"/>
      <c r="F734" s="10"/>
      <c r="AE734" s="4"/>
    </row>
    <row r="735" spans="1:31" x14ac:dyDescent="0.25">
      <c r="A735" s="244"/>
      <c r="B735" s="245"/>
      <c r="D735" s="8"/>
      <c r="E735" s="8"/>
      <c r="F735" s="10"/>
      <c r="AE735" s="4"/>
    </row>
    <row r="736" spans="1:31" x14ac:dyDescent="0.25">
      <c r="A736" s="244"/>
      <c r="B736" s="6"/>
      <c r="D736" s="8"/>
      <c r="E736" s="8"/>
      <c r="F736" s="10"/>
      <c r="AE736" s="4"/>
    </row>
    <row r="737" spans="1:31" x14ac:dyDescent="0.25">
      <c r="A737" s="186"/>
      <c r="B737" s="11"/>
      <c r="D737" s="8"/>
      <c r="E737" s="8"/>
      <c r="F737" s="10"/>
      <c r="AE737" s="4"/>
    </row>
    <row r="738" spans="1:31" x14ac:dyDescent="0.25">
      <c r="A738" s="244"/>
      <c r="B738" s="245"/>
      <c r="D738" s="8"/>
      <c r="E738" s="8"/>
      <c r="F738" s="10"/>
      <c r="AE738" s="4"/>
    </row>
    <row r="739" spans="1:31" x14ac:dyDescent="0.25">
      <c r="A739" s="244"/>
      <c r="B739" s="245"/>
      <c r="D739" s="8"/>
      <c r="E739" s="8"/>
      <c r="F739" s="10"/>
      <c r="AE739" s="4"/>
    </row>
    <row r="740" spans="1:31" x14ac:dyDescent="0.25">
      <c r="A740" s="244"/>
      <c r="B740" s="245"/>
      <c r="D740" s="8"/>
      <c r="E740" s="8"/>
      <c r="F740" s="10"/>
      <c r="AE740" s="4"/>
    </row>
    <row r="741" spans="1:31" x14ac:dyDescent="0.25">
      <c r="A741" s="246"/>
      <c r="B741" s="11"/>
      <c r="D741" s="8"/>
      <c r="E741" s="8"/>
      <c r="F741" s="10"/>
      <c r="AE741" s="4"/>
    </row>
    <row r="742" spans="1:31" x14ac:dyDescent="0.25">
      <c r="A742" s="244"/>
      <c r="B742" s="245"/>
      <c r="D742" s="8"/>
      <c r="E742" s="8"/>
      <c r="F742" s="10"/>
      <c r="AE742" s="4"/>
    </row>
    <row r="743" spans="1:31" x14ac:dyDescent="0.25">
      <c r="A743" s="244"/>
      <c r="B743" s="245"/>
      <c r="D743" s="8"/>
      <c r="E743" s="8"/>
      <c r="F743" s="10"/>
      <c r="AE743" s="4"/>
    </row>
    <row r="744" spans="1:31" x14ac:dyDescent="0.25">
      <c r="A744" s="244"/>
      <c r="B744" s="245"/>
      <c r="D744" s="8"/>
      <c r="E744" s="8"/>
      <c r="F744" s="10"/>
      <c r="AE744" s="4"/>
    </row>
    <row r="745" spans="1:31" x14ac:dyDescent="0.25">
      <c r="A745" s="244"/>
      <c r="B745" s="6"/>
      <c r="D745" s="8"/>
      <c r="E745" s="8"/>
      <c r="F745" s="10"/>
      <c r="AE745" s="4"/>
    </row>
    <row r="746" spans="1:31" x14ac:dyDescent="0.25">
      <c r="A746" s="246"/>
      <c r="B746" s="6"/>
      <c r="C746" s="6"/>
      <c r="D746" s="8"/>
      <c r="E746" s="8"/>
      <c r="F746" s="6"/>
      <c r="AE746" s="4"/>
    </row>
    <row r="747" spans="1:31" x14ac:dyDescent="0.25">
      <c r="A747" s="244"/>
      <c r="B747" s="6"/>
      <c r="D747" s="8"/>
      <c r="E747" s="8"/>
      <c r="F747" s="10"/>
      <c r="AE747" s="4"/>
    </row>
    <row r="748" spans="1:31" x14ac:dyDescent="0.25">
      <c r="A748" s="244"/>
      <c r="B748" s="6"/>
      <c r="D748" s="8"/>
      <c r="E748" s="8"/>
      <c r="F748" s="10"/>
      <c r="AE748" s="4"/>
    </row>
    <row r="749" spans="1:31" x14ac:dyDescent="0.25">
      <c r="A749" s="244"/>
      <c r="B749" s="6"/>
      <c r="D749" s="8"/>
      <c r="E749" s="8"/>
      <c r="F749" s="10"/>
      <c r="AE749" s="4"/>
    </row>
    <row r="750" spans="1:31" x14ac:dyDescent="0.25">
      <c r="A750" s="246"/>
      <c r="B750" s="6"/>
      <c r="C750" s="6"/>
      <c r="D750" s="8"/>
      <c r="E750" s="8"/>
      <c r="F750" s="6"/>
      <c r="AE750" s="4"/>
    </row>
    <row r="751" spans="1:31" x14ac:dyDescent="0.25">
      <c r="A751" s="244"/>
      <c r="B751" s="6"/>
      <c r="D751" s="8"/>
      <c r="E751" s="8"/>
      <c r="F751" s="10"/>
    </row>
    <row r="752" spans="1:31" x14ac:dyDescent="0.25">
      <c r="A752" s="244"/>
      <c r="B752" s="6"/>
      <c r="D752" s="8"/>
      <c r="E752" s="8"/>
      <c r="F752" s="10"/>
      <c r="AE752" s="4"/>
    </row>
    <row r="753" spans="1:31" x14ac:dyDescent="0.25">
      <c r="A753" s="246"/>
      <c r="B753" s="6"/>
      <c r="C753" s="6"/>
      <c r="D753" s="8"/>
      <c r="E753" s="8"/>
      <c r="F753" s="6"/>
      <c r="AE753" s="4"/>
    </row>
    <row r="754" spans="1:31" x14ac:dyDescent="0.25">
      <c r="A754" s="244"/>
      <c r="B754" s="6"/>
      <c r="D754" s="8"/>
      <c r="E754" s="8"/>
      <c r="F754" s="10"/>
      <c r="AE754" s="4"/>
    </row>
    <row r="755" spans="1:31" x14ac:dyDescent="0.25">
      <c r="A755" s="244"/>
      <c r="B755" s="6"/>
      <c r="D755" s="8"/>
      <c r="E755" s="8"/>
      <c r="F755" s="10"/>
      <c r="AE755" s="4"/>
    </row>
    <row r="756" spans="1:31" x14ac:dyDescent="0.25">
      <c r="A756" s="244"/>
      <c r="B756" s="6"/>
      <c r="D756" s="8"/>
      <c r="E756" s="8"/>
      <c r="F756" s="10"/>
      <c r="AE756" s="4"/>
    </row>
    <row r="757" spans="1:31" x14ac:dyDescent="0.25">
      <c r="A757" s="244"/>
      <c r="B757" s="6"/>
      <c r="D757" s="8"/>
      <c r="E757" s="8"/>
      <c r="F757" s="10"/>
      <c r="AE757" s="4"/>
    </row>
    <row r="758" spans="1:31" x14ac:dyDescent="0.25">
      <c r="A758" s="246"/>
      <c r="B758" s="11"/>
      <c r="D758" s="8"/>
      <c r="E758" s="8"/>
      <c r="F758" s="10"/>
      <c r="AE758" s="4"/>
    </row>
    <row r="759" spans="1:31" x14ac:dyDescent="0.25">
      <c r="A759" s="244"/>
      <c r="B759" s="245"/>
      <c r="D759" s="8"/>
      <c r="E759" s="8"/>
      <c r="F759" s="10"/>
      <c r="AE759" s="4"/>
    </row>
    <row r="760" spans="1:31" x14ac:dyDescent="0.25">
      <c r="A760" s="244"/>
      <c r="B760" s="245"/>
      <c r="D760" s="8"/>
      <c r="E760" s="8"/>
      <c r="F760" s="10"/>
      <c r="AE760" s="4"/>
    </row>
    <row r="761" spans="1:31" x14ac:dyDescent="0.25">
      <c r="A761" s="244"/>
      <c r="B761" s="245"/>
      <c r="D761" s="8"/>
      <c r="E761" s="8"/>
      <c r="F761" s="10"/>
      <c r="AE761" s="4"/>
    </row>
    <row r="762" spans="1:31" x14ac:dyDescent="0.25">
      <c r="A762" s="246"/>
      <c r="B762" s="247"/>
      <c r="D762" s="8"/>
      <c r="E762" s="8"/>
      <c r="F762" s="10"/>
      <c r="AE762" s="4"/>
    </row>
    <row r="763" spans="1:31" x14ac:dyDescent="0.25">
      <c r="A763" s="244"/>
      <c r="B763" s="245"/>
      <c r="D763" s="8"/>
      <c r="E763" s="8"/>
      <c r="F763" s="10"/>
      <c r="AE763" s="4"/>
    </row>
    <row r="764" spans="1:31" x14ac:dyDescent="0.25">
      <c r="A764" s="244"/>
      <c r="B764" s="245"/>
      <c r="D764" s="8"/>
      <c r="E764" s="8"/>
      <c r="F764" s="10"/>
      <c r="AE764" s="4"/>
    </row>
    <row r="765" spans="1:31" x14ac:dyDescent="0.25">
      <c r="A765" s="244"/>
      <c r="B765" s="6"/>
      <c r="D765" s="8"/>
      <c r="E765" s="8"/>
      <c r="F765" s="10"/>
      <c r="AE765" s="4"/>
    </row>
    <row r="766" spans="1:31" x14ac:dyDescent="0.25">
      <c r="A766" s="244"/>
      <c r="B766" s="6"/>
      <c r="D766" s="8"/>
      <c r="E766" s="8"/>
      <c r="F766" s="10"/>
      <c r="AE766" s="4"/>
    </row>
    <row r="767" spans="1:31" x14ac:dyDescent="0.25">
      <c r="A767" s="244"/>
      <c r="B767" s="6"/>
      <c r="D767" s="8"/>
      <c r="E767" s="8"/>
      <c r="F767" s="10"/>
      <c r="AE767" s="4"/>
    </row>
    <row r="768" spans="1:31" x14ac:dyDescent="0.25">
      <c r="A768" s="244"/>
      <c r="B768" s="6"/>
      <c r="D768" s="8"/>
      <c r="E768" s="8"/>
      <c r="F768" s="10"/>
      <c r="AE768" s="4"/>
    </row>
    <row r="769" spans="1:31" x14ac:dyDescent="0.25">
      <c r="A769" s="244"/>
      <c r="B769" s="6"/>
      <c r="D769" s="8"/>
      <c r="E769" s="8"/>
      <c r="F769" s="10"/>
      <c r="AE769" s="4"/>
    </row>
    <row r="770" spans="1:31" x14ac:dyDescent="0.25">
      <c r="A770" s="244"/>
      <c r="B770" s="6"/>
      <c r="D770" s="8"/>
      <c r="E770" s="8"/>
      <c r="F770" s="10"/>
      <c r="AE770" s="4"/>
    </row>
    <row r="771" spans="1:31" x14ac:dyDescent="0.25">
      <c r="A771" s="244"/>
      <c r="B771" s="6"/>
      <c r="D771" s="8"/>
      <c r="E771" s="8"/>
      <c r="F771" s="10"/>
      <c r="AE771" s="4"/>
    </row>
    <row r="772" spans="1:31" x14ac:dyDescent="0.25">
      <c r="A772" s="244"/>
      <c r="B772" s="6"/>
      <c r="D772" s="8"/>
      <c r="E772" s="8"/>
      <c r="F772" s="10"/>
      <c r="AE772" s="4"/>
    </row>
    <row r="773" spans="1:31" x14ac:dyDescent="0.25">
      <c r="A773" s="244"/>
      <c r="B773" s="6"/>
      <c r="D773" s="8"/>
      <c r="E773" s="8"/>
      <c r="F773" s="10"/>
      <c r="AE773" s="4"/>
    </row>
    <row r="774" spans="1:31" x14ac:dyDescent="0.25">
      <c r="A774" s="23"/>
      <c r="B774" s="11"/>
      <c r="D774" s="8"/>
      <c r="E774" s="8"/>
      <c r="F774" s="10"/>
      <c r="AE774" s="4"/>
    </row>
    <row r="775" spans="1:31" x14ac:dyDescent="0.25">
      <c r="A775" s="23"/>
      <c r="B775" s="6"/>
      <c r="D775" s="8"/>
      <c r="E775" s="8"/>
      <c r="F775" s="10"/>
      <c r="AE775" s="4"/>
    </row>
    <row r="776" spans="1:31" x14ac:dyDescent="0.25">
      <c r="A776" s="23"/>
      <c r="B776" s="6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11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6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131"/>
      <c r="B787" s="47"/>
      <c r="C787" s="49"/>
      <c r="D787" s="46"/>
      <c r="E787" s="8"/>
      <c r="F787" s="153"/>
      <c r="AE787" s="4"/>
    </row>
    <row r="788" spans="1:31" x14ac:dyDescent="0.25">
      <c r="A788" s="131"/>
      <c r="B788" s="47"/>
      <c r="C788" s="49"/>
      <c r="D788" s="46"/>
      <c r="E788" s="8"/>
      <c r="F788" s="153"/>
      <c r="AE788" s="4"/>
    </row>
    <row r="789" spans="1:31" ht="18.75" x14ac:dyDescent="0.25">
      <c r="A789" s="23"/>
      <c r="B789" s="52"/>
      <c r="D789" s="8"/>
      <c r="E789" s="8"/>
      <c r="F789" s="10"/>
      <c r="AE789" s="4"/>
    </row>
    <row r="790" spans="1:31" x14ac:dyDescent="0.25">
      <c r="A790" s="23"/>
      <c r="B790" s="6"/>
      <c r="D790" s="8"/>
      <c r="E790" s="8"/>
      <c r="F790" s="10"/>
      <c r="AE790" s="4"/>
    </row>
    <row r="791" spans="1:31" x14ac:dyDescent="0.25">
      <c r="A791" s="23"/>
      <c r="B791" s="6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ht="18.75" x14ac:dyDescent="0.25">
      <c r="A794" s="23"/>
      <c r="B794" s="52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x14ac:dyDescent="0.25">
      <c r="A796" s="23"/>
      <c r="B796" s="6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ht="18.75" x14ac:dyDescent="0.3">
      <c r="A801" s="248"/>
      <c r="B801" s="249"/>
      <c r="C801" s="14"/>
      <c r="D801" s="8"/>
      <c r="E801" s="8"/>
      <c r="F801" s="14"/>
      <c r="AE801" s="4"/>
    </row>
    <row r="802" spans="1:31" x14ac:dyDescent="0.25">
      <c r="A802" s="250"/>
      <c r="B802" s="6"/>
      <c r="C802" s="40"/>
      <c r="D802" s="8"/>
      <c r="E802" s="8"/>
      <c r="F802" s="10"/>
      <c r="AE802" s="4"/>
    </row>
    <row r="803" spans="1:31" x14ac:dyDescent="0.25">
      <c r="A803" s="250"/>
      <c r="B803" s="6"/>
      <c r="C803" s="40"/>
      <c r="D803" s="46"/>
      <c r="E803" s="8"/>
      <c r="F803" s="10"/>
      <c r="AE803" s="4"/>
    </row>
    <row r="804" spans="1:31" x14ac:dyDescent="0.25">
      <c r="A804" s="250"/>
      <c r="B804" s="6"/>
      <c r="C804" s="40"/>
      <c r="D804" s="8"/>
      <c r="E804" s="8"/>
      <c r="F804" s="10"/>
      <c r="AE804" s="4"/>
    </row>
    <row r="805" spans="1:31" x14ac:dyDescent="0.25">
      <c r="A805" s="250"/>
      <c r="B805" s="6"/>
      <c r="C805" s="40"/>
      <c r="D805" s="46"/>
      <c r="E805" s="8"/>
      <c r="F805" s="10"/>
      <c r="AE805" s="4"/>
    </row>
    <row r="806" spans="1:31" x14ac:dyDescent="0.25">
      <c r="A806" s="13"/>
      <c r="B806" s="6"/>
      <c r="C806" s="40"/>
      <c r="D806" s="8"/>
      <c r="E806" s="8"/>
      <c r="F806" s="153"/>
      <c r="AE806" s="4"/>
    </row>
    <row r="807" spans="1:31" x14ac:dyDescent="0.25">
      <c r="A807" s="13"/>
      <c r="B807" s="6"/>
      <c r="C807" s="40"/>
      <c r="D807" s="8"/>
      <c r="E807" s="8"/>
      <c r="F807" s="153"/>
      <c r="AE807" s="4"/>
    </row>
    <row r="808" spans="1:31" x14ac:dyDescent="0.25">
      <c r="A808" s="13"/>
      <c r="B808" s="6"/>
      <c r="C808" s="40"/>
      <c r="D808" s="8"/>
      <c r="E808" s="8"/>
      <c r="F808" s="153"/>
      <c r="AE808" s="4"/>
    </row>
    <row r="809" spans="1:31" x14ac:dyDescent="0.25">
      <c r="A809" s="13"/>
      <c r="B809" s="6"/>
      <c r="C809" s="40"/>
      <c r="D809" s="8"/>
      <c r="E809" s="8"/>
      <c r="F809" s="153"/>
      <c r="AE809" s="4"/>
    </row>
    <row r="810" spans="1:31" x14ac:dyDescent="0.25">
      <c r="A810" s="13"/>
      <c r="B810" s="6"/>
      <c r="C810" s="40"/>
      <c r="D810" s="8"/>
      <c r="E810" s="8"/>
      <c r="F810" s="153"/>
      <c r="H810" s="14"/>
      <c r="I810" s="14"/>
      <c r="J810" s="14"/>
      <c r="AE810" s="4"/>
    </row>
    <row r="811" spans="1:31" x14ac:dyDescent="0.25">
      <c r="A811" s="13"/>
      <c r="B811" s="6"/>
      <c r="C811" s="40"/>
      <c r="D811" s="8"/>
      <c r="E811" s="8"/>
      <c r="F811" s="153"/>
      <c r="AE811" s="4"/>
    </row>
    <row r="812" spans="1:31" x14ac:dyDescent="0.25">
      <c r="A812" s="13"/>
      <c r="B812" s="6"/>
      <c r="C812" s="40"/>
      <c r="D812" s="8"/>
      <c r="E812" s="8"/>
      <c r="F812" s="153"/>
      <c r="AE812" s="4"/>
    </row>
    <row r="813" spans="1:31" x14ac:dyDescent="0.25">
      <c r="A813" s="13"/>
      <c r="B813" s="6"/>
      <c r="C813" s="40"/>
      <c r="D813" s="8"/>
      <c r="E813" s="8"/>
      <c r="F813" s="153"/>
      <c r="AE813" s="4"/>
    </row>
    <row r="814" spans="1:31" x14ac:dyDescent="0.25">
      <c r="A814" s="13"/>
      <c r="B814" s="6"/>
      <c r="C814" s="40"/>
      <c r="D814" s="8"/>
      <c r="E814" s="8"/>
      <c r="F814" s="153"/>
      <c r="AE814" s="4"/>
    </row>
    <row r="815" spans="1:31" x14ac:dyDescent="0.25">
      <c r="A815" s="13"/>
      <c r="B815" s="6"/>
      <c r="C815" s="40"/>
      <c r="D815" s="8"/>
      <c r="E815" s="8"/>
      <c r="F815" s="153"/>
      <c r="AE815" s="4"/>
    </row>
    <row r="816" spans="1:31" x14ac:dyDescent="0.25">
      <c r="A816" s="13"/>
      <c r="B816" s="6"/>
      <c r="C816" s="40"/>
      <c r="D816" s="8"/>
      <c r="E816" s="8"/>
      <c r="F816" s="153"/>
      <c r="AE816" s="4"/>
    </row>
    <row r="817" spans="1:31" x14ac:dyDescent="0.25">
      <c r="A817" s="13"/>
      <c r="B817" s="6"/>
      <c r="C817" s="40"/>
      <c r="D817" s="8"/>
      <c r="E817" s="8"/>
      <c r="F817" s="153"/>
      <c r="AE817" s="4"/>
    </row>
    <row r="818" spans="1:31" x14ac:dyDescent="0.25">
      <c r="A818" s="13"/>
      <c r="B818" s="6"/>
      <c r="C818" s="40"/>
      <c r="D818" s="8"/>
      <c r="E818" s="8"/>
      <c r="F818" s="153"/>
      <c r="AE818" s="4"/>
    </row>
    <row r="819" spans="1:31" x14ac:dyDescent="0.25">
      <c r="A819" s="234"/>
      <c r="B819" s="47"/>
      <c r="C819" s="49"/>
      <c r="D819" s="8"/>
      <c r="E819" s="8"/>
      <c r="F819" s="153"/>
      <c r="AE819" s="4"/>
    </row>
    <row r="820" spans="1:31" ht="16.5" x14ac:dyDescent="0.25">
      <c r="A820" s="251"/>
      <c r="B820" s="87"/>
      <c r="C820" s="111"/>
      <c r="D820" s="8"/>
      <c r="E820" s="8"/>
      <c r="F820" s="252"/>
      <c r="AE820" s="4"/>
    </row>
    <row r="821" spans="1:31" ht="16.5" x14ac:dyDescent="0.25">
      <c r="A821" s="251"/>
      <c r="B821" s="87"/>
      <c r="C821" s="111"/>
      <c r="D821" s="8"/>
      <c r="E821" s="8"/>
      <c r="F821" s="252"/>
      <c r="AE821" s="4"/>
    </row>
    <row r="822" spans="1:31" ht="16.5" x14ac:dyDescent="0.25">
      <c r="A822" s="251"/>
      <c r="B822" s="87"/>
      <c r="C822" s="111"/>
      <c r="D822" s="8"/>
      <c r="E822" s="8"/>
      <c r="F822" s="252"/>
      <c r="AE822" s="4"/>
    </row>
    <row r="823" spans="1:31" ht="16.5" x14ac:dyDescent="0.25">
      <c r="A823" s="251"/>
      <c r="B823" s="87"/>
      <c r="C823" s="111"/>
      <c r="D823" s="8"/>
      <c r="E823" s="8"/>
      <c r="F823" s="252"/>
      <c r="AE823" s="4"/>
    </row>
    <row r="824" spans="1:31" ht="16.5" x14ac:dyDescent="0.25">
      <c r="A824" s="251"/>
      <c r="B824" s="254"/>
      <c r="C824" s="111"/>
      <c r="D824" s="8"/>
      <c r="E824" s="8"/>
      <c r="F824" s="252"/>
      <c r="AE824" s="4"/>
    </row>
    <row r="825" spans="1:31" ht="16.5" x14ac:dyDescent="0.25">
      <c r="A825" s="251"/>
      <c r="B825" s="87"/>
      <c r="C825" s="111"/>
      <c r="D825" s="8"/>
      <c r="E825" s="8"/>
      <c r="F825" s="252"/>
      <c r="AE825" s="4"/>
    </row>
    <row r="826" spans="1:31" x14ac:dyDescent="0.25">
      <c r="A826" s="23"/>
      <c r="B826" s="214"/>
      <c r="C826" s="255"/>
      <c r="D826" s="8"/>
      <c r="E826" s="8"/>
      <c r="F826" s="10"/>
      <c r="AE826" s="4"/>
    </row>
    <row r="827" spans="1:31" x14ac:dyDescent="0.25">
      <c r="A827" s="23"/>
      <c r="B827" s="129"/>
      <c r="C827" s="23"/>
      <c r="D827" s="8"/>
      <c r="E827" s="8"/>
      <c r="F827" s="256"/>
      <c r="AE827" s="4"/>
    </row>
    <row r="828" spans="1:31" x14ac:dyDescent="0.25">
      <c r="A828" s="23"/>
      <c r="B828" s="129"/>
      <c r="C828" s="23"/>
      <c r="D828" s="8"/>
      <c r="E828" s="8"/>
      <c r="F828" s="256"/>
      <c r="AE828" s="4"/>
    </row>
    <row r="829" spans="1:31" x14ac:dyDescent="0.25">
      <c r="A829" s="23"/>
      <c r="B829" s="129"/>
      <c r="C829" s="131"/>
      <c r="D829" s="8"/>
      <c r="E829" s="8"/>
      <c r="F829" s="10"/>
      <c r="AE829" s="4"/>
    </row>
    <row r="830" spans="1:31" x14ac:dyDescent="0.25">
      <c r="A830" s="23"/>
      <c r="B830" s="129"/>
      <c r="C830" s="131"/>
      <c r="D830" s="8"/>
      <c r="E830" s="8"/>
      <c r="F830" s="10"/>
      <c r="AE830" s="4"/>
    </row>
    <row r="831" spans="1:31" x14ac:dyDescent="0.25">
      <c r="A831" s="23"/>
      <c r="B831" s="129"/>
      <c r="C831" s="131"/>
      <c r="D831" s="8"/>
      <c r="E831" s="8"/>
      <c r="F831" s="10"/>
      <c r="AE831" s="4"/>
    </row>
    <row r="832" spans="1:31" ht="18.75" x14ac:dyDescent="0.25">
      <c r="A832" s="114"/>
      <c r="B832" s="27"/>
      <c r="C832" s="27"/>
      <c r="D832" s="27"/>
      <c r="E832" s="27"/>
      <c r="F832" s="27"/>
      <c r="AE832" s="4"/>
    </row>
    <row r="833" spans="1:31" ht="16.5" x14ac:dyDescent="0.25">
      <c r="A833" s="156"/>
      <c r="B833" s="12"/>
      <c r="C833" s="19"/>
      <c r="D833" s="157"/>
      <c r="E833" s="125"/>
      <c r="F833" s="257"/>
      <c r="AE833" s="4"/>
    </row>
    <row r="834" spans="1:31" x14ac:dyDescent="0.25">
      <c r="A834" s="169"/>
      <c r="B834" s="6"/>
      <c r="C834" s="49"/>
      <c r="D834" s="8"/>
      <c r="E834" s="8"/>
      <c r="F834" s="23"/>
      <c r="AE834" s="4"/>
    </row>
    <row r="835" spans="1:31" x14ac:dyDescent="0.25">
      <c r="A835" s="258"/>
      <c r="B835" s="6"/>
      <c r="C835" s="49"/>
      <c r="D835" s="8"/>
      <c r="E835" s="8"/>
      <c r="F835" s="23"/>
      <c r="AE835" s="4"/>
    </row>
    <row r="836" spans="1:31" x14ac:dyDescent="0.25">
      <c r="A836" s="244"/>
      <c r="B836" s="6"/>
      <c r="D836" s="8"/>
      <c r="E836" s="8"/>
      <c r="F836" s="10"/>
      <c r="AE836" s="4"/>
    </row>
    <row r="837" spans="1:31" x14ac:dyDescent="0.25">
      <c r="A837" s="244"/>
      <c r="B837" s="6"/>
      <c r="D837" s="8"/>
      <c r="E837" s="8"/>
      <c r="F837" s="10"/>
      <c r="AE837" s="4"/>
    </row>
    <row r="838" spans="1:31" x14ac:dyDescent="0.25">
      <c r="A838" s="244"/>
      <c r="B838" s="6"/>
      <c r="D838" s="8"/>
      <c r="E838" s="8"/>
      <c r="F838" s="10"/>
      <c r="AE838" s="4"/>
    </row>
    <row r="839" spans="1:31" x14ac:dyDescent="0.25">
      <c r="A839" s="244"/>
      <c r="B839" s="6"/>
      <c r="D839" s="8"/>
      <c r="E839" s="8"/>
      <c r="F839" s="10"/>
      <c r="AE839" s="4"/>
    </row>
    <row r="840" spans="1:31" x14ac:dyDescent="0.25">
      <c r="A840" s="244"/>
      <c r="B840" s="6"/>
      <c r="D840" s="8"/>
      <c r="E840" s="8"/>
      <c r="F840" s="10"/>
      <c r="AE840" s="4"/>
    </row>
    <row r="841" spans="1:31" x14ac:dyDescent="0.25">
      <c r="A841" s="244"/>
      <c r="B841" s="6"/>
      <c r="D841" s="8"/>
      <c r="E841" s="8"/>
      <c r="F841" s="10"/>
      <c r="AE841" s="4"/>
    </row>
    <row r="842" spans="1:31" x14ac:dyDescent="0.25">
      <c r="A842" s="244"/>
      <c r="B842" s="6"/>
      <c r="D842" s="8"/>
      <c r="E842" s="8"/>
      <c r="F842" s="10"/>
      <c r="AE842" s="4"/>
    </row>
    <row r="843" spans="1:31" x14ac:dyDescent="0.25">
      <c r="A843" s="244"/>
      <c r="B843" s="6"/>
      <c r="D843" s="8"/>
      <c r="E843" s="8"/>
      <c r="F843" s="10"/>
      <c r="AE843" s="4"/>
    </row>
    <row r="844" spans="1:31" x14ac:dyDescent="0.25">
      <c r="A844" s="244"/>
      <c r="B844" s="6"/>
      <c r="D844" s="8"/>
      <c r="E844" s="8"/>
      <c r="F844" s="10"/>
      <c r="AE844" s="4"/>
    </row>
    <row r="845" spans="1:31" x14ac:dyDescent="0.25">
      <c r="A845" s="244"/>
      <c r="B845" s="6"/>
      <c r="D845" s="8"/>
      <c r="E845" s="8"/>
      <c r="F845" s="10"/>
      <c r="AE845" s="4"/>
    </row>
    <row r="846" spans="1:31" x14ac:dyDescent="0.25">
      <c r="A846" s="244"/>
      <c r="B846" s="6"/>
      <c r="D846" s="8"/>
      <c r="E846" s="8"/>
      <c r="F846" s="10"/>
      <c r="AE846" s="4"/>
    </row>
    <row r="847" spans="1:31" x14ac:dyDescent="0.25">
      <c r="A847" s="244"/>
      <c r="B847" s="6"/>
      <c r="D847" s="8"/>
      <c r="E847" s="8"/>
      <c r="F847" s="10"/>
      <c r="AE847" s="4"/>
    </row>
    <row r="848" spans="1:31" x14ac:dyDescent="0.25">
      <c r="A848" s="244"/>
      <c r="B848" s="6"/>
      <c r="D848" s="8"/>
      <c r="E848" s="8"/>
      <c r="F848" s="10"/>
      <c r="AE848" s="4"/>
    </row>
    <row r="849" spans="1:31" x14ac:dyDescent="0.25">
      <c r="A849" s="244"/>
      <c r="B849" s="6"/>
      <c r="D849" s="8"/>
      <c r="E849" s="8"/>
      <c r="F849" s="10"/>
      <c r="AE849" s="4"/>
    </row>
    <row r="850" spans="1:31" x14ac:dyDescent="0.25">
      <c r="A850" s="244"/>
      <c r="B850" s="6"/>
      <c r="D850" s="8"/>
      <c r="E850" s="8"/>
      <c r="F850" s="10"/>
      <c r="AE850" s="4"/>
    </row>
    <row r="851" spans="1:31" x14ac:dyDescent="0.25">
      <c r="A851" s="244"/>
      <c r="B851" s="6"/>
      <c r="D851" s="8"/>
      <c r="E851" s="8"/>
      <c r="F851" s="10"/>
      <c r="AE851" s="4"/>
    </row>
    <row r="852" spans="1:31" x14ac:dyDescent="0.25">
      <c r="A852" s="246"/>
      <c r="B852" s="187"/>
      <c r="D852" s="8"/>
      <c r="E852" s="8"/>
      <c r="F852" s="59"/>
      <c r="AE852" s="4"/>
    </row>
    <row r="853" spans="1:31" x14ac:dyDescent="0.25">
      <c r="A853" s="244"/>
      <c r="B853" s="129"/>
      <c r="D853" s="8"/>
      <c r="E853" s="8"/>
      <c r="F853" s="59"/>
      <c r="AE853" s="4"/>
    </row>
    <row r="854" spans="1:31" x14ac:dyDescent="0.25">
      <c r="A854" s="244"/>
      <c r="B854" s="129"/>
      <c r="D854" s="8"/>
      <c r="E854" s="8"/>
      <c r="F854" s="59"/>
      <c r="AE854" s="4"/>
    </row>
    <row r="855" spans="1:31" x14ac:dyDescent="0.25">
      <c r="A855" s="244"/>
      <c r="B855" s="129"/>
      <c r="D855" s="8"/>
      <c r="E855" s="8"/>
      <c r="F855" s="59"/>
      <c r="AE855" s="4"/>
    </row>
    <row r="856" spans="1:31" x14ac:dyDescent="0.25">
      <c r="A856" s="244"/>
      <c r="B856" s="129"/>
      <c r="D856" s="8"/>
      <c r="E856" s="8"/>
      <c r="F856" s="59"/>
      <c r="AE856" s="4"/>
    </row>
    <row r="857" spans="1:31" x14ac:dyDescent="0.25">
      <c r="A857" s="244"/>
      <c r="B857" s="129"/>
      <c r="D857" s="8"/>
      <c r="E857" s="8"/>
      <c r="F857" s="59"/>
      <c r="AE857" s="4"/>
    </row>
    <row r="858" spans="1:31" x14ac:dyDescent="0.25">
      <c r="A858" s="244"/>
      <c r="B858" s="129"/>
      <c r="D858" s="8"/>
      <c r="E858" s="8"/>
      <c r="F858" s="59"/>
      <c r="AE858" s="4"/>
    </row>
    <row r="859" spans="1:31" ht="18.75" x14ac:dyDescent="0.25">
      <c r="A859" s="114"/>
      <c r="B859" s="27"/>
      <c r="C859" s="27"/>
      <c r="D859" s="27"/>
      <c r="E859" s="27"/>
      <c r="F859" s="27"/>
      <c r="AE859" s="4"/>
    </row>
    <row r="860" spans="1:31" ht="16.5" x14ac:dyDescent="0.25">
      <c r="A860" s="156"/>
      <c r="B860" s="12"/>
      <c r="C860" s="19"/>
      <c r="D860" s="157"/>
      <c r="E860" s="125"/>
      <c r="F860" s="257"/>
      <c r="AE860" s="4"/>
    </row>
    <row r="861" spans="1:31" x14ac:dyDescent="0.25">
      <c r="A861" s="260"/>
      <c r="B861" s="261"/>
      <c r="D861" s="9"/>
      <c r="E861" s="262"/>
      <c r="F861" s="263"/>
      <c r="AE861" s="4"/>
    </row>
    <row r="862" spans="1:31" x14ac:dyDescent="0.25">
      <c r="A862" s="23"/>
      <c r="B862" s="47"/>
      <c r="D862" s="8"/>
      <c r="E862" s="8"/>
      <c r="F862" s="59"/>
      <c r="AE862" s="4"/>
    </row>
    <row r="863" spans="1:31" x14ac:dyDescent="0.25">
      <c r="A863" s="244"/>
      <c r="B863" s="47"/>
      <c r="D863" s="8"/>
      <c r="E863" s="8"/>
      <c r="F863" s="59"/>
      <c r="AE863" s="4"/>
    </row>
    <row r="864" spans="1:31" x14ac:dyDescent="0.25">
      <c r="A864" s="244"/>
      <c r="B864" s="47"/>
      <c r="D864" s="8"/>
      <c r="E864" s="8"/>
      <c r="F864" s="59"/>
      <c r="AE864" s="4"/>
    </row>
    <row r="865" spans="1:31" x14ac:dyDescent="0.25">
      <c r="A865" s="244"/>
      <c r="B865" s="47"/>
      <c r="D865" s="8"/>
      <c r="E865" s="8"/>
      <c r="F865" s="59"/>
      <c r="AE865" s="4"/>
    </row>
    <row r="866" spans="1:31" x14ac:dyDescent="0.25">
      <c r="A866" s="244"/>
      <c r="B866" s="47"/>
      <c r="D866" s="8"/>
      <c r="E866" s="8"/>
      <c r="F866" s="59"/>
      <c r="AE866" s="4"/>
    </row>
    <row r="867" spans="1:31" x14ac:dyDescent="0.25">
      <c r="A867" s="244"/>
      <c r="B867" s="47"/>
      <c r="D867" s="8"/>
      <c r="E867" s="8"/>
      <c r="F867" s="59"/>
      <c r="AE867" s="4"/>
    </row>
    <row r="868" spans="1:31" x14ac:dyDescent="0.25">
      <c r="A868" s="246"/>
      <c r="B868" s="150"/>
      <c r="D868" s="8"/>
      <c r="E868" s="8"/>
      <c r="F868" s="59"/>
      <c r="AE868" s="4"/>
    </row>
    <row r="869" spans="1:31" x14ac:dyDescent="0.25">
      <c r="A869" s="244"/>
      <c r="B869" s="47"/>
      <c r="D869" s="8"/>
      <c r="E869" s="8"/>
      <c r="F869" s="59"/>
      <c r="AE869" s="4"/>
    </row>
    <row r="870" spans="1:31" x14ac:dyDescent="0.25">
      <c r="A870" s="244"/>
      <c r="B870" s="47"/>
      <c r="D870" s="8"/>
      <c r="E870" s="8"/>
      <c r="F870" s="59"/>
      <c r="AE870" s="4"/>
    </row>
    <row r="871" spans="1:31" x14ac:dyDescent="0.25">
      <c r="A871" s="244"/>
      <c r="B871" s="47"/>
      <c r="D871" s="8"/>
      <c r="E871" s="8"/>
      <c r="F871" s="59"/>
      <c r="AE871" s="4"/>
    </row>
    <row r="872" spans="1:31" x14ac:dyDescent="0.25">
      <c r="A872" s="244"/>
      <c r="B872" s="47"/>
      <c r="D872" s="8"/>
      <c r="E872" s="8"/>
      <c r="F872" s="59"/>
      <c r="AE872" s="4"/>
    </row>
    <row r="873" spans="1:31" x14ac:dyDescent="0.25">
      <c r="A873" s="244"/>
      <c r="B873" s="47"/>
      <c r="D873" s="8"/>
      <c r="E873" s="8"/>
      <c r="F873" s="59"/>
      <c r="AE873" s="4"/>
    </row>
    <row r="874" spans="1:31" x14ac:dyDescent="0.25">
      <c r="A874" s="244"/>
      <c r="B874" s="47"/>
      <c r="D874" s="8"/>
      <c r="E874" s="8"/>
      <c r="F874" s="59"/>
      <c r="AE874" s="4"/>
    </row>
    <row r="875" spans="1:31" x14ac:dyDescent="0.25">
      <c r="A875" s="244"/>
      <c r="B875" s="47"/>
      <c r="D875" s="8"/>
      <c r="E875" s="8"/>
      <c r="F875" s="59"/>
      <c r="AE875" s="4"/>
    </row>
    <row r="876" spans="1:31" x14ac:dyDescent="0.25">
      <c r="A876" s="244"/>
      <c r="B876" s="47"/>
      <c r="D876" s="8"/>
      <c r="E876" s="8"/>
      <c r="F876" s="59"/>
      <c r="AE876" s="4"/>
    </row>
    <row r="877" spans="1:31" x14ac:dyDescent="0.25">
      <c r="A877" s="244"/>
      <c r="B877" s="47"/>
      <c r="D877" s="8"/>
      <c r="E877" s="8"/>
      <c r="F877" s="59"/>
      <c r="AE877" s="4"/>
    </row>
    <row r="878" spans="1:31" x14ac:dyDescent="0.25">
      <c r="A878" s="244"/>
      <c r="B878" s="47"/>
      <c r="D878" s="8"/>
      <c r="E878" s="8"/>
      <c r="F878" s="59"/>
      <c r="AE878" s="4"/>
    </row>
    <row r="879" spans="1:31" x14ac:dyDescent="0.25">
      <c r="A879" s="244"/>
      <c r="B879" s="47"/>
      <c r="D879" s="8"/>
      <c r="E879" s="8"/>
      <c r="F879" s="59"/>
      <c r="AE879" s="4"/>
    </row>
    <row r="880" spans="1:31" x14ac:dyDescent="0.25">
      <c r="A880" s="244"/>
      <c r="B880" s="47"/>
      <c r="D880" s="8"/>
      <c r="E880" s="8"/>
      <c r="F880" s="59"/>
      <c r="AE880" s="4"/>
    </row>
    <row r="881" spans="1:31" x14ac:dyDescent="0.25">
      <c r="A881" s="244"/>
      <c r="B881" s="47"/>
      <c r="D881" s="8"/>
      <c r="E881" s="8"/>
      <c r="F881" s="59"/>
      <c r="AE881" s="4"/>
    </row>
    <row r="882" spans="1:31" x14ac:dyDescent="0.25">
      <c r="A882" s="244"/>
      <c r="B882" s="47"/>
      <c r="D882" s="8"/>
      <c r="E882" s="8"/>
      <c r="F882" s="59"/>
      <c r="AE882" s="4"/>
    </row>
    <row r="883" spans="1:31" x14ac:dyDescent="0.25">
      <c r="A883" s="246"/>
      <c r="B883" s="150"/>
      <c r="D883" s="8"/>
      <c r="E883" s="8"/>
      <c r="F883" s="264"/>
      <c r="AE883" s="4"/>
    </row>
    <row r="884" spans="1:31" x14ac:dyDescent="0.25">
      <c r="A884" s="244"/>
      <c r="B884" s="47"/>
      <c r="D884" s="8"/>
      <c r="E884" s="8"/>
      <c r="F884" s="59"/>
      <c r="AE884" s="4"/>
    </row>
    <row r="885" spans="1:31" x14ac:dyDescent="0.25">
      <c r="A885" s="244"/>
      <c r="B885" s="47"/>
      <c r="D885" s="8"/>
      <c r="E885" s="8"/>
      <c r="F885" s="59"/>
      <c r="L885" s="14"/>
    </row>
    <row r="886" spans="1:31" x14ac:dyDescent="0.25">
      <c r="A886" s="244"/>
      <c r="B886" s="47"/>
      <c r="D886" s="8"/>
      <c r="E886" s="8"/>
      <c r="F886" s="59"/>
      <c r="AE886" s="4"/>
    </row>
    <row r="887" spans="1:31" x14ac:dyDescent="0.25">
      <c r="A887" s="246"/>
      <c r="B887" s="150"/>
      <c r="D887" s="8"/>
      <c r="E887" s="8"/>
      <c r="F887" s="59"/>
      <c r="AE887" s="4"/>
    </row>
    <row r="888" spans="1:31" x14ac:dyDescent="0.25">
      <c r="A888" s="244"/>
      <c r="B888" s="47"/>
      <c r="D888" s="8"/>
      <c r="E888" s="8"/>
      <c r="F888" s="59"/>
      <c r="AE888" s="4"/>
    </row>
    <row r="889" spans="1:31" x14ac:dyDescent="0.25">
      <c r="A889" s="244"/>
      <c r="B889" s="47"/>
      <c r="D889" s="8"/>
      <c r="E889" s="8"/>
      <c r="F889" s="59"/>
      <c r="AE889" s="4"/>
    </row>
    <row r="890" spans="1:31" x14ac:dyDescent="0.25">
      <c r="A890" s="244"/>
      <c r="B890" s="47"/>
      <c r="D890" s="8"/>
      <c r="E890" s="8"/>
      <c r="F890" s="59"/>
      <c r="AE890" s="4"/>
    </row>
    <row r="891" spans="1:31" x14ac:dyDescent="0.25">
      <c r="A891" s="244"/>
      <c r="B891" s="47"/>
      <c r="D891" s="8"/>
      <c r="E891" s="8"/>
      <c r="F891" s="59"/>
      <c r="AE891" s="4"/>
    </row>
    <row r="892" spans="1:31" ht="18.75" x14ac:dyDescent="0.25">
      <c r="A892" s="23"/>
      <c r="B892" s="104"/>
      <c r="C892" s="24"/>
      <c r="D892" s="8"/>
      <c r="E892" s="8"/>
      <c r="F892" s="24"/>
      <c r="L892" s="14"/>
      <c r="AE892" s="4"/>
    </row>
    <row r="893" spans="1:31" x14ac:dyDescent="0.25">
      <c r="A893" s="13"/>
      <c r="B893" s="6"/>
      <c r="C893" s="40"/>
      <c r="D893" s="8"/>
      <c r="E893" s="8"/>
      <c r="F893" s="265"/>
      <c r="L893" s="14"/>
      <c r="AE893" s="4"/>
    </row>
    <row r="894" spans="1:31" x14ac:dyDescent="0.25">
      <c r="A894" s="235"/>
      <c r="B894" s="6"/>
      <c r="C894" s="40"/>
      <c r="D894" s="8"/>
      <c r="E894" s="8"/>
      <c r="F894" s="265"/>
      <c r="AE894" s="4"/>
    </row>
    <row r="895" spans="1:31" x14ac:dyDescent="0.25">
      <c r="A895" s="235"/>
      <c r="B895" s="6"/>
      <c r="C895" s="40"/>
      <c r="D895" s="8"/>
      <c r="E895" s="8"/>
      <c r="F895" s="265"/>
      <c r="L895" s="14"/>
      <c r="AE895" s="4"/>
    </row>
    <row r="896" spans="1:31" x14ac:dyDescent="0.25">
      <c r="A896" s="235"/>
      <c r="B896" s="6"/>
      <c r="C896" s="40"/>
      <c r="D896" s="8"/>
      <c r="E896" s="8"/>
      <c r="F896" s="265"/>
      <c r="AE896" s="4"/>
    </row>
    <row r="897" spans="1:31" x14ac:dyDescent="0.25">
      <c r="A897" s="235"/>
      <c r="B897" s="6"/>
      <c r="C897" s="40"/>
      <c r="D897" s="8"/>
      <c r="E897" s="8"/>
      <c r="F897" s="265"/>
      <c r="L897" s="14"/>
      <c r="AE897" s="4"/>
    </row>
    <row r="898" spans="1:31" x14ac:dyDescent="0.25">
      <c r="A898" s="235"/>
      <c r="B898" s="6"/>
      <c r="C898" s="40"/>
      <c r="D898" s="8"/>
      <c r="E898" s="8"/>
      <c r="F898" s="265"/>
      <c r="AE898" s="4"/>
    </row>
    <row r="899" spans="1:31" x14ac:dyDescent="0.25">
      <c r="A899" s="235"/>
      <c r="B899" s="6"/>
      <c r="C899" s="40"/>
      <c r="D899" s="8"/>
      <c r="E899" s="8"/>
      <c r="F899" s="265"/>
      <c r="L899" s="14"/>
      <c r="AE899" s="4"/>
    </row>
    <row r="900" spans="1:31" x14ac:dyDescent="0.25">
      <c r="A900" s="235"/>
      <c r="B900" s="6"/>
      <c r="C900" s="40"/>
      <c r="D900" s="8"/>
      <c r="E900" s="8"/>
      <c r="F900" s="265"/>
      <c r="AE900" s="4"/>
    </row>
    <row r="901" spans="1:31" x14ac:dyDescent="0.25">
      <c r="A901" s="235"/>
      <c r="B901" s="6"/>
      <c r="C901" s="40"/>
      <c r="D901" s="8"/>
      <c r="E901" s="8"/>
      <c r="F901" s="265"/>
      <c r="AE901" s="4"/>
    </row>
    <row r="902" spans="1:31" x14ac:dyDescent="0.25">
      <c r="A902" s="235"/>
      <c r="B902" s="6"/>
      <c r="C902" s="40"/>
      <c r="D902" s="8"/>
      <c r="E902" s="8"/>
      <c r="F902" s="265"/>
      <c r="AE902" s="4"/>
    </row>
    <row r="903" spans="1:31" x14ac:dyDescent="0.25">
      <c r="A903" s="235"/>
      <c r="B903" s="6"/>
      <c r="C903" s="40"/>
      <c r="D903" s="8"/>
      <c r="E903" s="8"/>
      <c r="F903" s="265"/>
      <c r="AE903" s="4"/>
    </row>
    <row r="904" spans="1:31" x14ac:dyDescent="0.25">
      <c r="A904" s="235"/>
      <c r="B904" s="6"/>
      <c r="C904" s="40"/>
      <c r="D904" s="8"/>
      <c r="E904" s="8"/>
      <c r="F904" s="265"/>
      <c r="AE904" s="4"/>
    </row>
    <row r="905" spans="1:31" x14ac:dyDescent="0.25">
      <c r="A905" s="235"/>
      <c r="B905" s="6"/>
      <c r="C905" s="40"/>
      <c r="D905" s="8"/>
      <c r="E905" s="8"/>
      <c r="F905" s="265"/>
      <c r="AE905" s="4"/>
    </row>
    <row r="906" spans="1:31" x14ac:dyDescent="0.25">
      <c r="A906" s="235"/>
      <c r="B906" s="6"/>
      <c r="C906" s="40"/>
      <c r="D906" s="8"/>
      <c r="E906" s="8"/>
      <c r="F906" s="265"/>
      <c r="AE906" s="4"/>
    </row>
    <row r="907" spans="1:31" x14ac:dyDescent="0.25">
      <c r="A907" s="235"/>
      <c r="B907" s="6"/>
      <c r="C907" s="40"/>
      <c r="D907" s="8"/>
      <c r="E907" s="8"/>
      <c r="F907" s="265"/>
      <c r="AE907" s="4"/>
    </row>
    <row r="908" spans="1:31" x14ac:dyDescent="0.25">
      <c r="A908" s="235"/>
      <c r="B908" s="6"/>
      <c r="C908" s="40"/>
      <c r="D908" s="8"/>
      <c r="E908" s="8"/>
      <c r="F908" s="265"/>
      <c r="AE908" s="4"/>
    </row>
    <row r="909" spans="1:31" x14ac:dyDescent="0.25">
      <c r="A909" s="235"/>
      <c r="B909" s="6"/>
      <c r="C909" s="40"/>
      <c r="D909" s="8"/>
      <c r="E909" s="8"/>
      <c r="F909" s="265"/>
      <c r="AE909" s="4"/>
    </row>
    <row r="910" spans="1:31" x14ac:dyDescent="0.25">
      <c r="A910" s="235"/>
      <c r="B910" s="6"/>
      <c r="C910" s="40"/>
      <c r="D910" s="8"/>
      <c r="E910" s="8"/>
      <c r="F910" s="265"/>
      <c r="AE910" s="4"/>
    </row>
    <row r="911" spans="1:31" ht="18.75" x14ac:dyDescent="0.3">
      <c r="A911" s="266"/>
      <c r="B911" s="60"/>
      <c r="C911" s="107"/>
      <c r="D911" s="8"/>
      <c r="E911" s="8"/>
      <c r="F911" s="56"/>
      <c r="AE911" s="4"/>
    </row>
    <row r="912" spans="1:31" ht="18.75" x14ac:dyDescent="0.3">
      <c r="A912" s="266"/>
      <c r="B912" s="60"/>
      <c r="C912" s="107"/>
      <c r="D912" s="8"/>
      <c r="E912" s="8"/>
      <c r="F912" s="265"/>
      <c r="AE912" s="4"/>
    </row>
    <row r="913" spans="1:31" ht="18.75" x14ac:dyDescent="0.3">
      <c r="A913" s="266"/>
      <c r="B913" s="60"/>
      <c r="C913" s="107"/>
      <c r="D913" s="8"/>
      <c r="E913" s="8"/>
      <c r="F913" s="265"/>
      <c r="AE913" s="4"/>
    </row>
    <row r="914" spans="1:31" ht="18.75" x14ac:dyDescent="0.25">
      <c r="A914" s="114"/>
      <c r="B914" s="104"/>
      <c r="D914" s="8"/>
      <c r="E914" s="8"/>
      <c r="F914" s="59"/>
      <c r="AE914" s="4"/>
    </row>
    <row r="915" spans="1:31" s="60" customFormat="1" ht="16.5" x14ac:dyDescent="0.25">
      <c r="A915" s="267"/>
      <c r="B915" s="122"/>
      <c r="C915" s="90"/>
      <c r="D915" s="8"/>
      <c r="E915" s="8"/>
      <c r="F915" s="268"/>
      <c r="G915" s="269"/>
      <c r="H915" s="269"/>
      <c r="I915" s="269"/>
      <c r="J915" s="269"/>
      <c r="L915" s="111"/>
      <c r="AE915" s="111"/>
    </row>
    <row r="916" spans="1:31" s="60" customFormat="1" ht="16.5" x14ac:dyDescent="0.25">
      <c r="A916" s="121"/>
      <c r="B916" s="270"/>
      <c r="C916" s="273"/>
      <c r="D916" s="8"/>
      <c r="E916" s="8"/>
      <c r="F916" s="124"/>
      <c r="G916" s="269"/>
      <c r="H916" s="269"/>
      <c r="I916" s="269"/>
      <c r="J916" s="269"/>
      <c r="L916" s="111"/>
      <c r="AE916" s="111"/>
    </row>
    <row r="917" spans="1:31" ht="16.5" x14ac:dyDescent="0.25">
      <c r="A917" s="251"/>
      <c r="B917" s="122"/>
      <c r="C917" s="111"/>
      <c r="D917" s="8"/>
      <c r="E917" s="8"/>
      <c r="F917" s="268"/>
      <c r="AE917" s="4"/>
    </row>
    <row r="918" spans="1:31" ht="16.5" x14ac:dyDescent="0.25">
      <c r="A918" s="251"/>
      <c r="B918" s="274"/>
      <c r="C918" s="111"/>
      <c r="D918" s="8"/>
      <c r="E918" s="8"/>
      <c r="F918" s="92"/>
      <c r="AE918" s="4"/>
    </row>
    <row r="919" spans="1:31" ht="16.5" x14ac:dyDescent="0.25">
      <c r="A919" s="251"/>
      <c r="B919" s="274"/>
      <c r="C919" s="111"/>
      <c r="D919" s="8"/>
      <c r="E919" s="8"/>
      <c r="F919" s="92"/>
      <c r="AE919" s="4"/>
    </row>
    <row r="920" spans="1:31" ht="16.5" x14ac:dyDescent="0.25">
      <c r="A920" s="251"/>
      <c r="B920" s="274"/>
      <c r="C920" s="111"/>
      <c r="D920" s="8"/>
      <c r="E920" s="8"/>
      <c r="F920" s="92"/>
      <c r="AE920" s="4"/>
    </row>
    <row r="921" spans="1:31" ht="16.5" x14ac:dyDescent="0.25">
      <c r="A921" s="60"/>
      <c r="B921" s="274"/>
      <c r="C921" s="111"/>
      <c r="D921" s="8"/>
      <c r="E921" s="8"/>
      <c r="F921" s="92"/>
      <c r="AE921" s="4"/>
    </row>
    <row r="922" spans="1:31" ht="16.5" x14ac:dyDescent="0.25">
      <c r="A922" s="86"/>
      <c r="B922" s="87"/>
      <c r="C922" s="89"/>
      <c r="D922" s="8"/>
      <c r="E922" s="8"/>
      <c r="F922" s="92"/>
      <c r="AE922" s="4"/>
    </row>
    <row r="923" spans="1:31" ht="16.5" x14ac:dyDescent="0.25">
      <c r="A923" s="86"/>
      <c r="B923" s="87"/>
      <c r="C923" s="89"/>
      <c r="D923" s="90"/>
      <c r="E923" s="91"/>
      <c r="F923" s="92"/>
      <c r="AE923" s="4"/>
    </row>
    <row r="924" spans="1:31" ht="18.75" x14ac:dyDescent="0.3">
      <c r="B924" s="39"/>
      <c r="D924" s="41"/>
      <c r="E924" s="310"/>
      <c r="F924" s="310"/>
      <c r="AE924" s="4"/>
    </row>
    <row r="925" spans="1:31" ht="18.75" x14ac:dyDescent="0.3">
      <c r="C925" s="310"/>
      <c r="D925" s="311"/>
      <c r="E925" s="311"/>
      <c r="F925" s="311"/>
      <c r="AE925" s="4"/>
    </row>
    <row r="926" spans="1:31" ht="18.75" x14ac:dyDescent="0.3">
      <c r="C926" s="105"/>
      <c r="D926" s="106"/>
      <c r="E926" s="106"/>
      <c r="F926" s="106"/>
      <c r="AE926" s="4"/>
    </row>
    <row r="927" spans="1:31" ht="18.75" x14ac:dyDescent="0.3">
      <c r="C927" s="105"/>
      <c r="D927" s="310"/>
      <c r="E927" s="311"/>
      <c r="F927" s="311"/>
      <c r="AE927" s="4"/>
    </row>
    <row r="928" spans="1:31" ht="18.75" x14ac:dyDescent="0.3">
      <c r="C928" s="105"/>
      <c r="D928" s="310"/>
      <c r="E928" s="311"/>
      <c r="F928" s="311"/>
      <c r="AE928" s="4"/>
    </row>
    <row r="929" spans="1:31" ht="18.75" x14ac:dyDescent="0.3">
      <c r="C929" s="105"/>
      <c r="D929" s="310"/>
      <c r="E929" s="311"/>
      <c r="F929" s="311"/>
      <c r="AE929" s="4"/>
    </row>
    <row r="930" spans="1:31" ht="18.75" x14ac:dyDescent="0.3">
      <c r="E930" s="108"/>
      <c r="F930" s="108"/>
      <c r="AE930" s="4"/>
    </row>
    <row r="931" spans="1:31" ht="20.25" x14ac:dyDescent="0.25">
      <c r="A931" s="160"/>
      <c r="B931" s="318"/>
      <c r="C931" s="318"/>
      <c r="D931" s="318"/>
      <c r="E931" s="318"/>
      <c r="F931" s="318"/>
      <c r="AE931" s="4"/>
    </row>
    <row r="932" spans="1:31" ht="20.25" x14ac:dyDescent="0.25">
      <c r="A932" s="389"/>
      <c r="B932" s="160"/>
      <c r="C932" s="318"/>
      <c r="D932" s="318"/>
      <c r="E932" s="318"/>
      <c r="F932" s="318"/>
      <c r="AE932" s="4"/>
    </row>
    <row r="933" spans="1:31" ht="22.5" x14ac:dyDescent="0.25">
      <c r="A933" s="42"/>
      <c r="B933" s="24"/>
      <c r="C933" s="24"/>
      <c r="D933" s="24"/>
      <c r="E933" s="24"/>
      <c r="F933" s="24"/>
      <c r="AE933" s="4"/>
    </row>
    <row r="934" spans="1:31" ht="16.5" x14ac:dyDescent="0.25">
      <c r="A934" s="156"/>
      <c r="B934" s="12"/>
      <c r="C934" s="19"/>
      <c r="D934" s="157"/>
      <c r="E934" s="125"/>
      <c r="F934" s="257"/>
      <c r="AE934" s="4"/>
    </row>
    <row r="935" spans="1:31" ht="16.5" x14ac:dyDescent="0.25">
      <c r="A935" s="276"/>
      <c r="B935" s="277"/>
      <c r="C935" s="111"/>
      <c r="D935" s="123"/>
      <c r="E935" s="278"/>
      <c r="F935" s="124"/>
      <c r="AE935" s="4"/>
    </row>
    <row r="936" spans="1:31" x14ac:dyDescent="0.25">
      <c r="A936" s="23"/>
      <c r="B936" s="47"/>
      <c r="D936" s="8"/>
      <c r="E936" s="8"/>
      <c r="F936" s="59"/>
      <c r="AE936" s="4"/>
    </row>
    <row r="937" spans="1:31" x14ac:dyDescent="0.25">
      <c r="A937" s="169"/>
      <c r="B937" s="11"/>
      <c r="C937" s="40"/>
      <c r="D937" s="8"/>
      <c r="E937" s="8"/>
      <c r="F937" s="263"/>
      <c r="AE937" s="4"/>
    </row>
    <row r="938" spans="1:31" x14ac:dyDescent="0.25">
      <c r="A938" s="13"/>
      <c r="B938" s="6"/>
      <c r="C938" s="40"/>
      <c r="D938" s="8"/>
      <c r="E938" s="8"/>
      <c r="F938" s="263"/>
      <c r="AE938" s="4"/>
    </row>
    <row r="939" spans="1:31" x14ac:dyDescent="0.25">
      <c r="A939" s="13"/>
      <c r="B939" s="6"/>
      <c r="C939" s="40"/>
      <c r="D939" s="8"/>
      <c r="E939" s="8"/>
      <c r="F939" s="263"/>
      <c r="AE939" s="4"/>
    </row>
    <row r="940" spans="1:31" x14ac:dyDescent="0.25">
      <c r="A940" s="13"/>
      <c r="B940" s="6"/>
      <c r="C940" s="40"/>
      <c r="D940" s="8"/>
      <c r="E940" s="8"/>
      <c r="F940" s="263"/>
      <c r="L940" s="14"/>
      <c r="AE940" s="4"/>
    </row>
    <row r="941" spans="1:31" x14ac:dyDescent="0.25">
      <c r="A941" s="13"/>
      <c r="B941" s="6"/>
      <c r="C941" s="40"/>
      <c r="D941" s="8"/>
      <c r="E941" s="8"/>
      <c r="F941" s="263"/>
      <c r="AE941" s="4"/>
    </row>
    <row r="942" spans="1:31" x14ac:dyDescent="0.25">
      <c r="A942" s="13"/>
      <c r="B942" s="11"/>
      <c r="C942" s="40"/>
      <c r="D942" s="8"/>
      <c r="E942" s="8"/>
      <c r="F942" s="263"/>
      <c r="AE942" s="4"/>
    </row>
    <row r="943" spans="1:31" x14ac:dyDescent="0.25">
      <c r="A943" s="13"/>
      <c r="B943" s="6"/>
      <c r="C943" s="40"/>
      <c r="D943" s="8"/>
      <c r="E943" s="8"/>
      <c r="F943" s="263"/>
    </row>
    <row r="944" spans="1:31" x14ac:dyDescent="0.25">
      <c r="A944" s="13"/>
      <c r="B944" s="6"/>
      <c r="C944" s="40"/>
      <c r="D944" s="8"/>
      <c r="E944" s="8"/>
      <c r="F944" s="263"/>
      <c r="AE944" s="4"/>
    </row>
    <row r="945" spans="1:31" x14ac:dyDescent="0.25">
      <c r="A945" s="13"/>
      <c r="B945" s="6"/>
      <c r="C945" s="40"/>
      <c r="D945" s="8"/>
      <c r="E945" s="8"/>
      <c r="F945" s="263"/>
      <c r="AE945" s="4"/>
    </row>
    <row r="946" spans="1:31" x14ac:dyDescent="0.25">
      <c r="A946" s="13"/>
      <c r="B946" s="6"/>
      <c r="C946" s="40"/>
      <c r="D946" s="8"/>
      <c r="E946" s="8"/>
      <c r="F946" s="263"/>
      <c r="AE946" s="4"/>
    </row>
    <row r="947" spans="1:31" x14ac:dyDescent="0.25">
      <c r="A947" s="13"/>
      <c r="B947" s="6"/>
      <c r="C947" s="40"/>
      <c r="D947" s="8"/>
      <c r="E947" s="8"/>
      <c r="F947" s="263"/>
      <c r="AE947" s="4"/>
    </row>
    <row r="948" spans="1:31" x14ac:dyDescent="0.25">
      <c r="A948" s="13"/>
      <c r="B948" s="6"/>
      <c r="C948" s="40"/>
      <c r="D948" s="8"/>
      <c r="E948" s="8"/>
      <c r="F948" s="263"/>
      <c r="AE948" s="4"/>
    </row>
    <row r="949" spans="1:31" x14ac:dyDescent="0.25">
      <c r="A949" s="260"/>
      <c r="B949" s="11"/>
      <c r="C949" s="40"/>
      <c r="D949" s="8"/>
      <c r="E949" s="8"/>
      <c r="F949" s="263"/>
      <c r="AE949" s="4"/>
    </row>
    <row r="950" spans="1:31" x14ac:dyDescent="0.25">
      <c r="C950" s="40"/>
      <c r="D950" s="8"/>
      <c r="E950" s="8"/>
      <c r="F950" s="263"/>
      <c r="AE950" s="4"/>
    </row>
    <row r="951" spans="1:31" x14ac:dyDescent="0.25">
      <c r="C951" s="40"/>
      <c r="D951" s="8"/>
      <c r="E951" s="8"/>
      <c r="F951" s="263"/>
      <c r="AE951" s="4"/>
    </row>
    <row r="952" spans="1:31" x14ac:dyDescent="0.25">
      <c r="A952" s="260"/>
      <c r="B952" s="85"/>
      <c r="D952" s="8"/>
      <c r="E952" s="8"/>
      <c r="F952" s="204"/>
      <c r="AE952" s="4"/>
    </row>
    <row r="953" spans="1:31" x14ac:dyDescent="0.25">
      <c r="D953" s="8"/>
      <c r="E953" s="8"/>
      <c r="F953" s="263"/>
      <c r="AE953" s="4"/>
    </row>
    <row r="954" spans="1:31" x14ac:dyDescent="0.25">
      <c r="D954" s="8"/>
      <c r="E954" s="8"/>
      <c r="F954" s="263"/>
      <c r="AE954" s="4"/>
    </row>
    <row r="955" spans="1:31" x14ac:dyDescent="0.25">
      <c r="D955" s="8"/>
      <c r="E955" s="8"/>
      <c r="F955" s="263"/>
      <c r="AE955" s="4"/>
    </row>
    <row r="956" spans="1:31" x14ac:dyDescent="0.25">
      <c r="D956" s="8"/>
      <c r="E956" s="8"/>
      <c r="F956" s="263"/>
      <c r="AE956" s="4"/>
    </row>
    <row r="957" spans="1:31" x14ac:dyDescent="0.25">
      <c r="D957" s="8"/>
      <c r="E957" s="8"/>
      <c r="F957" s="263"/>
      <c r="AE957" s="4"/>
    </row>
    <row r="958" spans="1:31" x14ac:dyDescent="0.25">
      <c r="B958" s="279"/>
      <c r="D958" s="8"/>
      <c r="E958" s="8"/>
      <c r="F958" s="263"/>
      <c r="AE958" s="4"/>
    </row>
    <row r="959" spans="1:31" x14ac:dyDescent="0.25">
      <c r="B959" s="30"/>
      <c r="D959" s="8"/>
      <c r="E959" s="8"/>
      <c r="F959" s="59"/>
      <c r="AE959" s="4"/>
    </row>
    <row r="960" spans="1:31" x14ac:dyDescent="0.25">
      <c r="B960" s="30"/>
      <c r="D960" s="8"/>
      <c r="E960" s="8"/>
      <c r="F960" s="59"/>
      <c r="AE960" s="4"/>
    </row>
    <row r="961" spans="1:31" x14ac:dyDescent="0.25">
      <c r="B961" s="30"/>
      <c r="D961" s="8"/>
      <c r="E961" s="8"/>
      <c r="F961" s="59"/>
      <c r="AE961" s="4"/>
    </row>
    <row r="962" spans="1:31" x14ac:dyDescent="0.25">
      <c r="B962" s="280"/>
      <c r="D962" s="8"/>
      <c r="E962" s="8"/>
      <c r="F962" s="59"/>
      <c r="AE962" s="4"/>
    </row>
    <row r="963" spans="1:31" x14ac:dyDescent="0.25">
      <c r="B963" s="30"/>
      <c r="D963" s="8"/>
      <c r="E963" s="8"/>
      <c r="F963" s="59"/>
      <c r="AE963" s="4"/>
    </row>
    <row r="964" spans="1:31" x14ac:dyDescent="0.25">
      <c r="B964" s="30"/>
      <c r="D964" s="8"/>
      <c r="E964" s="8"/>
      <c r="F964" s="59"/>
      <c r="AE964" s="4"/>
    </row>
    <row r="965" spans="1:31" x14ac:dyDescent="0.25">
      <c r="B965" s="30"/>
      <c r="D965" s="8"/>
      <c r="E965" s="8"/>
      <c r="F965" s="59"/>
      <c r="AE965" s="4"/>
    </row>
    <row r="966" spans="1:31" x14ac:dyDescent="0.25">
      <c r="A966" s="260"/>
      <c r="B966" s="85"/>
      <c r="D966" s="8"/>
      <c r="E966" s="8"/>
      <c r="F966" s="263"/>
      <c r="AE966" s="4"/>
    </row>
    <row r="967" spans="1:31" x14ac:dyDescent="0.25">
      <c r="B967" s="6"/>
      <c r="D967" s="8"/>
      <c r="E967" s="8"/>
      <c r="F967" s="263"/>
      <c r="AE967" s="4"/>
    </row>
    <row r="968" spans="1:31" x14ac:dyDescent="0.25">
      <c r="B968" s="6"/>
      <c r="D968" s="8"/>
      <c r="E968" s="8"/>
      <c r="F968" s="263"/>
      <c r="AE968" s="4"/>
    </row>
    <row r="969" spans="1:31" x14ac:dyDescent="0.25">
      <c r="D969" s="8"/>
      <c r="E969" s="8"/>
      <c r="F969" s="263"/>
      <c r="AE969" s="4"/>
    </row>
    <row r="970" spans="1:31" x14ac:dyDescent="0.25">
      <c r="D970" s="8"/>
      <c r="E970" s="8"/>
      <c r="F970" s="263"/>
      <c r="I970" s="14"/>
      <c r="J970" s="14"/>
      <c r="AE970" s="4"/>
    </row>
    <row r="971" spans="1:31" x14ac:dyDescent="0.25">
      <c r="B971" s="6"/>
      <c r="D971" s="8"/>
      <c r="E971" s="8"/>
      <c r="F971" s="263"/>
      <c r="AE971" s="4"/>
    </row>
    <row r="972" spans="1:31" x14ac:dyDescent="0.25">
      <c r="B972" s="6"/>
      <c r="D972" s="8"/>
      <c r="E972" s="8"/>
      <c r="F972" s="263"/>
      <c r="AE972" s="4"/>
    </row>
    <row r="973" spans="1:31" x14ac:dyDescent="0.25">
      <c r="D973" s="8"/>
      <c r="E973" s="8"/>
      <c r="F973" s="263"/>
      <c r="AE973" s="4"/>
    </row>
    <row r="974" spans="1:31" x14ac:dyDescent="0.25">
      <c r="D974" s="8"/>
      <c r="E974" s="8"/>
      <c r="F974" s="263"/>
      <c r="AE974" s="4"/>
    </row>
    <row r="975" spans="1:31" x14ac:dyDescent="0.25">
      <c r="B975" s="6"/>
      <c r="D975" s="8"/>
      <c r="E975" s="8"/>
      <c r="F975" s="263"/>
      <c r="AE975" s="4"/>
    </row>
    <row r="976" spans="1:31" x14ac:dyDescent="0.25">
      <c r="D976" s="8"/>
      <c r="E976" s="8"/>
      <c r="F976" s="263"/>
      <c r="AE976" s="4"/>
    </row>
    <row r="977" spans="1:31" x14ac:dyDescent="0.25">
      <c r="D977" s="8"/>
      <c r="E977" s="8"/>
      <c r="F977" s="263"/>
      <c r="AE977" s="4"/>
    </row>
    <row r="978" spans="1:31" x14ac:dyDescent="0.25">
      <c r="D978" s="8"/>
      <c r="E978" s="8"/>
      <c r="F978" s="263"/>
      <c r="AE978" s="4"/>
    </row>
    <row r="979" spans="1:31" x14ac:dyDescent="0.25">
      <c r="A979" s="260"/>
      <c r="B979" s="85"/>
      <c r="D979" s="8"/>
      <c r="E979" s="8"/>
      <c r="F979" s="263"/>
      <c r="AE979" s="4"/>
    </row>
    <row r="980" spans="1:31" x14ac:dyDescent="0.25">
      <c r="A980" s="23"/>
      <c r="B980" s="30"/>
      <c r="D980" s="8"/>
      <c r="E980" s="8"/>
      <c r="F980" s="59"/>
      <c r="AE980" s="4"/>
    </row>
    <row r="981" spans="1:31" x14ac:dyDescent="0.25">
      <c r="A981" s="23"/>
      <c r="B981" s="30"/>
      <c r="D981" s="8"/>
      <c r="E981" s="8"/>
      <c r="F981" s="59"/>
      <c r="AE981" s="4"/>
    </row>
    <row r="982" spans="1:31" x14ac:dyDescent="0.25">
      <c r="A982" s="23"/>
      <c r="B982" s="30"/>
      <c r="D982" s="8"/>
      <c r="E982" s="8"/>
      <c r="F982" s="59"/>
      <c r="AE982" s="4"/>
    </row>
    <row r="983" spans="1:31" x14ac:dyDescent="0.25">
      <c r="A983" s="23"/>
      <c r="B983" s="30"/>
      <c r="D983" s="8"/>
      <c r="E983" s="8"/>
      <c r="F983" s="59"/>
      <c r="AE983" s="4"/>
    </row>
    <row r="984" spans="1:31" x14ac:dyDescent="0.25">
      <c r="A984" s="23"/>
      <c r="B984" s="30"/>
      <c r="D984" s="8"/>
      <c r="E984" s="8"/>
      <c r="F984" s="59"/>
      <c r="AE984" s="4"/>
    </row>
    <row r="985" spans="1:31" x14ac:dyDescent="0.25">
      <c r="A985" s="23"/>
      <c r="D985" s="8"/>
      <c r="E985" s="8"/>
      <c r="F985" s="263"/>
      <c r="AE985" s="4"/>
    </row>
    <row r="986" spans="1:31" x14ac:dyDescent="0.25">
      <c r="A986" s="23"/>
      <c r="B986" s="85"/>
      <c r="D986" s="8"/>
      <c r="E986" s="8"/>
      <c r="F986" s="263"/>
      <c r="AE986" s="4"/>
    </row>
    <row r="987" spans="1:31" x14ac:dyDescent="0.25">
      <c r="A987" s="23"/>
      <c r="D987" s="8"/>
      <c r="E987" s="8"/>
      <c r="F987" s="263"/>
      <c r="AE987" s="4"/>
    </row>
    <row r="988" spans="1:31" x14ac:dyDescent="0.25">
      <c r="A988" s="23"/>
      <c r="D988" s="8"/>
      <c r="E988" s="8"/>
      <c r="F988" s="263"/>
      <c r="AE988" s="4"/>
    </row>
    <row r="989" spans="1:31" x14ac:dyDescent="0.25">
      <c r="A989" s="23"/>
      <c r="C989" s="40"/>
      <c r="D989" s="8"/>
      <c r="E989" s="8"/>
      <c r="F989" s="263"/>
      <c r="AE989" s="4"/>
    </row>
    <row r="990" spans="1:31" x14ac:dyDescent="0.25">
      <c r="A990" s="23"/>
      <c r="C990" s="40"/>
      <c r="D990" s="8"/>
      <c r="E990" s="8"/>
      <c r="F990" s="263"/>
      <c r="AE990" s="4"/>
    </row>
    <row r="991" spans="1:31" x14ac:dyDescent="0.25">
      <c r="A991" s="23"/>
      <c r="C991" s="40"/>
      <c r="D991" s="8"/>
      <c r="E991" s="8"/>
      <c r="F991" s="263"/>
      <c r="AE991" s="4"/>
    </row>
    <row r="992" spans="1:31" x14ac:dyDescent="0.25">
      <c r="A992" s="23"/>
      <c r="C992" s="40"/>
      <c r="D992" s="8"/>
      <c r="E992" s="8"/>
      <c r="F992" s="263"/>
      <c r="AE992" s="4"/>
    </row>
    <row r="993" spans="1:31" x14ac:dyDescent="0.25">
      <c r="A993" s="23"/>
      <c r="C993" s="40"/>
      <c r="D993" s="8"/>
      <c r="E993" s="8"/>
      <c r="F993" s="263"/>
      <c r="AE993" s="4"/>
    </row>
    <row r="994" spans="1:31" x14ac:dyDescent="0.25">
      <c r="A994" s="260"/>
      <c r="B994" s="242"/>
      <c r="D994" s="8"/>
      <c r="E994" s="8"/>
      <c r="F994" s="263"/>
      <c r="AE994" s="4"/>
    </row>
    <row r="995" spans="1:31" x14ac:dyDescent="0.25">
      <c r="C995" s="40"/>
      <c r="D995" s="8"/>
      <c r="E995" s="8"/>
      <c r="F995" s="263"/>
      <c r="AE995" s="4"/>
    </row>
    <row r="996" spans="1:31" x14ac:dyDescent="0.25">
      <c r="C996" s="40"/>
      <c r="D996" s="8"/>
      <c r="E996" s="8"/>
      <c r="F996" s="263"/>
      <c r="AE996" s="4"/>
    </row>
    <row r="997" spans="1:31" x14ac:dyDescent="0.25">
      <c r="C997" s="40"/>
      <c r="D997" s="8"/>
      <c r="E997" s="8"/>
      <c r="F997" s="263"/>
      <c r="AE997" s="4"/>
    </row>
    <row r="998" spans="1:31" x14ac:dyDescent="0.25">
      <c r="C998" s="40"/>
      <c r="D998" s="8"/>
      <c r="E998" s="8"/>
      <c r="F998" s="263"/>
      <c r="AE998" s="4"/>
    </row>
    <row r="999" spans="1:31" x14ac:dyDescent="0.25">
      <c r="A999" s="260"/>
      <c r="B999" s="242"/>
      <c r="D999" s="8"/>
      <c r="E999" s="8"/>
      <c r="F999" s="263"/>
      <c r="AE999" s="4"/>
    </row>
    <row r="1000" spans="1:31" x14ac:dyDescent="0.25">
      <c r="C1000" s="40"/>
      <c r="D1000" s="8"/>
      <c r="E1000" s="8"/>
      <c r="F1000" s="263"/>
      <c r="AE1000" s="4"/>
    </row>
    <row r="1001" spans="1:31" x14ac:dyDescent="0.25">
      <c r="C1001" s="40"/>
      <c r="D1001" s="8"/>
      <c r="E1001" s="8"/>
      <c r="F1001" s="263"/>
      <c r="AE1001" s="4"/>
    </row>
    <row r="1002" spans="1:31" x14ac:dyDescent="0.25">
      <c r="C1002" s="40"/>
      <c r="D1002" s="8"/>
      <c r="E1002" s="8"/>
      <c r="F1002" s="263"/>
      <c r="AE1002" s="4"/>
    </row>
    <row r="1003" spans="1:31" x14ac:dyDescent="0.25">
      <c r="A1003" s="260"/>
      <c r="B1003" s="261"/>
      <c r="D1003" s="8"/>
      <c r="E1003" s="8"/>
      <c r="F1003" s="263"/>
      <c r="AE1003" s="4"/>
    </row>
    <row r="1004" spans="1:31" x14ac:dyDescent="0.25">
      <c r="D1004" s="8"/>
      <c r="E1004" s="8"/>
      <c r="F1004" s="263"/>
      <c r="AE1004" s="4"/>
    </row>
    <row r="1005" spans="1:31" x14ac:dyDescent="0.25">
      <c r="D1005" s="8"/>
      <c r="E1005" s="8"/>
      <c r="F1005" s="263"/>
      <c r="AE1005" s="4"/>
    </row>
    <row r="1006" spans="1:31" x14ac:dyDescent="0.25">
      <c r="D1006" s="8"/>
      <c r="E1006" s="8"/>
      <c r="F1006" s="263"/>
      <c r="AE1006" s="4"/>
    </row>
    <row r="1007" spans="1:31" x14ac:dyDescent="0.25">
      <c r="D1007" s="8"/>
      <c r="E1007" s="8"/>
      <c r="F1007" s="263"/>
      <c r="AE1007" s="4"/>
    </row>
    <row r="1008" spans="1:31" x14ac:dyDescent="0.25">
      <c r="A1008" s="260"/>
      <c r="B1008" s="242"/>
      <c r="D1008" s="8"/>
      <c r="E1008" s="8"/>
      <c r="F1008" s="263"/>
      <c r="AE1008" s="4"/>
    </row>
    <row r="1009" spans="1:31" x14ac:dyDescent="0.25">
      <c r="D1009" s="8"/>
      <c r="E1009" s="8"/>
      <c r="F1009" s="263"/>
      <c r="AE1009" s="4"/>
    </row>
    <row r="1010" spans="1:31" x14ac:dyDescent="0.25">
      <c r="D1010" s="8"/>
      <c r="E1010" s="8"/>
      <c r="F1010" s="263"/>
      <c r="AE1010" s="4"/>
    </row>
    <row r="1011" spans="1:31" x14ac:dyDescent="0.25">
      <c r="D1011" s="8"/>
      <c r="E1011" s="8"/>
      <c r="F1011" s="263"/>
      <c r="AE1011" s="4"/>
    </row>
    <row r="1012" spans="1:31" x14ac:dyDescent="0.25">
      <c r="A1012" s="260"/>
      <c r="B1012" s="242"/>
      <c r="D1012" s="8"/>
      <c r="E1012" s="8"/>
      <c r="F1012" s="204"/>
      <c r="AE1012" s="4"/>
    </row>
    <row r="1013" spans="1:31" x14ac:dyDescent="0.25">
      <c r="C1013" s="40"/>
      <c r="D1013" s="8"/>
      <c r="E1013" s="8"/>
      <c r="F1013" s="263"/>
      <c r="AE1013" s="4"/>
    </row>
    <row r="1014" spans="1:31" x14ac:dyDescent="0.25">
      <c r="B1014" s="30"/>
      <c r="D1014" s="8"/>
      <c r="E1014" s="8"/>
      <c r="F1014" s="59"/>
      <c r="AE1014" s="4"/>
    </row>
    <row r="1015" spans="1:31" x14ac:dyDescent="0.25">
      <c r="B1015" s="30"/>
      <c r="D1015" s="8"/>
      <c r="E1015" s="8"/>
      <c r="F1015" s="59"/>
      <c r="AE1015" s="4"/>
    </row>
    <row r="1016" spans="1:31" x14ac:dyDescent="0.25">
      <c r="B1016" s="30"/>
      <c r="D1016" s="8"/>
      <c r="E1016" s="8"/>
      <c r="F1016" s="59"/>
      <c r="AE1016" s="4"/>
    </row>
    <row r="1017" spans="1:31" x14ac:dyDescent="0.25">
      <c r="B1017" s="30"/>
      <c r="D1017" s="8"/>
      <c r="E1017" s="8"/>
      <c r="F1017" s="59"/>
      <c r="AE1017" s="4"/>
    </row>
    <row r="1018" spans="1:31" x14ac:dyDescent="0.25">
      <c r="B1018" s="30"/>
      <c r="D1018" s="8"/>
      <c r="E1018" s="8"/>
      <c r="F1018" s="59"/>
      <c r="AE1018" s="4"/>
    </row>
    <row r="1019" spans="1:31" x14ac:dyDescent="0.25">
      <c r="B1019" s="30"/>
      <c r="D1019" s="8"/>
      <c r="E1019" s="8"/>
      <c r="F1019" s="59"/>
      <c r="AE1019" s="4"/>
    </row>
    <row r="1020" spans="1:31" x14ac:dyDescent="0.25">
      <c r="B1020" s="47"/>
      <c r="D1020" s="8"/>
      <c r="E1020" s="8"/>
      <c r="F1020" s="59"/>
      <c r="AE1020" s="4"/>
    </row>
    <row r="1021" spans="1:31" x14ac:dyDescent="0.25">
      <c r="A1021" s="58"/>
      <c r="B1021" s="47"/>
      <c r="D1021" s="9"/>
      <c r="E1021" s="9"/>
      <c r="F1021" s="59"/>
      <c r="AE1021" s="4"/>
    </row>
    <row r="1022" spans="1:31" ht="18.75" x14ac:dyDescent="0.3">
      <c r="B1022" s="39"/>
      <c r="D1022" s="41"/>
      <c r="E1022" s="310"/>
      <c r="F1022" s="310"/>
      <c r="AE1022" s="4"/>
    </row>
    <row r="1023" spans="1:31" ht="18.75" x14ac:dyDescent="0.3">
      <c r="C1023" s="310"/>
      <c r="D1023" s="311"/>
      <c r="E1023" s="311"/>
      <c r="F1023" s="311"/>
      <c r="AE1023" s="4"/>
    </row>
    <row r="1024" spans="1:31" ht="18.75" x14ac:dyDescent="0.3">
      <c r="C1024" s="105"/>
      <c r="D1024" s="106"/>
      <c r="E1024" s="106"/>
      <c r="F1024" s="106"/>
      <c r="AE1024" s="4"/>
    </row>
    <row r="1025" spans="1:31" ht="18.75" x14ac:dyDescent="0.3">
      <c r="C1025" s="105"/>
      <c r="D1025" s="310"/>
      <c r="E1025" s="311"/>
      <c r="F1025" s="311"/>
      <c r="AE1025" s="4"/>
    </row>
    <row r="1026" spans="1:31" ht="18.75" x14ac:dyDescent="0.3">
      <c r="C1026" s="105"/>
      <c r="D1026" s="310"/>
      <c r="E1026" s="311"/>
      <c r="F1026" s="311"/>
      <c r="AE1026" s="4"/>
    </row>
    <row r="1027" spans="1:31" ht="18.75" x14ac:dyDescent="0.3">
      <c r="C1027" s="105"/>
      <c r="D1027" s="310"/>
      <c r="E1027" s="311"/>
      <c r="F1027" s="311"/>
      <c r="AE1027" s="4"/>
    </row>
    <row r="1028" spans="1:31" ht="18.75" x14ac:dyDescent="0.3">
      <c r="E1028" s="108"/>
      <c r="F1028" s="108"/>
      <c r="AE1028" s="4"/>
    </row>
    <row r="1029" spans="1:31" ht="20.25" x14ac:dyDescent="0.25">
      <c r="A1029" s="160"/>
      <c r="B1029" s="318"/>
      <c r="C1029" s="318"/>
      <c r="D1029" s="318"/>
      <c r="E1029" s="318"/>
      <c r="F1029" s="318"/>
      <c r="AE1029" s="4"/>
    </row>
    <row r="1030" spans="1:31" ht="20.25" x14ac:dyDescent="0.25">
      <c r="A1030" s="389"/>
      <c r="B1030" s="160"/>
      <c r="C1030" s="318"/>
      <c r="D1030" s="318"/>
      <c r="E1030" s="318"/>
      <c r="F1030" s="318"/>
      <c r="AE1030" s="4"/>
    </row>
    <row r="1031" spans="1:31" x14ac:dyDescent="0.25">
      <c r="A1031" s="58"/>
      <c r="B1031" s="47"/>
      <c r="D1031" s="9"/>
      <c r="E1031" s="9"/>
      <c r="F1031" s="59"/>
      <c r="AE1031" s="4"/>
    </row>
    <row r="1032" spans="1:31" ht="16.5" x14ac:dyDescent="0.25">
      <c r="A1032" s="156"/>
      <c r="B1032" s="12"/>
      <c r="C1032" s="19"/>
      <c r="D1032" s="157"/>
      <c r="E1032" s="125"/>
      <c r="F1032" s="257"/>
      <c r="AE1032" s="4"/>
    </row>
    <row r="1033" spans="1:31" x14ac:dyDescent="0.25">
      <c r="A1033" s="149"/>
      <c r="B1033" s="187"/>
      <c r="C1033" s="155"/>
      <c r="D1033" s="155"/>
      <c r="E1033" s="155"/>
      <c r="F1033" s="281"/>
      <c r="G1033" s="14"/>
      <c r="H1033" s="14"/>
      <c r="I1033" s="14"/>
      <c r="J1033" s="14"/>
    </row>
    <row r="1034" spans="1:31" x14ac:dyDescent="0.25">
      <c r="A1034" s="149"/>
      <c r="B1034" s="187"/>
      <c r="C1034" s="49"/>
      <c r="D1034" s="49"/>
      <c r="E1034" s="49"/>
      <c r="F1034" s="152"/>
      <c r="G1034" s="14"/>
      <c r="H1034" s="14"/>
      <c r="I1034" s="14"/>
      <c r="J1034" s="14"/>
    </row>
    <row r="1035" spans="1:31" x14ac:dyDescent="0.25">
      <c r="A1035" s="131"/>
      <c r="B1035" s="47"/>
      <c r="C1035" s="49"/>
      <c r="D1035" s="8"/>
      <c r="E1035" s="8"/>
      <c r="F1035" s="59"/>
      <c r="G1035" s="14"/>
      <c r="H1035" s="14"/>
      <c r="I1035" s="14"/>
      <c r="J1035" s="14"/>
    </row>
    <row r="1036" spans="1:31" x14ac:dyDescent="0.25">
      <c r="A1036" s="131"/>
      <c r="B1036" s="47"/>
      <c r="C1036" s="49"/>
      <c r="D1036" s="8"/>
      <c r="E1036" s="8"/>
      <c r="F1036" s="59"/>
      <c r="G1036" s="14"/>
      <c r="H1036" s="14"/>
      <c r="I1036" s="14"/>
      <c r="J1036" s="14"/>
    </row>
    <row r="1037" spans="1:31" x14ac:dyDescent="0.25">
      <c r="A1037" s="131"/>
      <c r="B1037" s="47"/>
      <c r="C1037" s="49"/>
      <c r="D1037" s="8"/>
      <c r="E1037" s="8"/>
      <c r="F1037" s="59"/>
      <c r="G1037" s="14"/>
      <c r="H1037" s="14"/>
      <c r="I1037" s="14"/>
      <c r="J1037" s="14"/>
    </row>
    <row r="1038" spans="1:31" x14ac:dyDescent="0.25">
      <c r="A1038" s="131"/>
      <c r="B1038" s="47"/>
      <c r="C1038" s="49"/>
      <c r="D1038" s="8"/>
      <c r="E1038" s="8"/>
      <c r="F1038" s="59"/>
      <c r="G1038" s="14"/>
      <c r="H1038" s="14"/>
      <c r="I1038" s="14"/>
      <c r="J1038" s="14"/>
    </row>
    <row r="1039" spans="1:31" x14ac:dyDescent="0.25">
      <c r="A1039" s="282"/>
      <c r="B1039" s="150"/>
      <c r="C1039" s="49"/>
      <c r="D1039" s="8"/>
      <c r="E1039" s="8"/>
      <c r="F1039" s="152"/>
      <c r="G1039" s="14"/>
      <c r="H1039" s="14"/>
      <c r="I1039" s="14"/>
      <c r="J1039" s="14"/>
    </row>
    <row r="1040" spans="1:31" x14ac:dyDescent="0.25">
      <c r="A1040" s="234"/>
      <c r="B1040" s="47"/>
      <c r="C1040" s="49"/>
      <c r="D1040" s="8"/>
      <c r="E1040" s="8"/>
      <c r="F1040" s="59"/>
      <c r="G1040" s="14"/>
      <c r="H1040" s="14"/>
      <c r="I1040" s="14"/>
      <c r="J1040" s="14"/>
    </row>
    <row r="1041" spans="1:10" x14ac:dyDescent="0.25">
      <c r="A1041" s="234"/>
      <c r="B1041" s="47"/>
      <c r="C1041" s="49"/>
      <c r="D1041" s="8"/>
      <c r="E1041" s="8"/>
      <c r="F1041" s="59"/>
      <c r="G1041" s="14"/>
      <c r="H1041" s="14"/>
      <c r="I1041" s="14"/>
      <c r="J1041" s="14"/>
    </row>
    <row r="1042" spans="1:10" x14ac:dyDescent="0.25">
      <c r="A1042" s="234"/>
      <c r="B1042" s="47"/>
      <c r="C1042" s="49"/>
      <c r="D1042" s="8"/>
      <c r="E1042" s="8"/>
      <c r="F1042" s="59"/>
      <c r="G1042" s="14"/>
      <c r="H1042" s="14"/>
      <c r="I1042" s="14"/>
      <c r="J1042" s="14"/>
    </row>
    <row r="1043" spans="1:10" x14ac:dyDescent="0.25">
      <c r="A1043" s="234"/>
      <c r="B1043" s="47"/>
      <c r="C1043" s="49"/>
      <c r="D1043" s="8"/>
      <c r="E1043" s="8"/>
      <c r="F1043" s="59"/>
      <c r="G1043" s="14"/>
      <c r="H1043" s="14"/>
      <c r="I1043" s="14"/>
      <c r="J1043" s="14"/>
    </row>
    <row r="1044" spans="1:10" x14ac:dyDescent="0.25">
      <c r="A1044" s="282"/>
      <c r="B1044" s="150"/>
      <c r="C1044" s="49"/>
      <c r="D1044" s="8"/>
      <c r="E1044" s="8"/>
      <c r="F1044" s="152"/>
      <c r="G1044" s="14"/>
      <c r="H1044" s="14"/>
      <c r="I1044" s="14"/>
      <c r="J1044" s="14"/>
    </row>
    <row r="1045" spans="1:10" x14ac:dyDescent="0.25">
      <c r="A1045" s="234"/>
      <c r="B1045" s="47"/>
      <c r="C1045" s="49"/>
      <c r="D1045" s="8"/>
      <c r="E1045" s="8"/>
      <c r="F1045" s="59"/>
      <c r="G1045" s="14"/>
      <c r="H1045" s="14"/>
      <c r="I1045" s="14"/>
      <c r="J1045" s="14"/>
    </row>
    <row r="1046" spans="1:10" x14ac:dyDescent="0.25">
      <c r="A1046" s="234"/>
      <c r="B1046" s="47"/>
      <c r="C1046" s="49"/>
      <c r="D1046" s="8"/>
      <c r="E1046" s="8"/>
      <c r="F1046" s="59"/>
      <c r="G1046" s="14"/>
      <c r="H1046" s="14"/>
      <c r="I1046" s="14"/>
      <c r="J1046" s="14"/>
    </row>
    <row r="1047" spans="1:10" x14ac:dyDescent="0.25">
      <c r="A1047" s="234"/>
      <c r="B1047" s="47"/>
      <c r="C1047" s="49"/>
      <c r="D1047" s="8"/>
      <c r="E1047" s="8"/>
      <c r="F1047" s="59"/>
      <c r="G1047" s="14"/>
      <c r="H1047" s="14"/>
      <c r="I1047" s="14"/>
      <c r="J1047" s="14"/>
    </row>
    <row r="1048" spans="1:10" x14ac:dyDescent="0.25">
      <c r="A1048" s="234"/>
      <c r="B1048" s="47"/>
      <c r="C1048" s="49"/>
      <c r="D1048" s="8"/>
      <c r="E1048" s="8"/>
      <c r="F1048" s="59"/>
      <c r="G1048" s="14"/>
      <c r="H1048" s="14"/>
      <c r="I1048" s="14"/>
      <c r="J1048" s="14"/>
    </row>
    <row r="1049" spans="1:10" x14ac:dyDescent="0.25">
      <c r="A1049" s="234"/>
      <c r="B1049" s="47"/>
      <c r="C1049" s="49"/>
      <c r="D1049" s="8"/>
      <c r="E1049" s="8"/>
      <c r="F1049" s="59"/>
      <c r="G1049" s="14"/>
      <c r="H1049" s="14"/>
      <c r="I1049" s="14"/>
      <c r="J1049" s="14"/>
    </row>
    <row r="1050" spans="1:10" x14ac:dyDescent="0.25">
      <c r="A1050" s="282"/>
      <c r="B1050" s="187"/>
      <c r="C1050" s="155"/>
      <c r="D1050" s="155"/>
      <c r="E1050" s="155"/>
      <c r="F1050" s="155"/>
      <c r="G1050" s="14"/>
      <c r="H1050" s="14"/>
      <c r="I1050" s="14"/>
      <c r="J1050" s="14"/>
    </row>
    <row r="1051" spans="1:10" x14ac:dyDescent="0.25">
      <c r="A1051" s="282"/>
      <c r="B1051" s="187"/>
      <c r="C1051" s="155"/>
      <c r="D1051" s="46"/>
      <c r="E1051" s="46"/>
      <c r="F1051" s="152"/>
      <c r="G1051" s="14"/>
      <c r="H1051" s="14"/>
      <c r="I1051" s="14"/>
      <c r="J1051" s="14"/>
    </row>
    <row r="1052" spans="1:10" x14ac:dyDescent="0.25">
      <c r="A1052" s="234"/>
      <c r="B1052" s="47"/>
      <c r="C1052" s="49"/>
      <c r="D1052" s="46"/>
      <c r="E1052" s="46"/>
      <c r="F1052" s="59"/>
      <c r="G1052" s="14"/>
      <c r="H1052" s="14"/>
      <c r="I1052" s="14"/>
      <c r="J1052" s="14"/>
    </row>
    <row r="1053" spans="1:10" x14ac:dyDescent="0.25">
      <c r="A1053" s="234"/>
      <c r="B1053" s="47"/>
      <c r="C1053" s="49"/>
      <c r="D1053" s="46"/>
      <c r="E1053" s="46"/>
      <c r="F1053" s="59"/>
      <c r="G1053" s="14"/>
      <c r="H1053" s="14"/>
      <c r="I1053" s="14"/>
      <c r="J1053" s="14"/>
    </row>
    <row r="1054" spans="1:10" x14ac:dyDescent="0.25">
      <c r="A1054" s="234"/>
      <c r="B1054" s="47"/>
      <c r="C1054" s="49"/>
      <c r="D1054" s="46"/>
      <c r="E1054" s="46"/>
      <c r="F1054" s="59"/>
      <c r="G1054" s="14"/>
      <c r="H1054" s="14"/>
      <c r="I1054" s="14"/>
      <c r="J1054" s="14"/>
    </row>
    <row r="1055" spans="1:10" x14ac:dyDescent="0.25">
      <c r="A1055" s="234"/>
      <c r="B1055" s="47"/>
      <c r="C1055" s="49"/>
      <c r="D1055" s="46"/>
      <c r="E1055" s="46"/>
      <c r="F1055" s="59"/>
      <c r="G1055" s="14"/>
      <c r="H1055" s="14"/>
      <c r="I1055" s="14"/>
      <c r="J1055" s="14"/>
    </row>
    <row r="1056" spans="1:10" x14ac:dyDescent="0.25">
      <c r="A1056" s="234"/>
      <c r="B1056" s="47"/>
      <c r="C1056" s="49"/>
      <c r="D1056" s="46"/>
      <c r="E1056" s="46"/>
      <c r="F1056" s="59"/>
      <c r="G1056" s="14"/>
      <c r="H1056" s="14"/>
      <c r="I1056" s="14"/>
      <c r="J1056" s="14"/>
    </row>
    <row r="1057" spans="1:31" x14ac:dyDescent="0.25">
      <c r="A1057" s="234"/>
      <c r="B1057" s="47"/>
      <c r="C1057" s="49"/>
      <c r="D1057" s="46"/>
      <c r="E1057" s="46"/>
      <c r="F1057" s="59"/>
    </row>
    <row r="1058" spans="1:31" x14ac:dyDescent="0.25">
      <c r="A1058" s="282"/>
      <c r="B1058" s="150"/>
      <c r="C1058" s="49"/>
      <c r="D1058" s="46"/>
      <c r="E1058" s="46"/>
      <c r="F1058" s="59"/>
      <c r="AE1058" s="4"/>
    </row>
    <row r="1059" spans="1:31" x14ac:dyDescent="0.25">
      <c r="A1059" s="234"/>
      <c r="B1059" s="47"/>
      <c r="C1059" s="49"/>
      <c r="D1059" s="46"/>
      <c r="E1059" s="46"/>
      <c r="F1059" s="59"/>
      <c r="AE1059" s="4"/>
    </row>
    <row r="1060" spans="1:31" x14ac:dyDescent="0.25">
      <c r="A1060" s="234"/>
      <c r="B1060" s="47"/>
      <c r="C1060" s="49"/>
      <c r="D1060" s="46"/>
      <c r="E1060" s="46"/>
      <c r="F1060" s="59"/>
      <c r="AE1060" s="4"/>
    </row>
    <row r="1061" spans="1:31" x14ac:dyDescent="0.25">
      <c r="A1061" s="234"/>
      <c r="B1061" s="47"/>
      <c r="C1061" s="49"/>
      <c r="D1061" s="46"/>
      <c r="E1061" s="46"/>
      <c r="F1061" s="59"/>
      <c r="AE1061" s="4"/>
    </row>
    <row r="1062" spans="1:31" x14ac:dyDescent="0.25">
      <c r="A1062" s="234"/>
      <c r="B1062" s="47"/>
      <c r="C1062" s="49"/>
      <c r="D1062" s="46"/>
      <c r="E1062" s="46"/>
      <c r="F1062" s="59"/>
      <c r="AE1062" s="4"/>
    </row>
    <row r="1063" spans="1:31" x14ac:dyDescent="0.25">
      <c r="A1063" s="234"/>
      <c r="B1063" s="47"/>
      <c r="C1063" s="49"/>
      <c r="D1063" s="46"/>
      <c r="E1063" s="46"/>
      <c r="F1063" s="59"/>
      <c r="AE1063" s="4"/>
    </row>
    <row r="1064" spans="1:31" x14ac:dyDescent="0.25">
      <c r="A1064" s="282"/>
      <c r="B1064" s="187"/>
      <c r="C1064" s="155"/>
      <c r="D1064" s="46"/>
      <c r="E1064" s="46"/>
      <c r="F1064" s="152"/>
      <c r="AE1064" s="4"/>
    </row>
    <row r="1065" spans="1:31" x14ac:dyDescent="0.25">
      <c r="A1065" s="234"/>
      <c r="B1065" s="47"/>
      <c r="C1065" s="49"/>
      <c r="D1065" s="8"/>
      <c r="E1065" s="8"/>
      <c r="F1065" s="59"/>
      <c r="AE1065" s="4"/>
    </row>
    <row r="1066" spans="1:31" x14ac:dyDescent="0.25">
      <c r="A1066" s="234"/>
      <c r="B1066" s="47"/>
      <c r="C1066" s="49"/>
      <c r="D1066" s="8"/>
      <c r="E1066" s="8"/>
      <c r="F1066" s="59"/>
      <c r="AE1066" s="4"/>
    </row>
    <row r="1067" spans="1:31" x14ac:dyDescent="0.25">
      <c r="A1067" s="234"/>
      <c r="B1067" s="47"/>
      <c r="C1067" s="49"/>
      <c r="D1067" s="8"/>
      <c r="E1067" s="8"/>
      <c r="F1067" s="59"/>
      <c r="AE1067" s="4"/>
    </row>
    <row r="1068" spans="1:31" x14ac:dyDescent="0.25">
      <c r="A1068" s="234"/>
      <c r="B1068" s="47"/>
      <c r="C1068" s="49"/>
      <c r="D1068" s="8"/>
      <c r="E1068" s="8"/>
      <c r="F1068" s="59"/>
      <c r="AE1068" s="4"/>
    </row>
    <row r="1069" spans="1:31" x14ac:dyDescent="0.25">
      <c r="A1069" s="234"/>
      <c r="B1069" s="47"/>
      <c r="C1069" s="49"/>
      <c r="D1069" s="46"/>
      <c r="E1069" s="46"/>
      <c r="F1069" s="59"/>
      <c r="AE1069" s="4"/>
    </row>
    <row r="1070" spans="1:31" x14ac:dyDescent="0.25">
      <c r="A1070" s="234"/>
      <c r="B1070" s="47"/>
      <c r="C1070" s="49"/>
      <c r="D1070" s="46"/>
      <c r="E1070" s="46"/>
      <c r="F1070" s="59"/>
      <c r="AE1070" s="4"/>
    </row>
    <row r="1071" spans="1:31" s="284" customFormat="1" ht="20.25" x14ac:dyDescent="0.3">
      <c r="A1071" s="283"/>
      <c r="B1071" s="327"/>
      <c r="C1071" s="327"/>
      <c r="D1071" s="327"/>
      <c r="E1071" s="327"/>
      <c r="F1071" s="327"/>
      <c r="L1071" s="285"/>
      <c r="AE1071" s="285"/>
    </row>
    <row r="1072" spans="1:31" ht="16.5" x14ac:dyDescent="0.25">
      <c r="A1072" s="156"/>
      <c r="B1072" s="12"/>
      <c r="C1072" s="19"/>
      <c r="D1072" s="157"/>
      <c r="E1072" s="125"/>
      <c r="F1072" s="257"/>
      <c r="G1072" s="14"/>
      <c r="H1072" s="14"/>
      <c r="I1072" s="14"/>
      <c r="J1072" s="14"/>
      <c r="AE1072" s="4"/>
    </row>
    <row r="1073" spans="2:31" x14ac:dyDescent="0.25">
      <c r="B1073" s="201"/>
      <c r="D1073" s="286"/>
      <c r="G1073" s="14"/>
      <c r="H1073" s="14"/>
      <c r="I1073" s="14"/>
      <c r="J1073" s="14"/>
      <c r="AE1073" s="4"/>
    </row>
    <row r="1074" spans="2:31" x14ac:dyDescent="0.25">
      <c r="B1074" s="261"/>
      <c r="D1074" s="286"/>
      <c r="G1074" s="14"/>
      <c r="H1074" s="14"/>
      <c r="I1074" s="14"/>
      <c r="J1074" s="14"/>
      <c r="AE1074" s="4"/>
    </row>
    <row r="1075" spans="2:31" x14ac:dyDescent="0.25">
      <c r="D1075" s="8"/>
      <c r="E1075" s="8"/>
      <c r="F1075" s="59"/>
      <c r="G1075" s="14"/>
      <c r="H1075" s="14"/>
      <c r="I1075" s="14"/>
      <c r="J1075" s="14"/>
      <c r="AE1075" s="4"/>
    </row>
    <row r="1076" spans="2:31" x14ac:dyDescent="0.25">
      <c r="D1076" s="8"/>
      <c r="E1076" s="8"/>
      <c r="F1076" s="59"/>
      <c r="G1076" s="14"/>
      <c r="H1076" s="14"/>
      <c r="I1076" s="14"/>
      <c r="J1076" s="14"/>
      <c r="AE1076" s="4"/>
    </row>
    <row r="1077" spans="2:31" x14ac:dyDescent="0.25">
      <c r="D1077" s="8"/>
      <c r="E1077" s="8"/>
      <c r="F1077" s="59"/>
      <c r="G1077" s="14"/>
      <c r="H1077" s="14"/>
      <c r="I1077" s="14"/>
      <c r="J1077" s="14"/>
      <c r="AE1077" s="4"/>
    </row>
    <row r="1078" spans="2:31" x14ac:dyDescent="0.25">
      <c r="D1078" s="8"/>
      <c r="E1078" s="8"/>
      <c r="F1078" s="59"/>
      <c r="G1078" s="14"/>
      <c r="H1078" s="14"/>
      <c r="I1078" s="14"/>
      <c r="J1078" s="14"/>
      <c r="AE1078" s="4"/>
    </row>
    <row r="1079" spans="2:31" x14ac:dyDescent="0.25">
      <c r="D1079" s="8"/>
      <c r="E1079" s="8"/>
      <c r="F1079" s="59"/>
      <c r="G1079" s="14"/>
      <c r="H1079" s="14"/>
      <c r="I1079" s="14"/>
      <c r="J1079" s="14"/>
      <c r="AE1079" s="4"/>
    </row>
    <row r="1080" spans="2:31" x14ac:dyDescent="0.25">
      <c r="D1080" s="8"/>
      <c r="E1080" s="8"/>
      <c r="F1080" s="59"/>
      <c r="G1080" s="14"/>
      <c r="H1080" s="14"/>
      <c r="I1080" s="14"/>
      <c r="J1080" s="14"/>
      <c r="AE1080" s="4"/>
    </row>
    <row r="1081" spans="2:31" x14ac:dyDescent="0.25">
      <c r="D1081" s="8"/>
      <c r="E1081" s="8"/>
      <c r="F1081" s="59"/>
      <c r="G1081" s="14"/>
      <c r="H1081" s="14"/>
      <c r="I1081" s="14"/>
      <c r="J1081" s="14"/>
      <c r="AE1081" s="4"/>
    </row>
    <row r="1082" spans="2:31" x14ac:dyDescent="0.25">
      <c r="D1082" s="8"/>
      <c r="E1082" s="8"/>
      <c r="F1082" s="59"/>
      <c r="G1082" s="14"/>
      <c r="H1082" s="14"/>
      <c r="I1082" s="14"/>
      <c r="J1082" s="14"/>
      <c r="AE1082" s="4"/>
    </row>
    <row r="1083" spans="2:31" x14ac:dyDescent="0.25">
      <c r="D1083" s="8"/>
      <c r="E1083" s="8"/>
      <c r="F1083" s="59"/>
      <c r="G1083" s="14"/>
      <c r="H1083" s="14"/>
      <c r="I1083" s="14"/>
      <c r="J1083" s="14"/>
      <c r="AE1083" s="4"/>
    </row>
    <row r="1084" spans="2:31" x14ac:dyDescent="0.25">
      <c r="D1084" s="8"/>
      <c r="E1084" s="8"/>
      <c r="F1084" s="59"/>
      <c r="G1084" s="14"/>
      <c r="H1084" s="14"/>
      <c r="I1084" s="14"/>
      <c r="J1084" s="14"/>
      <c r="AE1084" s="4"/>
    </row>
    <row r="1085" spans="2:31" x14ac:dyDescent="0.25">
      <c r="B1085" s="261"/>
      <c r="D1085" s="8"/>
      <c r="E1085" s="8"/>
      <c r="G1085" s="14"/>
      <c r="H1085" s="14"/>
      <c r="I1085" s="14"/>
      <c r="J1085" s="14"/>
      <c r="AE1085" s="4"/>
    </row>
    <row r="1086" spans="2:31" x14ac:dyDescent="0.25">
      <c r="D1086" s="8"/>
      <c r="E1086" s="8"/>
      <c r="F1086" s="59"/>
      <c r="G1086" s="14"/>
      <c r="H1086" s="14"/>
      <c r="I1086" s="14"/>
      <c r="J1086" s="14"/>
      <c r="AE1086" s="4"/>
    </row>
    <row r="1087" spans="2:31" x14ac:dyDescent="0.25">
      <c r="D1087" s="8"/>
      <c r="E1087" s="8"/>
      <c r="F1087" s="59"/>
      <c r="G1087" s="14"/>
      <c r="H1087" s="14"/>
      <c r="I1087" s="14"/>
      <c r="J1087" s="14"/>
      <c r="AE1087" s="4"/>
    </row>
    <row r="1088" spans="2:31" x14ac:dyDescent="0.25">
      <c r="D1088" s="8"/>
      <c r="E1088" s="8"/>
      <c r="F1088" s="59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59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59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59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59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59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59"/>
      <c r="G1094" s="14"/>
      <c r="H1094" s="14"/>
      <c r="I1094" s="14"/>
      <c r="J1094" s="14"/>
      <c r="AE1094" s="4"/>
    </row>
    <row r="1095" spans="2:31" x14ac:dyDescent="0.25">
      <c r="B1095" s="261"/>
      <c r="D1095" s="8"/>
      <c r="E1095" s="8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59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59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59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59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59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59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59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59"/>
      <c r="G1103" s="14"/>
      <c r="H1103" s="14"/>
      <c r="I1103" s="14"/>
      <c r="J1103" s="14"/>
      <c r="AE1103" s="4"/>
    </row>
    <row r="1104" spans="2:31" x14ac:dyDescent="0.25">
      <c r="B1104" s="261"/>
      <c r="D1104" s="8"/>
      <c r="E1104" s="8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59"/>
      <c r="G1105" s="14"/>
      <c r="H1105" s="14"/>
      <c r="I1105" s="14"/>
      <c r="J1105" s="14"/>
      <c r="AE1105" s="4"/>
    </row>
    <row r="1106" spans="2:31" x14ac:dyDescent="0.25">
      <c r="D1106" s="8"/>
      <c r="E1106" s="8"/>
      <c r="F1106" s="59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59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59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59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59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59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59"/>
      <c r="G1112" s="14"/>
      <c r="H1112" s="14"/>
      <c r="I1112" s="14"/>
      <c r="J1112" s="14"/>
      <c r="AE1112" s="4"/>
    </row>
    <row r="1113" spans="2:31" x14ac:dyDescent="0.25">
      <c r="B1113" s="261"/>
      <c r="D1113" s="8"/>
      <c r="E1113" s="8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59"/>
      <c r="G1114" s="14"/>
      <c r="H1114" s="14"/>
      <c r="I1114" s="14"/>
      <c r="J1114" s="14"/>
      <c r="AE1114" s="4"/>
    </row>
    <row r="1115" spans="2:31" x14ac:dyDescent="0.25">
      <c r="D1115" s="8"/>
      <c r="E1115" s="8"/>
      <c r="F1115" s="59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59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59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59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59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59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59"/>
      <c r="G1121" s="14"/>
      <c r="H1121" s="14"/>
      <c r="I1121" s="14"/>
      <c r="J1121" s="14"/>
      <c r="AE1121" s="4"/>
    </row>
    <row r="1122" spans="2:31" x14ac:dyDescent="0.25">
      <c r="B1122" s="261"/>
      <c r="D1122" s="8"/>
      <c r="E1122" s="8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59"/>
      <c r="G1123" s="14"/>
      <c r="H1123" s="14"/>
      <c r="I1123" s="14"/>
      <c r="J1123" s="14"/>
      <c r="AE1123" s="4"/>
    </row>
    <row r="1124" spans="2:31" x14ac:dyDescent="0.25">
      <c r="D1124" s="8"/>
      <c r="E1124" s="8"/>
      <c r="F1124" s="59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59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59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59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59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59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59"/>
      <c r="G1130" s="14"/>
      <c r="H1130" s="14"/>
      <c r="I1130" s="14"/>
      <c r="J1130" s="14"/>
      <c r="AE1130" s="4"/>
    </row>
    <row r="1131" spans="2:31" x14ac:dyDescent="0.25">
      <c r="B1131" s="261"/>
      <c r="D1131" s="8"/>
      <c r="E1131" s="8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59"/>
      <c r="G1132" s="14"/>
      <c r="H1132" s="14"/>
      <c r="I1132" s="14"/>
      <c r="J1132" s="14"/>
      <c r="AE1132" s="4"/>
    </row>
    <row r="1133" spans="2:31" x14ac:dyDescent="0.25">
      <c r="D1133" s="8"/>
      <c r="E1133" s="8"/>
      <c r="F1133" s="59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59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59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59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59"/>
      <c r="G1139" s="14"/>
      <c r="H1139" s="14"/>
      <c r="I1139" s="14"/>
      <c r="J1139" s="14"/>
      <c r="AE1139" s="4"/>
    </row>
    <row r="1140" spans="2:31" x14ac:dyDescent="0.25">
      <c r="B1140" s="261"/>
      <c r="D1140" s="8"/>
      <c r="E1140" s="8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59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59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59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59"/>
      <c r="G1146" s="14"/>
      <c r="H1146" s="14"/>
      <c r="I1146" s="14"/>
      <c r="J1146" s="14"/>
      <c r="AE1146" s="4"/>
    </row>
    <row r="1147" spans="2:31" x14ac:dyDescent="0.25">
      <c r="B1147" s="261"/>
      <c r="D1147" s="8"/>
      <c r="E1147" s="8"/>
      <c r="G1147" s="14"/>
      <c r="H1147" s="14"/>
      <c r="I1147" s="14"/>
      <c r="J1147" s="14"/>
      <c r="AE1147" s="4"/>
    </row>
    <row r="1148" spans="2:31" x14ac:dyDescent="0.25">
      <c r="B1148" s="47"/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B1149" s="47"/>
      <c r="D1149" s="8"/>
      <c r="E1149" s="8"/>
      <c r="F1149" s="59"/>
      <c r="G1149" s="14"/>
      <c r="H1149" s="14"/>
      <c r="I1149" s="14"/>
      <c r="J1149" s="14"/>
      <c r="AE1149" s="4"/>
    </row>
    <row r="1150" spans="2:31" x14ac:dyDescent="0.25">
      <c r="B1150" s="47"/>
      <c r="D1150" s="8"/>
      <c r="E1150" s="8"/>
      <c r="F1150" s="59"/>
      <c r="G1150" s="14"/>
      <c r="H1150" s="14"/>
      <c r="I1150" s="14"/>
      <c r="J1150" s="14"/>
      <c r="AE1150" s="4"/>
    </row>
    <row r="1151" spans="2:31" x14ac:dyDescent="0.25">
      <c r="B1151" s="47"/>
      <c r="D1151" s="8"/>
      <c r="E1151" s="8"/>
      <c r="F1151" s="59"/>
      <c r="G1151" s="14"/>
      <c r="H1151" s="14"/>
      <c r="I1151" s="14"/>
      <c r="J1151" s="14"/>
      <c r="AE1151" s="4"/>
    </row>
    <row r="1152" spans="2:31" x14ac:dyDescent="0.25">
      <c r="B1152" s="47"/>
      <c r="D1152" s="8"/>
      <c r="E1152" s="8"/>
      <c r="F1152" s="59"/>
      <c r="G1152" s="14"/>
      <c r="H1152" s="14"/>
      <c r="I1152" s="14"/>
      <c r="J1152" s="14"/>
      <c r="AE1152" s="4"/>
    </row>
    <row r="1153" spans="1:31" x14ac:dyDescent="0.25">
      <c r="B1153" s="47"/>
      <c r="D1153" s="8"/>
      <c r="E1153" s="8"/>
      <c r="F1153" s="59"/>
      <c r="G1153" s="14"/>
      <c r="H1153" s="14"/>
      <c r="I1153" s="14"/>
      <c r="J1153" s="14"/>
      <c r="AE1153" s="4"/>
    </row>
    <row r="1154" spans="1:31" x14ac:dyDescent="0.25">
      <c r="B1154" s="47"/>
      <c r="D1154" s="8"/>
      <c r="E1154" s="8"/>
      <c r="F1154" s="59"/>
      <c r="G1154" s="14"/>
      <c r="H1154" s="14"/>
      <c r="I1154" s="14"/>
      <c r="J1154" s="14"/>
      <c r="AE1154" s="4"/>
    </row>
    <row r="1155" spans="1:31" x14ac:dyDescent="0.25">
      <c r="B1155" s="47"/>
      <c r="D1155" s="8"/>
      <c r="E1155" s="8"/>
      <c r="F1155" s="59"/>
      <c r="G1155" s="14"/>
      <c r="H1155" s="14"/>
      <c r="I1155" s="14"/>
      <c r="J1155" s="14"/>
      <c r="AE1155" s="4"/>
    </row>
    <row r="1156" spans="1:31" x14ac:dyDescent="0.25">
      <c r="B1156" s="150"/>
      <c r="D1156" s="8"/>
      <c r="E1156" s="8"/>
      <c r="G1156" s="14"/>
      <c r="H1156" s="14"/>
      <c r="I1156" s="14"/>
      <c r="J1156" s="14"/>
      <c r="AE1156" s="4"/>
    </row>
    <row r="1157" spans="1:31" x14ac:dyDescent="0.25">
      <c r="B1157" s="129"/>
      <c r="D1157" s="8"/>
      <c r="E1157" s="8"/>
      <c r="F1157" s="59"/>
      <c r="G1157" s="14"/>
      <c r="H1157" s="14"/>
      <c r="I1157" s="14"/>
      <c r="J1157" s="14"/>
      <c r="AE1157" s="4"/>
    </row>
    <row r="1158" spans="1:31" x14ac:dyDescent="0.25">
      <c r="D1158" s="8"/>
      <c r="E1158" s="8"/>
      <c r="F1158" s="59"/>
      <c r="G1158" s="14"/>
      <c r="H1158" s="14"/>
      <c r="I1158" s="14"/>
      <c r="J1158" s="14"/>
      <c r="AE1158" s="4"/>
    </row>
    <row r="1159" spans="1:31" x14ac:dyDescent="0.25">
      <c r="D1159" s="8"/>
      <c r="E1159" s="8"/>
      <c r="F1159" s="59"/>
      <c r="G1159" s="14"/>
      <c r="H1159" s="14"/>
      <c r="I1159" s="14"/>
      <c r="J1159" s="14"/>
      <c r="AE1159" s="4"/>
    </row>
    <row r="1160" spans="1:31" x14ac:dyDescent="0.25">
      <c r="D1160" s="8"/>
      <c r="E1160" s="8"/>
      <c r="F1160" s="59"/>
      <c r="G1160" s="14"/>
      <c r="H1160" s="14"/>
      <c r="I1160" s="14"/>
      <c r="J1160" s="14"/>
      <c r="AE1160" s="4"/>
    </row>
    <row r="1161" spans="1:31" x14ac:dyDescent="0.25">
      <c r="D1161" s="8"/>
      <c r="E1161" s="8"/>
      <c r="F1161" s="59"/>
      <c r="G1161" s="14"/>
      <c r="H1161" s="14"/>
      <c r="I1161" s="14"/>
      <c r="J1161" s="14"/>
      <c r="AE1161" s="4"/>
    </row>
    <row r="1162" spans="1:31" x14ac:dyDescent="0.25">
      <c r="D1162" s="8"/>
      <c r="E1162" s="8"/>
      <c r="F1162" s="59"/>
      <c r="G1162" s="14"/>
      <c r="H1162" s="14"/>
      <c r="I1162" s="14"/>
      <c r="J1162" s="14"/>
      <c r="AE1162" s="4"/>
    </row>
    <row r="1163" spans="1:31" x14ac:dyDescent="0.25">
      <c r="D1163" s="8"/>
      <c r="E1163" s="8"/>
      <c r="F1163" s="59"/>
      <c r="G1163" s="14"/>
      <c r="H1163" s="14"/>
      <c r="I1163" s="14"/>
      <c r="J1163" s="14"/>
      <c r="AE1163" s="4"/>
    </row>
    <row r="1164" spans="1:31" x14ac:dyDescent="0.25">
      <c r="D1164" s="8"/>
      <c r="E1164" s="8"/>
      <c r="F1164" s="59"/>
      <c r="G1164" s="14"/>
      <c r="H1164" s="14"/>
      <c r="I1164" s="14"/>
      <c r="J1164" s="14"/>
      <c r="AE1164" s="4"/>
    </row>
    <row r="1165" spans="1:31" x14ac:dyDescent="0.25">
      <c r="D1165" s="8"/>
      <c r="E1165" s="8"/>
      <c r="F1165" s="59"/>
      <c r="G1165" s="14"/>
      <c r="H1165" s="14"/>
      <c r="I1165" s="14"/>
      <c r="J1165" s="14"/>
      <c r="AE1165" s="4"/>
    </row>
    <row r="1166" spans="1:31" x14ac:dyDescent="0.25">
      <c r="D1166" s="8"/>
      <c r="E1166" s="8"/>
      <c r="F1166" s="59"/>
      <c r="G1166" s="14"/>
      <c r="H1166" s="14"/>
      <c r="I1166" s="14"/>
      <c r="J1166" s="14"/>
      <c r="AE1166" s="4"/>
    </row>
    <row r="1167" spans="1:31" x14ac:dyDescent="0.25">
      <c r="B1167" s="85"/>
      <c r="D1167" s="8"/>
      <c r="E1167" s="8"/>
      <c r="G1167" s="14"/>
      <c r="H1167" s="14"/>
      <c r="I1167" s="14"/>
      <c r="J1167" s="14"/>
      <c r="AE1167" s="4"/>
    </row>
    <row r="1168" spans="1:31" x14ac:dyDescent="0.25">
      <c r="A1168" s="23"/>
      <c r="B1168" s="150"/>
      <c r="D1168" s="8"/>
      <c r="E1168" s="8"/>
      <c r="G1168" s="14"/>
      <c r="H1168" s="14"/>
      <c r="I1168" s="14"/>
      <c r="J1168" s="14"/>
      <c r="AE1168" s="4"/>
    </row>
    <row r="1169" spans="2:31" x14ac:dyDescent="0.25">
      <c r="B1169" s="261"/>
      <c r="D1169" s="8"/>
      <c r="E1169" s="8"/>
      <c r="G1169" s="14"/>
      <c r="H1169" s="14"/>
      <c r="I1169" s="14"/>
      <c r="J1169" s="14"/>
      <c r="AE1169" s="4"/>
    </row>
    <row r="1170" spans="2:31" x14ac:dyDescent="0.25">
      <c r="D1170" s="8"/>
      <c r="E1170" s="8"/>
      <c r="F1170" s="59"/>
      <c r="G1170" s="14"/>
      <c r="H1170" s="14"/>
      <c r="I1170" s="14"/>
      <c r="J1170" s="14"/>
      <c r="AE1170" s="4"/>
    </row>
    <row r="1171" spans="2:31" x14ac:dyDescent="0.25">
      <c r="D1171" s="8"/>
      <c r="E1171" s="8"/>
      <c r="F1171" s="59"/>
      <c r="G1171" s="14"/>
      <c r="H1171" s="14"/>
      <c r="I1171" s="14"/>
      <c r="J1171" s="14"/>
      <c r="AE1171" s="4"/>
    </row>
    <row r="1172" spans="2:31" x14ac:dyDescent="0.25">
      <c r="D1172" s="8"/>
      <c r="E1172" s="8"/>
      <c r="F1172" s="59"/>
      <c r="G1172" s="14"/>
      <c r="H1172" s="14"/>
      <c r="I1172" s="14"/>
      <c r="J1172" s="14"/>
      <c r="AE1172" s="4"/>
    </row>
    <row r="1173" spans="2:31" x14ac:dyDescent="0.25">
      <c r="D1173" s="8"/>
      <c r="E1173" s="8"/>
      <c r="F1173" s="59"/>
      <c r="G1173" s="14"/>
      <c r="H1173" s="14"/>
      <c r="I1173" s="14"/>
      <c r="J1173" s="14"/>
      <c r="AE1173" s="4"/>
    </row>
    <row r="1174" spans="2:31" x14ac:dyDescent="0.25">
      <c r="D1174" s="8"/>
      <c r="E1174" s="8"/>
      <c r="F1174" s="59"/>
      <c r="G1174" s="14"/>
      <c r="H1174" s="14"/>
      <c r="I1174" s="14"/>
      <c r="J1174" s="14"/>
      <c r="AE1174" s="4"/>
    </row>
    <row r="1175" spans="2:31" x14ac:dyDescent="0.25">
      <c r="B1175" s="261"/>
      <c r="D1175" s="8"/>
      <c r="E1175" s="8"/>
      <c r="G1175" s="14"/>
      <c r="H1175" s="14"/>
      <c r="I1175" s="14"/>
      <c r="J1175" s="14"/>
      <c r="AE1175" s="4"/>
    </row>
    <row r="1176" spans="2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2:31" x14ac:dyDescent="0.25">
      <c r="D1177" s="8"/>
      <c r="E1177" s="8"/>
      <c r="F1177" s="59"/>
      <c r="G1177" s="14"/>
      <c r="H1177" s="14"/>
      <c r="I1177" s="14"/>
      <c r="J1177" s="14"/>
      <c r="AE1177" s="4"/>
    </row>
    <row r="1178" spans="2:31" x14ac:dyDescent="0.25">
      <c r="D1178" s="8"/>
      <c r="E1178" s="8"/>
      <c r="F1178" s="59"/>
      <c r="G1178" s="14"/>
      <c r="H1178" s="14"/>
      <c r="I1178" s="14"/>
      <c r="J1178" s="14"/>
      <c r="AE1178" s="4"/>
    </row>
    <row r="1179" spans="2:31" x14ac:dyDescent="0.25">
      <c r="D1179" s="8"/>
      <c r="E1179" s="8"/>
      <c r="F1179" s="59"/>
      <c r="G1179" s="14"/>
      <c r="H1179" s="14"/>
      <c r="I1179" s="14"/>
      <c r="J1179" s="14"/>
      <c r="AE1179" s="4"/>
    </row>
    <row r="1180" spans="2:31" x14ac:dyDescent="0.25">
      <c r="D1180" s="8"/>
      <c r="E1180" s="8"/>
      <c r="F1180" s="59"/>
      <c r="G1180" s="14"/>
      <c r="H1180" s="14"/>
      <c r="I1180" s="14"/>
      <c r="J1180" s="14"/>
      <c r="AE1180" s="4"/>
    </row>
    <row r="1181" spans="2:31" x14ac:dyDescent="0.25">
      <c r="B1181" s="261"/>
      <c r="D1181" s="8"/>
      <c r="E1181" s="8"/>
      <c r="F1181" s="59"/>
      <c r="G1181" s="14"/>
      <c r="H1181" s="14"/>
      <c r="I1181" s="14"/>
      <c r="J1181" s="14"/>
      <c r="AE1181" s="4"/>
    </row>
    <row r="1182" spans="2:31" x14ac:dyDescent="0.25">
      <c r="D1182" s="8"/>
      <c r="E1182" s="8"/>
      <c r="F1182" s="59"/>
      <c r="G1182" s="14"/>
      <c r="H1182" s="14"/>
      <c r="I1182" s="14"/>
      <c r="J1182" s="14"/>
      <c r="AE1182" s="4"/>
    </row>
    <row r="1183" spans="2:31" x14ac:dyDescent="0.25">
      <c r="B1183" s="85"/>
      <c r="D1183" s="8"/>
      <c r="E1183" s="8"/>
      <c r="F1183" s="59"/>
      <c r="G1183" s="14"/>
      <c r="H1183" s="14"/>
      <c r="I1183" s="14"/>
      <c r="J1183" s="14"/>
      <c r="AE1183" s="4"/>
    </row>
    <row r="1184" spans="2:31" x14ac:dyDescent="0.25">
      <c r="B1184" s="39"/>
      <c r="D1184" s="8"/>
      <c r="E1184" s="8"/>
      <c r="F1184" s="59"/>
      <c r="G1184" s="14"/>
      <c r="H1184" s="14"/>
      <c r="I1184" s="14"/>
      <c r="J1184" s="14"/>
      <c r="AE1184" s="4"/>
    </row>
    <row r="1185" spans="1:31" x14ac:dyDescent="0.25">
      <c r="B1185" s="39"/>
      <c r="D1185" s="8"/>
      <c r="E1185" s="8"/>
      <c r="F1185" s="59"/>
      <c r="G1185" s="14"/>
      <c r="H1185" s="14"/>
      <c r="I1185" s="14"/>
      <c r="J1185" s="14"/>
      <c r="AE1185" s="4"/>
    </row>
    <row r="1186" spans="1:31" x14ac:dyDescent="0.25">
      <c r="B1186" s="85"/>
      <c r="D1186" s="8"/>
      <c r="E1186" s="8"/>
      <c r="F1186" s="59"/>
      <c r="G1186" s="14"/>
      <c r="H1186" s="14"/>
      <c r="I1186" s="14"/>
      <c r="J1186" s="14"/>
      <c r="AE1186" s="4"/>
    </row>
    <row r="1187" spans="1:31" x14ac:dyDescent="0.25">
      <c r="D1187" s="8"/>
      <c r="E1187" s="8"/>
      <c r="F1187" s="59"/>
      <c r="G1187" s="14"/>
      <c r="H1187" s="14"/>
      <c r="I1187" s="14"/>
      <c r="J1187" s="14"/>
      <c r="AE1187" s="4"/>
    </row>
    <row r="1188" spans="1:31" x14ac:dyDescent="0.25">
      <c r="D1188" s="8"/>
      <c r="E1188" s="8"/>
      <c r="F1188" s="59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59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59"/>
      <c r="G1190" s="14"/>
      <c r="H1190" s="14"/>
      <c r="I1190" s="14"/>
      <c r="J1190" s="14"/>
      <c r="AE1190" s="4"/>
    </row>
    <row r="1191" spans="1:31" x14ac:dyDescent="0.25">
      <c r="B1191" s="201"/>
      <c r="D1191" s="328"/>
      <c r="E1191" s="328"/>
      <c r="F1191" s="59"/>
      <c r="G1191" s="14"/>
      <c r="H1191" s="14"/>
      <c r="I1191" s="14"/>
      <c r="J1191" s="14"/>
      <c r="AE1191" s="4"/>
    </row>
    <row r="1192" spans="1:31" x14ac:dyDescent="0.25">
      <c r="B1192" s="201"/>
      <c r="D1192" s="46"/>
      <c r="E1192" s="46"/>
      <c r="F1192" s="46"/>
      <c r="G1192" s="46"/>
      <c r="H1192" s="46"/>
      <c r="I1192" s="46"/>
      <c r="J1192" s="59"/>
      <c r="AE1192" s="4"/>
    </row>
    <row r="1193" spans="1:31" s="284" customFormat="1" ht="20.25" x14ac:dyDescent="0.3">
      <c r="A1193" s="283"/>
      <c r="B1193" s="327"/>
      <c r="C1193" s="327"/>
      <c r="D1193" s="327"/>
      <c r="E1193" s="327"/>
      <c r="F1193" s="327"/>
      <c r="G1193" s="95"/>
      <c r="H1193" s="95"/>
      <c r="I1193" s="95"/>
      <c r="J1193" s="96"/>
      <c r="L1193" s="285"/>
      <c r="AE1193" s="285"/>
    </row>
    <row r="1194" spans="1:31" ht="16.5" x14ac:dyDescent="0.25">
      <c r="A1194" s="156"/>
      <c r="B1194" s="12"/>
      <c r="C1194" s="19"/>
      <c r="D1194" s="157"/>
      <c r="E1194" s="125"/>
      <c r="F1194" s="257"/>
      <c r="G1194" s="46"/>
      <c r="H1194" s="46"/>
      <c r="I1194" s="46"/>
      <c r="J1194" s="59"/>
      <c r="AE1194" s="4"/>
    </row>
    <row r="1195" spans="1:31" x14ac:dyDescent="0.25">
      <c r="A1195" s="13"/>
      <c r="B1195" s="11"/>
      <c r="C1195" s="40"/>
      <c r="E1195" s="94"/>
      <c r="F1195" s="191"/>
      <c r="AE1195" s="4"/>
    </row>
    <row r="1196" spans="1:31" x14ac:dyDescent="0.25">
      <c r="A1196" s="13"/>
      <c r="B1196" s="6"/>
      <c r="C1196" s="40"/>
      <c r="D1196" s="8"/>
      <c r="E1196" s="8"/>
      <c r="F1196" s="59"/>
      <c r="AE1196" s="4"/>
    </row>
    <row r="1197" spans="1:31" x14ac:dyDescent="0.25">
      <c r="A1197" s="13"/>
      <c r="B1197" s="6"/>
      <c r="C1197" s="40"/>
      <c r="D1197" s="8"/>
      <c r="E1197" s="8"/>
      <c r="F1197" s="59"/>
      <c r="AE1197" s="4"/>
    </row>
    <row r="1198" spans="1:31" x14ac:dyDescent="0.25">
      <c r="A1198" s="13"/>
      <c r="B1198" s="6"/>
      <c r="C1198" s="40"/>
      <c r="D1198" s="8"/>
      <c r="E1198" s="8"/>
      <c r="F1198" s="59"/>
      <c r="AE1198" s="4"/>
    </row>
    <row r="1199" spans="1:31" x14ac:dyDescent="0.25">
      <c r="A1199" s="13"/>
      <c r="B1199" s="6"/>
      <c r="C1199" s="40"/>
      <c r="D1199" s="8"/>
      <c r="E1199" s="8"/>
      <c r="F1199" s="59"/>
      <c r="AE1199" s="4"/>
    </row>
    <row r="1200" spans="1:31" x14ac:dyDescent="0.25">
      <c r="A1200" s="13"/>
      <c r="B1200" s="6"/>
      <c r="C1200" s="40"/>
      <c r="D1200" s="8"/>
      <c r="E1200" s="8"/>
      <c r="F1200" s="59"/>
      <c r="AE1200" s="4"/>
    </row>
    <row r="1201" spans="1:31" x14ac:dyDescent="0.25">
      <c r="A1201" s="13"/>
      <c r="B1201" s="6"/>
      <c r="C1201" s="40"/>
      <c r="D1201" s="8"/>
      <c r="E1201" s="8"/>
      <c r="F1201" s="59"/>
      <c r="AE1201" s="4"/>
    </row>
    <row r="1202" spans="1:31" x14ac:dyDescent="0.25">
      <c r="A1202" s="13"/>
      <c r="B1202" s="11"/>
      <c r="C1202" s="40"/>
      <c r="D1202" s="8"/>
      <c r="E1202" s="8"/>
      <c r="F1202" s="191"/>
      <c r="AE1202" s="4"/>
    </row>
    <row r="1203" spans="1:31" x14ac:dyDescent="0.25">
      <c r="A1203" s="13"/>
      <c r="B1203" s="6"/>
      <c r="C1203" s="40"/>
      <c r="D1203" s="8"/>
      <c r="E1203" s="8"/>
      <c r="F1203" s="59"/>
      <c r="AE1203" s="4"/>
    </row>
    <row r="1204" spans="1:31" x14ac:dyDescent="0.25">
      <c r="A1204" s="13"/>
      <c r="B1204" s="6"/>
      <c r="C1204" s="40"/>
      <c r="D1204" s="8"/>
      <c r="E1204" s="8"/>
      <c r="F1204" s="59"/>
      <c r="AE1204" s="4"/>
    </row>
    <row r="1205" spans="1:31" x14ac:dyDescent="0.25">
      <c r="A1205" s="13"/>
      <c r="B1205" s="6"/>
      <c r="C1205" s="40"/>
      <c r="D1205" s="8"/>
      <c r="E1205" s="8"/>
      <c r="F1205" s="59"/>
      <c r="AE1205" s="4"/>
    </row>
    <row r="1206" spans="1:31" x14ac:dyDescent="0.25">
      <c r="A1206" s="13"/>
      <c r="B1206" s="6"/>
      <c r="C1206" s="40"/>
      <c r="D1206" s="8"/>
      <c r="E1206" s="8"/>
      <c r="F1206" s="59"/>
      <c r="AE1206" s="4"/>
    </row>
    <row r="1207" spans="1:31" x14ac:dyDescent="0.25">
      <c r="A1207" s="13"/>
      <c r="B1207" s="6"/>
      <c r="C1207" s="40"/>
      <c r="D1207" s="8"/>
      <c r="E1207" s="8"/>
      <c r="F1207" s="59"/>
      <c r="AE1207" s="4"/>
    </row>
    <row r="1208" spans="1:31" x14ac:dyDescent="0.25">
      <c r="A1208" s="13"/>
      <c r="B1208" s="6"/>
      <c r="C1208" s="40"/>
      <c r="D1208" s="8"/>
      <c r="E1208" s="8"/>
      <c r="F1208" s="59"/>
      <c r="AE1208" s="4"/>
    </row>
    <row r="1209" spans="1:31" x14ac:dyDescent="0.25">
      <c r="A1209" s="13"/>
      <c r="B1209" s="11"/>
      <c r="C1209" s="40"/>
      <c r="D1209" s="8"/>
      <c r="E1209" s="8"/>
      <c r="F1209" s="191"/>
      <c r="AE1209" s="4"/>
    </row>
    <row r="1210" spans="1:31" x14ac:dyDescent="0.25">
      <c r="A1210" s="13"/>
      <c r="B1210" s="6"/>
      <c r="C1210" s="40"/>
      <c r="D1210" s="8"/>
      <c r="E1210" s="8"/>
      <c r="F1210" s="59"/>
      <c r="AE1210" s="4"/>
    </row>
    <row r="1211" spans="1:31" x14ac:dyDescent="0.25">
      <c r="A1211" s="13"/>
      <c r="B1211" s="6"/>
      <c r="C1211" s="40"/>
      <c r="D1211" s="8"/>
      <c r="E1211" s="8"/>
      <c r="F1211" s="59"/>
      <c r="AE1211" s="4"/>
    </row>
    <row r="1212" spans="1:31" x14ac:dyDescent="0.25">
      <c r="A1212" s="13"/>
      <c r="B1212" s="6"/>
      <c r="C1212" s="40"/>
      <c r="D1212" s="8"/>
      <c r="E1212" s="8"/>
      <c r="F1212" s="59"/>
      <c r="AE1212" s="4"/>
    </row>
    <row r="1213" spans="1:31" x14ac:dyDescent="0.25">
      <c r="A1213" s="13"/>
      <c r="B1213" s="6"/>
      <c r="C1213" s="40"/>
      <c r="D1213" s="8"/>
      <c r="E1213" s="8"/>
      <c r="F1213" s="59"/>
      <c r="AE1213" s="4"/>
    </row>
    <row r="1214" spans="1:31" x14ac:dyDescent="0.25">
      <c r="A1214" s="13"/>
      <c r="B1214" s="6"/>
      <c r="C1214" s="40"/>
      <c r="D1214" s="8"/>
      <c r="E1214" s="8"/>
      <c r="F1214" s="59"/>
      <c r="L1214" s="14"/>
      <c r="AE1214" s="4"/>
    </row>
    <row r="1215" spans="1:31" x14ac:dyDescent="0.25">
      <c r="A1215" s="13"/>
      <c r="B1215" s="6"/>
      <c r="C1215" s="40"/>
      <c r="D1215" s="8"/>
      <c r="E1215" s="8"/>
      <c r="F1215" s="59"/>
      <c r="L1215" s="14"/>
      <c r="AE1215" s="4"/>
    </row>
    <row r="1216" spans="1:31" x14ac:dyDescent="0.25">
      <c r="A1216" s="13"/>
      <c r="B1216" s="11"/>
      <c r="C1216" s="40"/>
      <c r="D1216" s="8"/>
      <c r="E1216" s="8"/>
      <c r="F1216" s="191"/>
      <c r="AE1216" s="4"/>
    </row>
    <row r="1217" spans="1:31" x14ac:dyDescent="0.25">
      <c r="A1217" s="13"/>
      <c r="B1217" s="6"/>
      <c r="C1217" s="40"/>
      <c r="D1217" s="8"/>
      <c r="E1217" s="8"/>
      <c r="F1217" s="59"/>
      <c r="L1217" s="14"/>
      <c r="AE1217" s="4"/>
    </row>
    <row r="1218" spans="1:31" x14ac:dyDescent="0.25">
      <c r="A1218" s="13"/>
      <c r="B1218" s="6"/>
      <c r="C1218" s="40"/>
      <c r="D1218" s="8"/>
      <c r="E1218" s="8"/>
      <c r="F1218" s="59"/>
      <c r="AE1218" s="4"/>
    </row>
    <row r="1219" spans="1:31" x14ac:dyDescent="0.25">
      <c r="A1219" s="13"/>
      <c r="B1219" s="6"/>
      <c r="C1219" s="40"/>
      <c r="D1219" s="8"/>
      <c r="E1219" s="8"/>
      <c r="F1219" s="59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59"/>
      <c r="AE1220" s="4"/>
    </row>
    <row r="1221" spans="1:31" x14ac:dyDescent="0.25">
      <c r="A1221" s="13"/>
      <c r="B1221" s="6"/>
      <c r="C1221" s="40"/>
      <c r="D1221" s="8"/>
      <c r="E1221" s="8"/>
      <c r="F1221" s="59"/>
      <c r="AE1221" s="4"/>
    </row>
    <row r="1222" spans="1:31" x14ac:dyDescent="0.25">
      <c r="A1222" s="13"/>
      <c r="B1222" s="6"/>
      <c r="C1222" s="40"/>
      <c r="D1222" s="8"/>
      <c r="E1222" s="8"/>
      <c r="F1222" s="59"/>
      <c r="AE1222" s="4"/>
    </row>
    <row r="1223" spans="1:31" x14ac:dyDescent="0.25">
      <c r="A1223" s="13"/>
      <c r="B1223" s="11"/>
      <c r="C1223" s="40"/>
      <c r="D1223" s="8"/>
      <c r="E1223" s="8"/>
      <c r="F1223" s="191"/>
      <c r="AE1223" s="4"/>
    </row>
    <row r="1224" spans="1:31" x14ac:dyDescent="0.25">
      <c r="A1224" s="13"/>
      <c r="B1224" s="6"/>
      <c r="C1224" s="40"/>
      <c r="D1224" s="8"/>
      <c r="E1224" s="8"/>
      <c r="F1224" s="59"/>
      <c r="AE1224" s="4"/>
    </row>
    <row r="1225" spans="1:31" x14ac:dyDescent="0.25">
      <c r="A1225" s="13"/>
      <c r="B1225" s="6"/>
      <c r="C1225" s="40"/>
      <c r="D1225" s="8"/>
      <c r="E1225" s="8"/>
      <c r="F1225" s="59"/>
      <c r="AE1225" s="4"/>
    </row>
    <row r="1226" spans="1:31" x14ac:dyDescent="0.25">
      <c r="A1226" s="13"/>
      <c r="B1226" s="6"/>
      <c r="C1226" s="40"/>
      <c r="D1226" s="8"/>
      <c r="E1226" s="8"/>
      <c r="F1226" s="59"/>
      <c r="AE1226" s="4"/>
    </row>
    <row r="1227" spans="1:31" x14ac:dyDescent="0.25">
      <c r="A1227" s="13"/>
      <c r="B1227" s="11"/>
      <c r="C1227" s="40"/>
      <c r="D1227" s="8"/>
      <c r="E1227" s="8"/>
      <c r="F1227" s="191"/>
      <c r="AE1227" s="4"/>
    </row>
    <row r="1228" spans="1:31" x14ac:dyDescent="0.25">
      <c r="A1228" s="13"/>
      <c r="B1228" s="6"/>
      <c r="C1228" s="40"/>
      <c r="D1228" s="8"/>
      <c r="E1228" s="8"/>
      <c r="F1228" s="59"/>
      <c r="AE1228" s="4"/>
    </row>
    <row r="1229" spans="1:31" x14ac:dyDescent="0.25">
      <c r="A1229" s="13"/>
      <c r="B1229" s="6"/>
      <c r="C1229" s="40"/>
      <c r="D1229" s="8"/>
      <c r="E1229" s="8"/>
      <c r="F1229" s="59"/>
      <c r="AE1229" s="4"/>
    </row>
    <row r="1230" spans="1:31" x14ac:dyDescent="0.25">
      <c r="A1230" s="13"/>
      <c r="B1230" s="11"/>
      <c r="C1230" s="40"/>
      <c r="D1230" s="8"/>
      <c r="E1230" s="8"/>
      <c r="F1230" s="191"/>
      <c r="AE1230" s="4"/>
    </row>
    <row r="1231" spans="1:31" x14ac:dyDescent="0.25">
      <c r="A1231" s="13"/>
      <c r="B1231" s="6"/>
      <c r="C1231" s="40"/>
      <c r="D1231" s="8"/>
      <c r="E1231" s="8"/>
      <c r="F1231" s="59"/>
      <c r="AE1231" s="4"/>
    </row>
    <row r="1232" spans="1:31" x14ac:dyDescent="0.25">
      <c r="A1232" s="13"/>
      <c r="B1232" s="6"/>
      <c r="C1232" s="40"/>
      <c r="D1232" s="8"/>
      <c r="E1232" s="8"/>
      <c r="F1232" s="59"/>
      <c r="AE1232" s="4"/>
    </row>
    <row r="1233" spans="1:31" x14ac:dyDescent="0.25">
      <c r="A1233" s="13"/>
      <c r="B1233" s="6"/>
      <c r="C1233" s="40"/>
      <c r="D1233" s="8"/>
      <c r="E1233" s="8"/>
      <c r="F1233" s="59"/>
      <c r="AE1233" s="4"/>
    </row>
    <row r="1234" spans="1:31" x14ac:dyDescent="0.25">
      <c r="A1234" s="13"/>
      <c r="B1234" s="6"/>
      <c r="C1234" s="40"/>
      <c r="D1234" s="8"/>
      <c r="E1234" s="8"/>
      <c r="F1234" s="59"/>
      <c r="AE1234" s="4"/>
    </row>
    <row r="1235" spans="1:31" x14ac:dyDescent="0.25">
      <c r="A1235" s="13"/>
      <c r="B1235" s="6"/>
      <c r="C1235" s="40"/>
      <c r="D1235" s="8"/>
      <c r="E1235" s="8"/>
      <c r="F1235" s="59"/>
      <c r="AE1235" s="4"/>
    </row>
    <row r="1236" spans="1:31" x14ac:dyDescent="0.25">
      <c r="A1236" s="13"/>
      <c r="B1236" s="6"/>
      <c r="C1236" s="40"/>
      <c r="D1236" s="8"/>
      <c r="E1236" s="8"/>
      <c r="F1236" s="59"/>
      <c r="AE1236" s="4"/>
    </row>
    <row r="1237" spans="1:31" x14ac:dyDescent="0.25">
      <c r="A1237" s="13"/>
      <c r="B1237" s="6"/>
      <c r="C1237" s="40"/>
      <c r="D1237" s="93"/>
      <c r="E1237" s="94"/>
      <c r="F1237" s="59"/>
      <c r="AE1237" s="4"/>
    </row>
    <row r="1238" spans="1:31" s="284" customFormat="1" ht="20.25" x14ac:dyDescent="0.3">
      <c r="A1238" s="287"/>
      <c r="B1238" s="329"/>
      <c r="C1238" s="329"/>
      <c r="D1238" s="329"/>
      <c r="E1238" s="329"/>
      <c r="F1238" s="329"/>
      <c r="G1238" s="288"/>
      <c r="H1238" s="288"/>
      <c r="I1238" s="288"/>
      <c r="J1238" s="288"/>
      <c r="L1238" s="285"/>
      <c r="AE1238" s="285"/>
    </row>
    <row r="1239" spans="1:31" ht="16.5" x14ac:dyDescent="0.25">
      <c r="A1239" s="156"/>
      <c r="B1239" s="12"/>
      <c r="C1239" s="19"/>
      <c r="D1239" s="157"/>
      <c r="E1239" s="125"/>
      <c r="F1239" s="257"/>
      <c r="AE1239" s="4"/>
    </row>
    <row r="1240" spans="1:31" ht="18.75" x14ac:dyDescent="0.3">
      <c r="A1240" s="51"/>
      <c r="B1240" s="52"/>
      <c r="C1240" s="107"/>
      <c r="D1240" s="108"/>
      <c r="E1240" s="56"/>
      <c r="F1240" s="290"/>
      <c r="M1240" s="38"/>
      <c r="O1240" s="40"/>
      <c r="P1240" s="40"/>
      <c r="Q1240" s="4"/>
      <c r="R1240" s="4"/>
      <c r="S1240" s="4"/>
      <c r="T1240" s="4"/>
      <c r="AE1240" s="4"/>
    </row>
    <row r="1241" spans="1:31" ht="18.75" x14ac:dyDescent="0.3">
      <c r="A1241" s="51"/>
      <c r="B1241" s="52"/>
      <c r="C1241" s="54"/>
      <c r="D1241" s="8"/>
      <c r="E1241" s="8"/>
      <c r="F1241" s="57"/>
      <c r="M1241" s="38"/>
      <c r="O1241" s="40"/>
      <c r="P1241" s="40"/>
      <c r="Q1241" s="4"/>
      <c r="R1241" s="4"/>
      <c r="S1241" s="4"/>
      <c r="T1241" s="4"/>
      <c r="AE1241" s="4"/>
    </row>
    <row r="1242" spans="1:31" ht="18.75" x14ac:dyDescent="0.3">
      <c r="A1242" s="51"/>
      <c r="B1242" s="52"/>
      <c r="C1242" s="54"/>
      <c r="D1242" s="8"/>
      <c r="E1242" s="8"/>
      <c r="F1242" s="57"/>
      <c r="AE1242" s="4"/>
    </row>
    <row r="1243" spans="1:31" ht="18.75" x14ac:dyDescent="0.3">
      <c r="A1243" s="51"/>
      <c r="B1243" s="52"/>
      <c r="C1243" s="54"/>
      <c r="D1243" s="8"/>
      <c r="E1243" s="8"/>
      <c r="F1243" s="57"/>
      <c r="AE1243" s="4"/>
    </row>
    <row r="1244" spans="1:31" ht="18.75" x14ac:dyDescent="0.3">
      <c r="A1244" s="51"/>
      <c r="B1244" s="52"/>
      <c r="C1244" s="54"/>
      <c r="D1244" s="8"/>
      <c r="E1244" s="8"/>
      <c r="F1244" s="57"/>
      <c r="AE1244" s="4"/>
    </row>
    <row r="1245" spans="1:31" ht="18.75" x14ac:dyDescent="0.3">
      <c r="A1245" s="51"/>
      <c r="B1245" s="52"/>
      <c r="C1245" s="54"/>
      <c r="D1245" s="8"/>
      <c r="E1245" s="8"/>
      <c r="F1245" s="57"/>
      <c r="AE1245" s="4"/>
    </row>
    <row r="1246" spans="1:31" ht="18.75" x14ac:dyDescent="0.3">
      <c r="A1246" s="51"/>
      <c r="B1246" s="52"/>
      <c r="C1246" s="54"/>
      <c r="D1246" s="8"/>
      <c r="E1246" s="8"/>
      <c r="F1246" s="57"/>
      <c r="AE1246" s="4"/>
    </row>
    <row r="1247" spans="1:31" ht="18.75" x14ac:dyDescent="0.3">
      <c r="A1247" s="51"/>
      <c r="B1247" s="52"/>
      <c r="C1247" s="54"/>
      <c r="D1247" s="8"/>
      <c r="E1247" s="8"/>
      <c r="F1247" s="57"/>
      <c r="AE1247" s="4"/>
    </row>
    <row r="1248" spans="1:31" ht="18.75" x14ac:dyDescent="0.3">
      <c r="A1248" s="51"/>
      <c r="B1248" s="52"/>
      <c r="C1248" s="54"/>
      <c r="D1248" s="8"/>
      <c r="E1248" s="8"/>
      <c r="F1248" s="57"/>
      <c r="AE1248" s="4"/>
    </row>
    <row r="1249" spans="1:31" ht="18.75" x14ac:dyDescent="0.3">
      <c r="A1249" s="51"/>
      <c r="B1249" s="52"/>
      <c r="C1249" s="54"/>
      <c r="D1249" s="8"/>
      <c r="E1249" s="8"/>
      <c r="F1249" s="57"/>
      <c r="AE1249" s="4"/>
    </row>
    <row r="1250" spans="1:31" ht="18.75" x14ac:dyDescent="0.3">
      <c r="A1250" s="51"/>
      <c r="B1250" s="52"/>
      <c r="C1250" s="54"/>
      <c r="D1250" s="8"/>
      <c r="E1250" s="8"/>
      <c r="F1250" s="57"/>
      <c r="AE1250" s="4"/>
    </row>
    <row r="1251" spans="1:31" ht="18.75" x14ac:dyDescent="0.3">
      <c r="A1251" s="51"/>
      <c r="B1251" s="52"/>
      <c r="C1251" s="54"/>
      <c r="D1251" s="8"/>
      <c r="E1251" s="8"/>
      <c r="F1251" s="57"/>
      <c r="AE1251" s="4"/>
    </row>
    <row r="1252" spans="1:31" ht="18.75" x14ac:dyDescent="0.3">
      <c r="A1252" s="51"/>
      <c r="B1252" s="52"/>
      <c r="C1252" s="54"/>
      <c r="D1252" s="8"/>
      <c r="E1252" s="8"/>
      <c r="F1252" s="57"/>
      <c r="G1252" s="291"/>
      <c r="AE1252" s="4"/>
    </row>
    <row r="1253" spans="1:31" ht="18.75" x14ac:dyDescent="0.3">
      <c r="A1253" s="51"/>
      <c r="B1253" s="52"/>
      <c r="C1253" s="54"/>
      <c r="D1253" s="8"/>
      <c r="E1253" s="8"/>
      <c r="F1253" s="57"/>
      <c r="AE1253" s="4"/>
    </row>
    <row r="1254" spans="1:31" ht="18.75" x14ac:dyDescent="0.3">
      <c r="A1254" s="51"/>
      <c r="B1254" s="52"/>
      <c r="C1254" s="54"/>
      <c r="D1254" s="8"/>
      <c r="E1254" s="8"/>
      <c r="F1254" s="57"/>
      <c r="AE1254" s="4"/>
    </row>
    <row r="1255" spans="1:31" ht="18.75" x14ac:dyDescent="0.3">
      <c r="A1255" s="51"/>
      <c r="B1255" s="52"/>
      <c r="C1255" s="54"/>
      <c r="D1255" s="8"/>
      <c r="E1255" s="8"/>
      <c r="F1255" s="57"/>
      <c r="AE1255" s="4"/>
    </row>
    <row r="1256" spans="1:31" ht="18.75" x14ac:dyDescent="0.3">
      <c r="A1256" s="51"/>
      <c r="B1256" s="52"/>
      <c r="C1256" s="54"/>
      <c r="D1256" s="8"/>
      <c r="E1256" s="8"/>
      <c r="F1256" s="57"/>
      <c r="AE1256" s="4"/>
    </row>
    <row r="1257" spans="1:31" ht="18.75" x14ac:dyDescent="0.3">
      <c r="A1257" s="51"/>
      <c r="B1257" s="52"/>
      <c r="C1257" s="54"/>
      <c r="D1257" s="8"/>
      <c r="E1257" s="8"/>
      <c r="F1257" s="57"/>
      <c r="AE1257" s="4"/>
    </row>
    <row r="1258" spans="1:31" ht="18.75" x14ac:dyDescent="0.3">
      <c r="A1258" s="51"/>
      <c r="B1258" s="52"/>
      <c r="C1258" s="54"/>
      <c r="D1258" s="8"/>
      <c r="E1258" s="8"/>
      <c r="F1258" s="57"/>
      <c r="AE1258" s="4"/>
    </row>
    <row r="1259" spans="1:31" ht="18.75" x14ac:dyDescent="0.3">
      <c r="A1259" s="51"/>
      <c r="B1259" s="52"/>
      <c r="C1259" s="54"/>
      <c r="D1259" s="8"/>
      <c r="E1259" s="8"/>
      <c r="F1259" s="57"/>
      <c r="AE1259" s="4"/>
    </row>
    <row r="1260" spans="1:31" ht="18.75" x14ac:dyDescent="0.3">
      <c r="A1260" s="51"/>
      <c r="B1260" s="52"/>
      <c r="C1260" s="54"/>
      <c r="D1260" s="8"/>
      <c r="E1260" s="8"/>
      <c r="F1260" s="57"/>
      <c r="AE1260" s="4"/>
    </row>
    <row r="1261" spans="1:31" ht="18.75" x14ac:dyDescent="0.3">
      <c r="A1261" s="51"/>
      <c r="B1261" s="52"/>
      <c r="C1261" s="54"/>
      <c r="D1261" s="8"/>
      <c r="E1261" s="8"/>
      <c r="F1261" s="57"/>
      <c r="AE1261" s="4"/>
    </row>
    <row r="1262" spans="1:31" ht="18.75" x14ac:dyDescent="0.3">
      <c r="A1262" s="51"/>
      <c r="B1262" s="52"/>
      <c r="C1262" s="54"/>
      <c r="D1262" s="8"/>
      <c r="E1262" s="8"/>
      <c r="F1262" s="57"/>
      <c r="AE1262" s="4"/>
    </row>
    <row r="1263" spans="1:31" ht="18.75" x14ac:dyDescent="0.3">
      <c r="A1263" s="51"/>
      <c r="B1263" s="52"/>
      <c r="C1263" s="54"/>
      <c r="D1263" s="8"/>
      <c r="E1263" s="8"/>
      <c r="F1263" s="57"/>
      <c r="AE1263" s="4"/>
    </row>
    <row r="1264" spans="1:31" ht="18.75" x14ac:dyDescent="0.3">
      <c r="A1264" s="51"/>
      <c r="B1264" s="52"/>
      <c r="C1264" s="54"/>
      <c r="D1264" s="55"/>
      <c r="E1264" s="56"/>
      <c r="F1264" s="57"/>
      <c r="AE1264" s="4"/>
    </row>
    <row r="1265" spans="1:31" s="284" customFormat="1" ht="20.25" x14ac:dyDescent="0.3">
      <c r="A1265" s="287"/>
      <c r="B1265" s="329"/>
      <c r="C1265" s="329"/>
      <c r="D1265" s="329"/>
      <c r="E1265" s="329"/>
      <c r="F1265" s="329"/>
      <c r="G1265" s="288"/>
      <c r="H1265" s="288"/>
      <c r="I1265" s="288"/>
      <c r="J1265" s="288"/>
      <c r="L1265" s="285"/>
      <c r="AE1265" s="285"/>
    </row>
    <row r="1266" spans="1:31" ht="16.5" x14ac:dyDescent="0.25">
      <c r="A1266" s="156"/>
      <c r="B1266" s="12"/>
      <c r="C1266" s="19"/>
      <c r="D1266" s="157"/>
      <c r="E1266" s="125"/>
      <c r="F1266" s="257"/>
      <c r="AE1266" s="4"/>
    </row>
    <row r="1267" spans="1:31" x14ac:dyDescent="0.25">
      <c r="A1267" s="186"/>
      <c r="B1267" s="202"/>
      <c r="C1267" s="149"/>
      <c r="D1267" s="155"/>
      <c r="E1267" s="155"/>
      <c r="F1267" s="202"/>
      <c r="AE1267" s="4"/>
    </row>
    <row r="1268" spans="1:31" x14ac:dyDescent="0.25">
      <c r="A1268" s="23"/>
      <c r="B1268" s="30"/>
      <c r="C1268" s="131"/>
      <c r="D1268" s="8"/>
      <c r="E1268" s="8"/>
      <c r="F1268" s="10"/>
      <c r="AE1268" s="4"/>
    </row>
    <row r="1269" spans="1:31" x14ac:dyDescent="0.25">
      <c r="A1269" s="23"/>
      <c r="B1269" s="30"/>
      <c r="C1269" s="131"/>
      <c r="D1269" s="8"/>
      <c r="E1269" s="8"/>
      <c r="F1269" s="10"/>
      <c r="AE1269" s="4"/>
    </row>
    <row r="1270" spans="1:31" x14ac:dyDescent="0.25">
      <c r="A1270" s="23"/>
      <c r="B1270" s="30"/>
      <c r="C1270" s="131"/>
      <c r="D1270" s="8"/>
      <c r="E1270" s="8"/>
      <c r="F1270" s="10"/>
      <c r="AE1270" s="4"/>
    </row>
    <row r="1271" spans="1:31" x14ac:dyDescent="0.25">
      <c r="A1271" s="23"/>
      <c r="B1271" s="30"/>
      <c r="C1271" s="131"/>
      <c r="D1271" s="8"/>
      <c r="E1271" s="8"/>
      <c r="F1271" s="10"/>
      <c r="AE1271" s="4"/>
    </row>
    <row r="1272" spans="1:31" x14ac:dyDescent="0.25">
      <c r="A1272" s="23"/>
      <c r="B1272" s="30"/>
      <c r="C1272" s="131"/>
      <c r="D1272" s="8"/>
      <c r="E1272" s="8"/>
      <c r="F1272" s="10"/>
      <c r="AE1272" s="4"/>
    </row>
    <row r="1273" spans="1:31" x14ac:dyDescent="0.25">
      <c r="A1273" s="23"/>
      <c r="B1273" s="30"/>
      <c r="C1273" s="131"/>
      <c r="D1273" s="8"/>
      <c r="E1273" s="8"/>
      <c r="F1273" s="10"/>
      <c r="AE1273" s="4"/>
    </row>
    <row r="1274" spans="1:31" x14ac:dyDescent="0.25">
      <c r="A1274" s="23"/>
      <c r="B1274" s="30"/>
      <c r="C1274" s="131"/>
      <c r="D1274" s="8"/>
      <c r="E1274" s="8"/>
      <c r="F1274" s="10"/>
      <c r="AE1274" s="4"/>
    </row>
    <row r="1275" spans="1:31" x14ac:dyDescent="0.25">
      <c r="A1275" s="23"/>
      <c r="B1275" s="30"/>
      <c r="C1275" s="131"/>
      <c r="D1275" s="8"/>
      <c r="E1275" s="8"/>
      <c r="F1275" s="10"/>
      <c r="AE1275" s="4"/>
    </row>
    <row r="1276" spans="1:31" x14ac:dyDescent="0.25">
      <c r="A1276" s="23"/>
      <c r="B1276" s="30"/>
      <c r="C1276" s="131"/>
      <c r="D1276" s="8"/>
      <c r="E1276" s="8"/>
      <c r="F1276" s="10"/>
      <c r="AE1276" s="4"/>
    </row>
    <row r="1277" spans="1:31" x14ac:dyDescent="0.25">
      <c r="A1277" s="23"/>
      <c r="B1277" s="47"/>
      <c r="C1277" s="131"/>
      <c r="D1277" s="8"/>
      <c r="E1277" s="8"/>
      <c r="F1277" s="10"/>
      <c r="AE1277" s="4"/>
    </row>
    <row r="1278" spans="1:31" x14ac:dyDescent="0.25">
      <c r="A1278" s="23"/>
      <c r="B1278" s="47"/>
      <c r="C1278" s="131"/>
      <c r="D1278" s="8"/>
      <c r="E1278" s="8"/>
      <c r="F1278" s="10"/>
      <c r="AE1278" s="4"/>
    </row>
    <row r="1279" spans="1:31" x14ac:dyDescent="0.25">
      <c r="A1279" s="23"/>
      <c r="B1279" s="47"/>
      <c r="C1279" s="131"/>
      <c r="D1279" s="8"/>
      <c r="E1279" s="8"/>
      <c r="F1279" s="10"/>
      <c r="AE1279" s="4"/>
    </row>
    <row r="1280" spans="1:31" x14ac:dyDescent="0.25">
      <c r="A1280" s="23"/>
      <c r="B1280" s="47"/>
      <c r="C1280" s="131"/>
      <c r="D1280" s="8"/>
      <c r="E1280" s="8"/>
      <c r="F1280" s="10"/>
      <c r="AE1280" s="4"/>
    </row>
    <row r="1281" spans="1:31" x14ac:dyDescent="0.25">
      <c r="A1281" s="23"/>
      <c r="B1281" s="292"/>
      <c r="C1281" s="131"/>
      <c r="D1281" s="8"/>
      <c r="E1281" s="8"/>
      <c r="F1281" s="10"/>
      <c r="AE1281" s="4"/>
    </row>
    <row r="1282" spans="1:31" x14ac:dyDescent="0.25">
      <c r="A1282" s="23"/>
      <c r="B1282" s="292"/>
      <c r="C1282" s="131"/>
      <c r="D1282" s="8"/>
      <c r="E1282" s="8"/>
      <c r="F1282" s="10"/>
      <c r="AE1282" s="4"/>
    </row>
    <row r="1283" spans="1:31" ht="18.75" x14ac:dyDescent="0.25">
      <c r="A1283" s="114"/>
      <c r="B1283" s="115"/>
      <c r="C1283" s="147"/>
      <c r="D1283" s="8"/>
      <c r="E1283" s="8"/>
      <c r="F1283" s="293"/>
      <c r="AE1283" s="4"/>
    </row>
    <row r="1284" spans="1:31" x14ac:dyDescent="0.25">
      <c r="A1284" s="23"/>
      <c r="B1284" s="30"/>
      <c r="C1284" s="131"/>
      <c r="D1284" s="8"/>
      <c r="E1284" s="8"/>
      <c r="F1284" s="10"/>
      <c r="AE1284" s="4"/>
    </row>
    <row r="1285" spans="1:31" x14ac:dyDescent="0.25">
      <c r="A1285" s="23"/>
      <c r="B1285" s="30"/>
      <c r="C1285" s="23"/>
      <c r="D1285" s="8"/>
      <c r="E1285" s="8"/>
      <c r="F1285" s="10"/>
      <c r="AE1285" s="4"/>
    </row>
    <row r="1286" spans="1:31" x14ac:dyDescent="0.25">
      <c r="A1286" s="23"/>
      <c r="B1286" s="30"/>
      <c r="C1286" s="23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47"/>
      <c r="C1293" s="23"/>
      <c r="D1293" s="8"/>
      <c r="E1293" s="8"/>
      <c r="F1293" s="10"/>
      <c r="AE1293" s="4"/>
    </row>
    <row r="1294" spans="1:31" ht="18.75" x14ac:dyDescent="0.25">
      <c r="A1294" s="114"/>
      <c r="B1294" s="104"/>
      <c r="C1294" s="114"/>
      <c r="D1294" s="8"/>
      <c r="E1294" s="8"/>
      <c r="F1294" s="293"/>
      <c r="AE1294" s="4"/>
    </row>
    <row r="1295" spans="1:31" x14ac:dyDescent="0.25">
      <c r="A1295" s="23"/>
      <c r="B1295" s="30"/>
      <c r="C1295" s="131"/>
      <c r="D1295" s="8"/>
      <c r="E1295" s="8"/>
      <c r="F1295" s="10"/>
      <c r="AE1295" s="4"/>
    </row>
    <row r="1296" spans="1:31" x14ac:dyDescent="0.25">
      <c r="A1296" s="23"/>
      <c r="B1296" s="30"/>
      <c r="C1296" s="23"/>
      <c r="D1296" s="8"/>
      <c r="E1296" s="8"/>
      <c r="F1296" s="10"/>
      <c r="AE1296" s="4"/>
    </row>
    <row r="1297" spans="1:31" x14ac:dyDescent="0.25">
      <c r="A1297" s="23"/>
      <c r="B1297" s="30"/>
      <c r="C1297" s="23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47"/>
      <c r="C1304" s="23"/>
      <c r="D1304" s="8"/>
      <c r="E1304" s="8"/>
      <c r="F1304" s="10"/>
      <c r="AE1304" s="4"/>
    </row>
    <row r="1305" spans="1:31" ht="18.75" x14ac:dyDescent="0.25">
      <c r="A1305" s="114"/>
      <c r="B1305" s="104"/>
      <c r="C1305" s="23"/>
      <c r="D1305" s="8"/>
      <c r="E1305" s="8"/>
      <c r="F1305" s="10"/>
      <c r="AE1305" s="4"/>
    </row>
    <row r="1306" spans="1:31" x14ac:dyDescent="0.25">
      <c r="A1306" s="23"/>
      <c r="B1306" s="47"/>
      <c r="C1306" s="23"/>
      <c r="D1306" s="8"/>
      <c r="E1306" s="8"/>
      <c r="F1306" s="10"/>
      <c r="AE1306" s="4"/>
    </row>
    <row r="1307" spans="1:31" x14ac:dyDescent="0.25">
      <c r="A1307" s="23"/>
      <c r="B1307" s="47"/>
      <c r="C1307" s="23"/>
      <c r="D1307" s="8"/>
      <c r="E1307" s="8"/>
      <c r="F1307" s="10"/>
      <c r="AE1307" s="4"/>
    </row>
    <row r="1308" spans="1:31" x14ac:dyDescent="0.25">
      <c r="A1308" s="23"/>
      <c r="B1308" s="47"/>
      <c r="C1308" s="23"/>
      <c r="D1308" s="8"/>
      <c r="E1308" s="8"/>
      <c r="F1308" s="10"/>
      <c r="AE1308" s="4"/>
    </row>
    <row r="1309" spans="1:31" x14ac:dyDescent="0.25">
      <c r="A1309" s="23"/>
      <c r="B1309" s="47"/>
      <c r="C1309" s="23"/>
      <c r="D1309" s="8"/>
      <c r="E1309" s="8"/>
      <c r="F1309" s="10"/>
      <c r="AE1309" s="4"/>
    </row>
    <row r="1310" spans="1:31" x14ac:dyDescent="0.25">
      <c r="A1310" s="23"/>
      <c r="B1310" s="47"/>
      <c r="C1310" s="23"/>
      <c r="D1310" s="8"/>
      <c r="E1310" s="8"/>
      <c r="F1310" s="10"/>
      <c r="AE1310" s="4"/>
    </row>
    <row r="1311" spans="1:31" x14ac:dyDescent="0.25">
      <c r="A1311" s="23"/>
      <c r="B1311" s="47"/>
      <c r="C1311" s="23"/>
      <c r="D1311" s="8"/>
      <c r="E1311" s="8"/>
      <c r="F1311" s="10"/>
      <c r="AE1311" s="4"/>
    </row>
    <row r="1312" spans="1:31" x14ac:dyDescent="0.25">
      <c r="A1312" s="23"/>
      <c r="B1312" s="47"/>
      <c r="C1312" s="23"/>
      <c r="D1312" s="8"/>
      <c r="E1312" s="8"/>
      <c r="F1312" s="10"/>
      <c r="AE1312" s="4"/>
    </row>
    <row r="1313" spans="1:31" ht="18.75" x14ac:dyDescent="0.25">
      <c r="A1313" s="114"/>
      <c r="B1313" s="104"/>
      <c r="C1313" s="114"/>
      <c r="D1313" s="8"/>
      <c r="E1313" s="8"/>
      <c r="F1313" s="294"/>
      <c r="AE1313" s="4"/>
    </row>
    <row r="1314" spans="1:31" x14ac:dyDescent="0.25">
      <c r="A1314" s="23"/>
      <c r="B1314" s="47"/>
      <c r="C1314" s="23"/>
      <c r="D1314" s="8"/>
      <c r="E1314" s="8"/>
      <c r="F1314" s="10"/>
      <c r="AE1314" s="4"/>
    </row>
    <row r="1315" spans="1:31" x14ac:dyDescent="0.25">
      <c r="A1315" s="23"/>
      <c r="B1315" s="47"/>
      <c r="C1315" s="23"/>
      <c r="D1315" s="8"/>
      <c r="E1315" s="8"/>
      <c r="F1315" s="10"/>
      <c r="AE1315" s="4"/>
    </row>
    <row r="1316" spans="1:31" x14ac:dyDescent="0.25">
      <c r="A1316" s="23"/>
      <c r="B1316" s="47"/>
      <c r="C1316" s="23"/>
      <c r="D1316" s="8"/>
      <c r="E1316" s="8"/>
      <c r="F1316" s="10"/>
      <c r="AE1316" s="4"/>
    </row>
    <row r="1317" spans="1:31" x14ac:dyDescent="0.25">
      <c r="A1317" s="23"/>
      <c r="B1317" s="47"/>
      <c r="C1317" s="23"/>
      <c r="D1317" s="8"/>
      <c r="E1317" s="8"/>
      <c r="F1317" s="10"/>
      <c r="AE1317" s="4"/>
    </row>
    <row r="1318" spans="1:31" x14ac:dyDescent="0.25">
      <c r="A1318" s="23"/>
      <c r="B1318" s="47"/>
      <c r="C1318" s="23"/>
      <c r="D1318" s="8"/>
      <c r="E1318" s="8"/>
      <c r="F1318" s="10"/>
      <c r="AE1318" s="4"/>
    </row>
    <row r="1319" spans="1:31" x14ac:dyDescent="0.25">
      <c r="A1319" s="23"/>
      <c r="B1319" s="47"/>
      <c r="C1319" s="23"/>
      <c r="D1319" s="8"/>
      <c r="E1319" s="8"/>
      <c r="F1319" s="10"/>
      <c r="AE1319" s="4"/>
    </row>
    <row r="1320" spans="1:31" x14ac:dyDescent="0.25">
      <c r="A1320" s="23"/>
      <c r="B1320" s="47"/>
      <c r="C1320" s="23"/>
      <c r="D1320" s="8"/>
      <c r="E1320" s="8"/>
      <c r="F1320" s="10"/>
      <c r="AE1320" s="4"/>
    </row>
    <row r="1321" spans="1:31" x14ac:dyDescent="0.25">
      <c r="A1321" s="23"/>
      <c r="B1321" s="47"/>
      <c r="C1321" s="23"/>
      <c r="D1321" s="8"/>
      <c r="E1321" s="8"/>
      <c r="F1321" s="10"/>
      <c r="AE1321" s="4"/>
    </row>
    <row r="1322" spans="1:31" x14ac:dyDescent="0.25">
      <c r="A1322" s="23"/>
      <c r="B1322" s="47"/>
      <c r="C1322" s="23"/>
      <c r="D1322" s="8"/>
      <c r="E1322" s="8"/>
      <c r="F1322" s="10"/>
      <c r="AE1322" s="4"/>
    </row>
    <row r="1323" spans="1:31" ht="18.75" x14ac:dyDescent="0.25">
      <c r="A1323" s="114"/>
      <c r="B1323" s="104"/>
      <c r="C1323" s="114"/>
      <c r="D1323" s="8"/>
      <c r="E1323" s="8"/>
      <c r="F1323" s="294"/>
      <c r="AE1323" s="4"/>
    </row>
    <row r="1324" spans="1:31" x14ac:dyDescent="0.25">
      <c r="A1324" s="23"/>
      <c r="B1324" s="47"/>
      <c r="C1324" s="23"/>
      <c r="D1324" s="8"/>
      <c r="E1324" s="8"/>
      <c r="F1324" s="10"/>
      <c r="AE1324" s="4"/>
    </row>
    <row r="1325" spans="1:31" x14ac:dyDescent="0.25">
      <c r="A1325" s="23"/>
      <c r="B1325" s="47"/>
      <c r="C1325" s="23"/>
      <c r="D1325" s="8"/>
      <c r="E1325" s="8"/>
      <c r="F1325" s="10"/>
      <c r="AE1325" s="4"/>
    </row>
    <row r="1326" spans="1:31" x14ac:dyDescent="0.25">
      <c r="A1326" s="23"/>
      <c r="B1326" s="47"/>
      <c r="C1326" s="23"/>
      <c r="D1326" s="8"/>
      <c r="E1326" s="8"/>
      <c r="F1326" s="10"/>
      <c r="AE1326" s="4"/>
    </row>
    <row r="1327" spans="1:31" x14ac:dyDescent="0.25">
      <c r="A1327" s="23"/>
      <c r="B1327" s="47"/>
      <c r="C1327" s="23"/>
      <c r="D1327" s="8"/>
      <c r="E1327" s="8"/>
      <c r="F1327" s="10"/>
      <c r="AE1327" s="4"/>
    </row>
    <row r="1328" spans="1:31" x14ac:dyDescent="0.25">
      <c r="A1328" s="23"/>
      <c r="B1328" s="47"/>
      <c r="C1328" s="23"/>
      <c r="D1328" s="8"/>
      <c r="E1328" s="8"/>
      <c r="F1328" s="10"/>
      <c r="AE1328" s="4"/>
    </row>
    <row r="1329" spans="1:31" x14ac:dyDescent="0.25">
      <c r="A1329" s="23"/>
      <c r="B1329" s="47"/>
      <c r="C1329" s="23"/>
      <c r="D1329" s="8"/>
      <c r="E1329" s="8"/>
      <c r="F1329" s="10"/>
      <c r="AE1329" s="4"/>
    </row>
    <row r="1330" spans="1:31" x14ac:dyDescent="0.25">
      <c r="A1330" s="23"/>
      <c r="B1330" s="47"/>
      <c r="C1330" s="23"/>
      <c r="D1330" s="8"/>
      <c r="E1330" s="8"/>
      <c r="F1330" s="10"/>
      <c r="AE1330" s="4"/>
    </row>
    <row r="1331" spans="1:31" x14ac:dyDescent="0.25">
      <c r="A1331" s="23"/>
      <c r="B1331" s="47"/>
      <c r="C1331" s="23"/>
      <c r="D1331" s="8"/>
      <c r="E1331" s="8"/>
      <c r="F1331" s="10"/>
      <c r="AE1331" s="4"/>
    </row>
    <row r="1332" spans="1:31" x14ac:dyDescent="0.25">
      <c r="A1332" s="23"/>
      <c r="B1332" s="47"/>
      <c r="C1332" s="23"/>
      <c r="D1332" s="8"/>
      <c r="E1332" s="8"/>
      <c r="F1332" s="10"/>
      <c r="AE1332" s="4"/>
    </row>
    <row r="1333" spans="1:31" x14ac:dyDescent="0.25">
      <c r="A1333" s="23"/>
      <c r="B1333" s="47"/>
      <c r="C1333" s="23"/>
      <c r="D1333" s="8"/>
      <c r="E1333" s="8"/>
      <c r="F1333" s="10"/>
      <c r="AE1333" s="4"/>
    </row>
    <row r="1334" spans="1:31" ht="18.75" x14ac:dyDescent="0.25">
      <c r="A1334" s="114"/>
      <c r="B1334" s="104"/>
      <c r="C1334" s="114"/>
      <c r="D1334" s="8"/>
      <c r="E1334" s="8"/>
      <c r="F1334" s="294"/>
      <c r="AE1334" s="4"/>
    </row>
    <row r="1335" spans="1:31" x14ac:dyDescent="0.25">
      <c r="A1335" s="23"/>
      <c r="B1335" s="47"/>
      <c r="C1335" s="23"/>
      <c r="D1335" s="8"/>
      <c r="E1335" s="8"/>
      <c r="F1335" s="10"/>
      <c r="AE1335" s="4"/>
    </row>
    <row r="1336" spans="1:31" x14ac:dyDescent="0.25">
      <c r="A1336" s="23"/>
      <c r="B1336" s="47"/>
      <c r="C1336" s="23"/>
      <c r="D1336" s="8"/>
      <c r="E1336" s="8"/>
      <c r="F1336" s="10"/>
      <c r="AE1336" s="4"/>
    </row>
    <row r="1337" spans="1:31" x14ac:dyDescent="0.25">
      <c r="A1337" s="23"/>
      <c r="B1337" s="47"/>
      <c r="C1337" s="23"/>
      <c r="D1337" s="8"/>
      <c r="E1337" s="8"/>
      <c r="F1337" s="10"/>
      <c r="AE1337" s="4"/>
    </row>
    <row r="1338" spans="1:31" x14ac:dyDescent="0.25">
      <c r="A1338" s="23"/>
      <c r="B1338" s="47"/>
      <c r="C1338" s="23"/>
      <c r="D1338" s="8"/>
      <c r="E1338" s="8"/>
      <c r="F1338" s="10"/>
      <c r="AE1338" s="4"/>
    </row>
    <row r="1339" spans="1:31" x14ac:dyDescent="0.25">
      <c r="A1339" s="23"/>
      <c r="B1339" s="47"/>
      <c r="C1339" s="23"/>
      <c r="D1339" s="8"/>
      <c r="E1339" s="8"/>
      <c r="F1339" s="10"/>
      <c r="AE1339" s="4"/>
    </row>
    <row r="1340" spans="1:31" x14ac:dyDescent="0.25">
      <c r="A1340" s="23"/>
      <c r="B1340" s="47"/>
      <c r="C1340" s="23"/>
      <c r="D1340" s="8"/>
      <c r="E1340" s="8"/>
      <c r="F1340" s="10"/>
      <c r="AE1340" s="4"/>
    </row>
    <row r="1341" spans="1:31" x14ac:dyDescent="0.25">
      <c r="A1341" s="23"/>
      <c r="B1341" s="47"/>
      <c r="C1341" s="23"/>
      <c r="D1341" s="8"/>
      <c r="E1341" s="8"/>
      <c r="F1341" s="10"/>
      <c r="AE1341" s="4"/>
    </row>
    <row r="1342" spans="1:31" x14ac:dyDescent="0.25">
      <c r="A1342" s="23"/>
      <c r="B1342" s="47"/>
      <c r="C1342" s="23"/>
      <c r="D1342" s="8"/>
      <c r="E1342" s="8"/>
      <c r="F1342" s="10"/>
      <c r="AE1342" s="4"/>
    </row>
    <row r="1343" spans="1:31" x14ac:dyDescent="0.25">
      <c r="A1343" s="23"/>
      <c r="B1343" s="47"/>
      <c r="C1343" s="23"/>
      <c r="D1343" s="8"/>
      <c r="E1343" s="8"/>
      <c r="F1343" s="10"/>
      <c r="AE1343" s="4"/>
    </row>
    <row r="1344" spans="1:31" ht="18.75" x14ac:dyDescent="0.25">
      <c r="A1344" s="114"/>
      <c r="B1344" s="104"/>
      <c r="C1344" s="114"/>
      <c r="D1344" s="8"/>
      <c r="E1344" s="8"/>
      <c r="F1344" s="294"/>
      <c r="AE1344" s="4"/>
    </row>
    <row r="1345" spans="1:31" x14ac:dyDescent="0.25">
      <c r="A1345" s="23"/>
      <c r="B1345" s="47"/>
      <c r="C1345" s="23"/>
      <c r="D1345" s="8"/>
      <c r="E1345" s="8"/>
      <c r="F1345" s="10"/>
      <c r="AE1345" s="4"/>
    </row>
    <row r="1346" spans="1:31" x14ac:dyDescent="0.25">
      <c r="A1346" s="23"/>
      <c r="B1346" s="47"/>
      <c r="C1346" s="23"/>
      <c r="D1346" s="8"/>
      <c r="E1346" s="8"/>
      <c r="F1346" s="10"/>
      <c r="AE1346" s="4"/>
    </row>
    <row r="1347" spans="1:31" x14ac:dyDescent="0.25">
      <c r="A1347" s="23"/>
      <c r="B1347" s="47"/>
      <c r="C1347" s="23"/>
      <c r="D1347" s="8"/>
      <c r="E1347" s="8"/>
      <c r="F1347" s="10"/>
      <c r="AE1347" s="4"/>
    </row>
    <row r="1348" spans="1:31" x14ac:dyDescent="0.25">
      <c r="A1348" s="23"/>
      <c r="B1348" s="47"/>
      <c r="C1348" s="23"/>
      <c r="D1348" s="8"/>
      <c r="E1348" s="8"/>
      <c r="F1348" s="10"/>
      <c r="AE1348" s="4"/>
    </row>
    <row r="1349" spans="1:31" x14ac:dyDescent="0.25">
      <c r="A1349" s="23"/>
      <c r="B1349" s="47"/>
      <c r="C1349" s="23"/>
      <c r="D1349" s="8"/>
      <c r="E1349" s="8"/>
      <c r="F1349" s="10"/>
      <c r="AE1349" s="4"/>
    </row>
    <row r="1350" spans="1:31" x14ac:dyDescent="0.25">
      <c r="A1350" s="23"/>
      <c r="B1350" s="47"/>
      <c r="C1350" s="23"/>
      <c r="D1350" s="8"/>
      <c r="E1350" s="8"/>
      <c r="F1350" s="10"/>
      <c r="AE1350" s="4"/>
    </row>
    <row r="1351" spans="1:31" x14ac:dyDescent="0.25">
      <c r="A1351" s="23"/>
      <c r="B1351" s="47"/>
      <c r="C1351" s="23"/>
      <c r="D1351" s="8"/>
      <c r="E1351" s="8"/>
      <c r="F1351" s="10"/>
      <c r="AE1351" s="4"/>
    </row>
    <row r="1352" spans="1:31" ht="18.75" x14ac:dyDescent="0.25">
      <c r="A1352" s="114"/>
      <c r="B1352" s="104"/>
      <c r="C1352" s="114"/>
      <c r="D1352" s="8"/>
      <c r="E1352" s="8"/>
      <c r="F1352" s="294"/>
      <c r="AE1352" s="4"/>
    </row>
    <row r="1353" spans="1:31" x14ac:dyDescent="0.25">
      <c r="A1353" s="23"/>
      <c r="B1353" s="47"/>
      <c r="C1353" s="23"/>
      <c r="D1353" s="8"/>
      <c r="E1353" s="8"/>
      <c r="F1353" s="10"/>
      <c r="AE1353" s="4"/>
    </row>
    <row r="1354" spans="1:31" x14ac:dyDescent="0.25">
      <c r="A1354" s="23"/>
      <c r="B1354" s="47"/>
      <c r="C1354" s="23"/>
      <c r="D1354" s="8"/>
      <c r="E1354" s="8"/>
      <c r="F1354" s="10"/>
      <c r="AE1354" s="4"/>
    </row>
    <row r="1355" spans="1:31" x14ac:dyDescent="0.25">
      <c r="A1355" s="23"/>
      <c r="B1355" s="47"/>
      <c r="C1355" s="23"/>
      <c r="D1355" s="8"/>
      <c r="E1355" s="8"/>
      <c r="F1355" s="10"/>
      <c r="AE1355" s="4"/>
    </row>
    <row r="1356" spans="1:31" x14ac:dyDescent="0.25">
      <c r="A1356" s="23"/>
      <c r="B1356" s="47"/>
      <c r="C1356" s="23"/>
      <c r="D1356" s="8"/>
      <c r="E1356" s="8"/>
      <c r="F1356" s="10"/>
      <c r="AE1356" s="4"/>
    </row>
    <row r="1357" spans="1:31" x14ac:dyDescent="0.25">
      <c r="A1357" s="23"/>
      <c r="B1357" s="47"/>
      <c r="C1357" s="23"/>
      <c r="D1357" s="8"/>
      <c r="E1357" s="8"/>
      <c r="F1357" s="10"/>
      <c r="AE1357" s="4"/>
    </row>
    <row r="1358" spans="1:31" x14ac:dyDescent="0.25">
      <c r="A1358" s="23"/>
      <c r="B1358" s="47"/>
      <c r="C1358" s="23"/>
      <c r="D1358" s="8"/>
      <c r="E1358" s="8"/>
      <c r="F1358" s="10"/>
      <c r="AE1358" s="4"/>
    </row>
    <row r="1359" spans="1:31" x14ac:dyDescent="0.25">
      <c r="A1359" s="23"/>
      <c r="B1359" s="47"/>
      <c r="C1359" s="23"/>
      <c r="D1359" s="8"/>
      <c r="E1359" s="8"/>
      <c r="F1359" s="10"/>
      <c r="AE1359" s="4"/>
    </row>
    <row r="1360" spans="1:31" ht="18.75" x14ac:dyDescent="0.25">
      <c r="A1360" s="114"/>
      <c r="B1360" s="104"/>
      <c r="C1360" s="114"/>
      <c r="D1360" s="8"/>
      <c r="E1360" s="8"/>
      <c r="F1360" s="294"/>
      <c r="AE1360" s="4"/>
    </row>
    <row r="1361" spans="1:31" x14ac:dyDescent="0.25">
      <c r="A1361" s="23"/>
      <c r="B1361" s="47"/>
      <c r="C1361" s="23"/>
      <c r="D1361" s="8"/>
      <c r="E1361" s="8"/>
      <c r="F1361" s="10"/>
      <c r="AE1361" s="4"/>
    </row>
    <row r="1362" spans="1:31" x14ac:dyDescent="0.25">
      <c r="A1362" s="23"/>
      <c r="B1362" s="47"/>
      <c r="C1362" s="23"/>
      <c r="D1362" s="8"/>
      <c r="E1362" s="8"/>
      <c r="F1362" s="10"/>
      <c r="AE1362" s="4"/>
    </row>
    <row r="1363" spans="1:31" ht="18.75" x14ac:dyDescent="0.25">
      <c r="A1363" s="114"/>
      <c r="B1363" s="104"/>
      <c r="C1363" s="114"/>
      <c r="D1363" s="8"/>
      <c r="E1363" s="8"/>
      <c r="F1363" s="294"/>
      <c r="AE1363" s="4"/>
    </row>
    <row r="1364" spans="1:31" x14ac:dyDescent="0.25">
      <c r="A1364" s="23"/>
      <c r="B1364" s="47"/>
      <c r="C1364" s="23"/>
      <c r="D1364" s="8"/>
      <c r="E1364" s="8"/>
      <c r="F1364" s="10"/>
      <c r="AE1364" s="4"/>
    </row>
    <row r="1365" spans="1:31" x14ac:dyDescent="0.25">
      <c r="A1365" s="23"/>
      <c r="B1365" s="47"/>
      <c r="C1365" s="23"/>
      <c r="D1365" s="8"/>
      <c r="E1365" s="8"/>
      <c r="F1365" s="10"/>
      <c r="AE1365" s="4"/>
    </row>
    <row r="1366" spans="1:31" ht="18.75" x14ac:dyDescent="0.25">
      <c r="A1366" s="114"/>
      <c r="B1366" s="104"/>
      <c r="C1366" s="114"/>
      <c r="D1366" s="8"/>
      <c r="E1366" s="8"/>
      <c r="F1366" s="294"/>
      <c r="AE1366" s="4"/>
    </row>
    <row r="1367" spans="1:31" x14ac:dyDescent="0.25">
      <c r="A1367" s="23"/>
      <c r="B1367" s="47"/>
      <c r="C1367" s="23"/>
      <c r="D1367" s="8"/>
      <c r="E1367" s="8"/>
      <c r="F1367" s="10"/>
      <c r="AE1367" s="4"/>
    </row>
    <row r="1368" spans="1:31" x14ac:dyDescent="0.25">
      <c r="A1368" s="23"/>
      <c r="B1368" s="47"/>
      <c r="C1368" s="23"/>
      <c r="D1368" s="8"/>
      <c r="E1368" s="8"/>
      <c r="F1368" s="10"/>
      <c r="AE1368" s="4"/>
    </row>
    <row r="1369" spans="1:31" x14ac:dyDescent="0.25">
      <c r="A1369" s="23"/>
      <c r="B1369" s="47"/>
      <c r="C1369" s="23"/>
      <c r="D1369" s="8"/>
      <c r="E1369" s="8"/>
      <c r="F1369" s="10"/>
      <c r="AE1369" s="4"/>
    </row>
    <row r="1370" spans="1:31" x14ac:dyDescent="0.25">
      <c r="A1370" s="23"/>
      <c r="B1370" s="47"/>
      <c r="C1370" s="23"/>
      <c r="D1370" s="8"/>
      <c r="E1370" s="8"/>
      <c r="F1370" s="10"/>
      <c r="AE1370" s="4"/>
    </row>
    <row r="1371" spans="1:31" x14ac:dyDescent="0.25">
      <c r="A1371" s="23"/>
      <c r="B1371" s="47"/>
      <c r="C1371" s="23"/>
      <c r="D1371" s="8"/>
      <c r="E1371" s="8"/>
      <c r="F1371" s="10"/>
      <c r="AE1371" s="4"/>
    </row>
    <row r="1372" spans="1:31" x14ac:dyDescent="0.25">
      <c r="A1372" s="23"/>
      <c r="B1372" s="47"/>
      <c r="C1372" s="23"/>
      <c r="D1372" s="8"/>
      <c r="E1372" s="8"/>
      <c r="F1372" s="10"/>
      <c r="AE1372" s="4"/>
    </row>
    <row r="1373" spans="1:31" x14ac:dyDescent="0.25">
      <c r="A1373" s="23"/>
      <c r="B1373" s="47"/>
      <c r="C1373" s="23"/>
      <c r="D1373" s="8"/>
      <c r="E1373" s="8"/>
      <c r="F1373" s="10"/>
      <c r="AE1373" s="4"/>
    </row>
    <row r="1374" spans="1:31" x14ac:dyDescent="0.25">
      <c r="A1374" s="23"/>
      <c r="B1374" s="47"/>
      <c r="C1374" s="23"/>
      <c r="D1374" s="8"/>
      <c r="E1374" s="8"/>
      <c r="F1374" s="10"/>
      <c r="AE1374" s="4"/>
    </row>
    <row r="1375" spans="1:31" x14ac:dyDescent="0.25">
      <c r="A1375" s="23"/>
      <c r="B1375" s="47"/>
      <c r="C1375" s="23"/>
      <c r="D1375" s="8"/>
      <c r="E1375" s="8"/>
      <c r="F1375" s="10"/>
      <c r="AE1375" s="4"/>
    </row>
    <row r="1376" spans="1:31" x14ac:dyDescent="0.25">
      <c r="A1376" s="23"/>
      <c r="B1376" s="47"/>
      <c r="C1376" s="23"/>
      <c r="D1376" s="8"/>
      <c r="E1376" s="8"/>
      <c r="F1376" s="10"/>
      <c r="AE1376" s="4"/>
    </row>
    <row r="1377" spans="1:11" x14ac:dyDescent="0.25">
      <c r="A1377" s="23"/>
      <c r="B1377" s="47"/>
      <c r="C1377" s="23"/>
      <c r="D1377" s="8"/>
      <c r="E1377" s="8"/>
      <c r="F1377" s="10"/>
    </row>
    <row r="1378" spans="1:11" ht="18.75" x14ac:dyDescent="0.25">
      <c r="A1378" s="114"/>
      <c r="B1378" s="104"/>
      <c r="C1378" s="114"/>
      <c r="D1378" s="8"/>
      <c r="E1378" s="8"/>
      <c r="F1378" s="294"/>
    </row>
    <row r="1379" spans="1:11" x14ac:dyDescent="0.25">
      <c r="A1379" s="23"/>
      <c r="B1379" s="47"/>
      <c r="C1379" s="23"/>
      <c r="D1379" s="8"/>
      <c r="E1379" s="8"/>
      <c r="F1379" s="10"/>
    </row>
    <row r="1380" spans="1:11" x14ac:dyDescent="0.25">
      <c r="A1380" s="23"/>
      <c r="B1380" s="47"/>
      <c r="C1380" s="23"/>
      <c r="D1380" s="8"/>
      <c r="E1380" s="8"/>
      <c r="F1380" s="10"/>
    </row>
    <row r="1381" spans="1:11" x14ac:dyDescent="0.25">
      <c r="A1381" s="23"/>
      <c r="B1381" s="47"/>
      <c r="C1381" s="23"/>
      <c r="D1381" s="8"/>
      <c r="E1381" s="8"/>
      <c r="F1381" s="10"/>
    </row>
    <row r="1382" spans="1:11" x14ac:dyDescent="0.25">
      <c r="A1382" s="23"/>
      <c r="B1382" s="47"/>
      <c r="C1382" s="23"/>
      <c r="D1382" s="8"/>
      <c r="E1382" s="8"/>
      <c r="F1382" s="10"/>
    </row>
    <row r="1383" spans="1:11" x14ac:dyDescent="0.25">
      <c r="A1383" s="23"/>
      <c r="B1383" s="47"/>
      <c r="C1383" s="23"/>
      <c r="D1383" s="8"/>
      <c r="E1383" s="8"/>
      <c r="F1383" s="10"/>
    </row>
    <row r="1384" spans="1:11" x14ac:dyDescent="0.25">
      <c r="A1384" s="23"/>
      <c r="B1384" s="47"/>
      <c r="C1384" s="23"/>
      <c r="D1384" s="8"/>
      <c r="E1384" s="8"/>
      <c r="F1384" s="10"/>
    </row>
    <row r="1385" spans="1:11" x14ac:dyDescent="0.25">
      <c r="A1385" s="23"/>
      <c r="B1385" s="47"/>
      <c r="C1385" s="23"/>
      <c r="D1385" s="8"/>
      <c r="E1385" s="8"/>
      <c r="F1385" s="10"/>
    </row>
    <row r="1386" spans="1:11" x14ac:dyDescent="0.25">
      <c r="A1386" s="23"/>
      <c r="B1386" s="47"/>
      <c r="C1386" s="23"/>
      <c r="D1386" s="8"/>
      <c r="E1386" s="8"/>
      <c r="F1386" s="10"/>
    </row>
    <row r="1387" spans="1:11" x14ac:dyDescent="0.25">
      <c r="A1387" s="23"/>
      <c r="B1387" s="47"/>
      <c r="C1387" s="23"/>
      <c r="D1387" s="8"/>
      <c r="E1387" s="8"/>
      <c r="F1387" s="10"/>
    </row>
    <row r="1388" spans="1:11" x14ac:dyDescent="0.25">
      <c r="A1388" s="23"/>
      <c r="B1388" s="47"/>
      <c r="C1388" s="23"/>
      <c r="D1388" s="8"/>
      <c r="E1388" s="8"/>
      <c r="F1388" s="10"/>
    </row>
    <row r="1389" spans="1:11" x14ac:dyDescent="0.25">
      <c r="A1389" s="23"/>
      <c r="B1389" s="47"/>
      <c r="C1389" s="23"/>
      <c r="D1389" s="8"/>
      <c r="E1389" s="8"/>
      <c r="F1389" s="10"/>
    </row>
    <row r="1390" spans="1:11" x14ac:dyDescent="0.25">
      <c r="A1390" s="23"/>
      <c r="B1390" s="47"/>
      <c r="C1390" s="23"/>
      <c r="D1390" s="8"/>
      <c r="E1390" s="8"/>
      <c r="F1390" s="10"/>
    </row>
    <row r="1391" spans="1:11" s="4" customFormat="1" ht="18.75" x14ac:dyDescent="0.25">
      <c r="A1391" s="114"/>
      <c r="B1391" s="104"/>
      <c r="C1391" s="114"/>
      <c r="D1391" s="8"/>
      <c r="E1391" s="8"/>
      <c r="F1391" s="294"/>
      <c r="G1391" s="45"/>
      <c r="H1391" s="45"/>
      <c r="I1391" s="45"/>
      <c r="J1391" s="45"/>
      <c r="K1391" s="14"/>
    </row>
    <row r="1392" spans="1:11" s="4" customFormat="1" x14ac:dyDescent="0.25">
      <c r="A1392" s="23"/>
      <c r="B1392" s="47"/>
      <c r="C1392" s="23"/>
      <c r="D1392" s="8"/>
      <c r="E1392" s="8"/>
      <c r="F1392" s="10"/>
      <c r="G1392" s="45"/>
      <c r="H1392" s="45"/>
      <c r="I1392" s="45"/>
      <c r="J1392" s="45"/>
      <c r="K1392" s="14"/>
    </row>
    <row r="1393" spans="1:12" s="4" customFormat="1" x14ac:dyDescent="0.25">
      <c r="A1393" s="23"/>
      <c r="B1393" s="47"/>
      <c r="C1393" s="23"/>
      <c r="D1393" s="8"/>
      <c r="E1393" s="8"/>
      <c r="F1393" s="10"/>
      <c r="G1393" s="45"/>
      <c r="H1393" s="45"/>
      <c r="I1393" s="45"/>
      <c r="J1393" s="45"/>
      <c r="K1393" s="14"/>
    </row>
    <row r="1394" spans="1:12" s="4" customFormat="1" x14ac:dyDescent="0.25">
      <c r="A1394" s="23"/>
      <c r="B1394" s="47"/>
      <c r="C1394" s="23"/>
      <c r="D1394" s="8"/>
      <c r="E1394" s="8"/>
      <c r="F1394" s="10"/>
      <c r="G1394" s="45"/>
      <c r="H1394" s="45"/>
      <c r="I1394" s="45"/>
      <c r="J1394" s="45"/>
      <c r="K1394" s="14"/>
    </row>
    <row r="1395" spans="1:12" s="4" customFormat="1" x14ac:dyDescent="0.25">
      <c r="A1395" s="23"/>
      <c r="B1395" s="47"/>
      <c r="C1395" s="23"/>
      <c r="D1395" s="8"/>
      <c r="E1395" s="8"/>
      <c r="F1395" s="10"/>
      <c r="G1395" s="45"/>
      <c r="H1395" s="45"/>
      <c r="I1395" s="45"/>
      <c r="J1395" s="45"/>
      <c r="K1395" s="14"/>
    </row>
    <row r="1396" spans="1:12" s="4" customFormat="1" x14ac:dyDescent="0.25">
      <c r="A1396" s="23"/>
      <c r="B1396" s="47"/>
      <c r="C1396" s="23"/>
      <c r="D1396" s="8"/>
      <c r="E1396" s="8"/>
      <c r="F1396" s="10"/>
      <c r="G1396" s="45"/>
      <c r="H1396" s="45"/>
      <c r="I1396" s="45"/>
      <c r="J1396" s="45"/>
      <c r="K1396" s="14"/>
    </row>
    <row r="1397" spans="1:12" s="4" customFormat="1" x14ac:dyDescent="0.25">
      <c r="A1397" s="23"/>
      <c r="B1397" s="47"/>
      <c r="C1397" s="23"/>
      <c r="D1397" s="8"/>
      <c r="E1397" s="8"/>
      <c r="F1397" s="10"/>
      <c r="G1397" s="45"/>
      <c r="H1397" s="45"/>
      <c r="I1397" s="45"/>
      <c r="J1397" s="45"/>
      <c r="K1397" s="14"/>
    </row>
    <row r="1398" spans="1:12" s="4" customFormat="1" x14ac:dyDescent="0.25">
      <c r="A1398" s="23"/>
      <c r="B1398" s="47"/>
      <c r="C1398" s="23"/>
      <c r="D1398" s="8"/>
      <c r="E1398" s="8"/>
      <c r="F1398" s="10"/>
      <c r="G1398" s="45"/>
      <c r="H1398" s="45"/>
      <c r="I1398" s="45"/>
      <c r="J1398" s="45"/>
      <c r="K1398" s="14"/>
    </row>
    <row r="1399" spans="1:12" s="4" customFormat="1" x14ac:dyDescent="0.25">
      <c r="A1399" s="23"/>
      <c r="B1399" s="47"/>
      <c r="C1399" s="23"/>
      <c r="D1399" s="8"/>
      <c r="E1399" s="8"/>
      <c r="F1399" s="10"/>
      <c r="G1399" s="45"/>
      <c r="H1399" s="45"/>
      <c r="I1399" s="14"/>
      <c r="J1399" s="40"/>
      <c r="K1399" s="40"/>
    </row>
    <row r="1400" spans="1:12" s="4" customFormat="1" x14ac:dyDescent="0.25">
      <c r="A1400" s="23"/>
      <c r="B1400" s="47"/>
      <c r="C1400" s="23"/>
      <c r="D1400" s="8"/>
      <c r="E1400" s="8"/>
      <c r="F1400" s="10"/>
      <c r="G1400" s="45"/>
      <c r="H1400" s="45"/>
      <c r="I1400" s="14"/>
      <c r="J1400" s="40"/>
      <c r="K1400" s="40"/>
    </row>
    <row r="1401" spans="1:12" s="4" customFormat="1" x14ac:dyDescent="0.25">
      <c r="A1401" s="23"/>
      <c r="B1401" s="47"/>
      <c r="C1401" s="23"/>
      <c r="D1401" s="8"/>
      <c r="E1401" s="8"/>
      <c r="F1401" s="10"/>
      <c r="G1401" s="45"/>
      <c r="H1401" s="45"/>
      <c r="I1401" s="45"/>
      <c r="J1401" s="45"/>
      <c r="K1401" s="14"/>
    </row>
    <row r="1402" spans="1:12" s="4" customFormat="1" x14ac:dyDescent="0.25">
      <c r="A1402" s="23"/>
      <c r="B1402" s="47"/>
      <c r="C1402" s="23"/>
      <c r="D1402" s="8"/>
      <c r="E1402" s="8"/>
      <c r="F1402" s="10"/>
      <c r="G1402" s="45"/>
      <c r="H1402" s="45"/>
      <c r="I1402" s="45"/>
      <c r="J1402" s="45"/>
      <c r="K1402" s="14"/>
    </row>
    <row r="1403" spans="1:12" s="4" customFormat="1" x14ac:dyDescent="0.25">
      <c r="A1403" s="23"/>
      <c r="B1403" s="47"/>
      <c r="C1403" s="23"/>
      <c r="D1403" s="8"/>
      <c r="E1403" s="8"/>
      <c r="F1403" s="10"/>
      <c r="G1403" s="45"/>
      <c r="H1403" s="45"/>
      <c r="I1403" s="45"/>
      <c r="J1403" s="45"/>
      <c r="K1403" s="14"/>
    </row>
    <row r="1404" spans="1:12" s="4" customFormat="1" x14ac:dyDescent="0.25">
      <c r="A1404" s="23"/>
      <c r="B1404" s="47"/>
      <c r="C1404" s="23"/>
      <c r="D1404" s="8"/>
      <c r="E1404" s="8"/>
      <c r="F1404" s="10"/>
      <c r="G1404" s="45"/>
      <c r="H1404" s="45"/>
      <c r="I1404" s="45"/>
      <c r="J1404" s="45"/>
      <c r="K1404" s="14"/>
    </row>
    <row r="1405" spans="1:12" s="4" customFormat="1" x14ac:dyDescent="0.25">
      <c r="A1405" s="23"/>
      <c r="B1405" s="47"/>
      <c r="C1405" s="23"/>
      <c r="D1405" s="8"/>
      <c r="E1405" s="8"/>
      <c r="F1405" s="10"/>
      <c r="G1405" s="45"/>
      <c r="H1405" s="45"/>
      <c r="I1405" s="45"/>
      <c r="J1405" s="45"/>
      <c r="K1405" s="14"/>
    </row>
    <row r="1406" spans="1:12" s="4" customFormat="1" x14ac:dyDescent="0.25">
      <c r="A1406" s="23"/>
      <c r="B1406" s="47"/>
      <c r="C1406" s="23"/>
      <c r="D1406" s="8"/>
      <c r="E1406" s="8"/>
      <c r="F1406" s="10"/>
      <c r="G1406" s="45"/>
      <c r="H1406" s="45"/>
      <c r="I1406" s="45"/>
      <c r="J1406" s="45"/>
      <c r="K1406" s="14"/>
    </row>
    <row r="1407" spans="1:12" s="45" customFormat="1" x14ac:dyDescent="0.25">
      <c r="A1407" s="23"/>
      <c r="B1407" s="47"/>
      <c r="C1407" s="23"/>
      <c r="D1407" s="8"/>
      <c r="E1407" s="8"/>
      <c r="F1407" s="10"/>
      <c r="K1407" s="14"/>
      <c r="L1407" s="4"/>
    </row>
    <row r="1408" spans="1:12" s="45" customFormat="1" x14ac:dyDescent="0.25">
      <c r="A1408" s="23"/>
      <c r="B1408" s="47"/>
      <c r="C1408" s="23"/>
      <c r="D1408" s="8"/>
      <c r="E1408" s="8"/>
      <c r="F1408" s="10"/>
      <c r="K1408" s="14"/>
      <c r="L1408" s="4"/>
    </row>
    <row r="1409" spans="1:12" s="45" customFormat="1" x14ac:dyDescent="0.25">
      <c r="A1409" s="23"/>
      <c r="B1409" s="47"/>
      <c r="C1409" s="23"/>
      <c r="D1409" s="8"/>
      <c r="E1409" s="8"/>
      <c r="F1409" s="10"/>
      <c r="K1409" s="14"/>
      <c r="L1409" s="4"/>
    </row>
    <row r="1410" spans="1:12" s="45" customFormat="1" x14ac:dyDescent="0.25">
      <c r="A1410" s="23"/>
      <c r="B1410" s="47"/>
      <c r="C1410" s="23"/>
      <c r="D1410" s="50"/>
      <c r="E1410" s="50"/>
      <c r="F1410" s="10"/>
      <c r="K1410" s="14"/>
      <c r="L1410" s="4"/>
    </row>
    <row r="1411" spans="1:12" s="45" customFormat="1" x14ac:dyDescent="0.25">
      <c r="A1411" s="23"/>
      <c r="B1411" s="47"/>
      <c r="C1411" s="23"/>
      <c r="D1411" s="50"/>
      <c r="E1411" s="50"/>
      <c r="F1411" s="10"/>
      <c r="K1411" s="14"/>
      <c r="L1411" s="4"/>
    </row>
    <row r="1412" spans="1:12" s="45" customFormat="1" ht="18.75" x14ac:dyDescent="0.3">
      <c r="A1412" s="38"/>
      <c r="B1412" s="39"/>
      <c r="C1412" s="4"/>
      <c r="D1412" s="41"/>
      <c r="E1412" s="310"/>
      <c r="F1412" s="310"/>
      <c r="K1412" s="14"/>
      <c r="L1412" s="4"/>
    </row>
    <row r="1413" spans="1:12" s="45" customFormat="1" ht="18.75" x14ac:dyDescent="0.3">
      <c r="A1413" s="38"/>
      <c r="B1413" s="14"/>
      <c r="C1413" s="310"/>
      <c r="D1413" s="311"/>
      <c r="E1413" s="311"/>
      <c r="F1413" s="311"/>
      <c r="K1413" s="14"/>
      <c r="L1413" s="4"/>
    </row>
    <row r="1414" spans="1:12" s="45" customFormat="1" ht="18.75" x14ac:dyDescent="0.3">
      <c r="A1414" s="38"/>
      <c r="B1414" s="14"/>
      <c r="C1414" s="105"/>
      <c r="D1414" s="106"/>
      <c r="E1414" s="106"/>
      <c r="F1414" s="106"/>
      <c r="K1414" s="14"/>
      <c r="L1414" s="4"/>
    </row>
    <row r="1415" spans="1:12" s="45" customFormat="1" ht="18.75" x14ac:dyDescent="0.3">
      <c r="A1415" s="38"/>
      <c r="B1415" s="14"/>
      <c r="C1415" s="105"/>
      <c r="D1415" s="310"/>
      <c r="E1415" s="311"/>
      <c r="F1415" s="311"/>
      <c r="K1415" s="14"/>
      <c r="L1415" s="4"/>
    </row>
    <row r="1416" spans="1:12" s="45" customFormat="1" ht="18.75" x14ac:dyDescent="0.3">
      <c r="A1416" s="38"/>
      <c r="B1416" s="14"/>
      <c r="C1416" s="105"/>
      <c r="D1416" s="310"/>
      <c r="E1416" s="311"/>
      <c r="F1416" s="311"/>
      <c r="K1416" s="14"/>
      <c r="L1416" s="4"/>
    </row>
    <row r="1417" spans="1:12" s="45" customFormat="1" ht="18.75" x14ac:dyDescent="0.3">
      <c r="A1417" s="38"/>
      <c r="B1417" s="14"/>
      <c r="C1417" s="105"/>
      <c r="D1417" s="310"/>
      <c r="E1417" s="311"/>
      <c r="F1417" s="311"/>
      <c r="K1417" s="14"/>
      <c r="L1417" s="4"/>
    </row>
    <row r="1418" spans="1:12" s="45" customFormat="1" ht="18.75" x14ac:dyDescent="0.3">
      <c r="A1418" s="38"/>
      <c r="B1418" s="14"/>
      <c r="C1418" s="312"/>
      <c r="D1418" s="311"/>
      <c r="E1418" s="311"/>
      <c r="F1418" s="311"/>
      <c r="K1418" s="14"/>
      <c r="L1418" s="4"/>
    </row>
    <row r="1419" spans="1:12" s="45" customFormat="1" ht="20.25" x14ac:dyDescent="0.25">
      <c r="A1419" s="160"/>
      <c r="B1419" s="322"/>
      <c r="C1419" s="322"/>
      <c r="D1419" s="322"/>
      <c r="E1419" s="322"/>
      <c r="F1419" s="322"/>
      <c r="K1419" s="14"/>
      <c r="L1419" s="4"/>
    </row>
    <row r="1420" spans="1:12" s="45" customFormat="1" ht="20.25" x14ac:dyDescent="0.25">
      <c r="A1420" s="389"/>
      <c r="B1420" s="24"/>
      <c r="C1420" s="24"/>
      <c r="D1420" s="24"/>
      <c r="E1420" s="24"/>
      <c r="F1420" s="24"/>
      <c r="K1420" s="14"/>
      <c r="L1420" s="4"/>
    </row>
    <row r="1421" spans="1:12" s="45" customFormat="1" ht="16.5" x14ac:dyDescent="0.25">
      <c r="A1421" s="156"/>
      <c r="B1421" s="12"/>
      <c r="C1421" s="19"/>
      <c r="D1421" s="157"/>
      <c r="E1421" s="125"/>
      <c r="F1421" s="125"/>
      <c r="K1421" s="14"/>
      <c r="L1421" s="4"/>
    </row>
    <row r="1422" spans="1:12" s="45" customFormat="1" ht="18.75" x14ac:dyDescent="0.25">
      <c r="A1422" s="114"/>
      <c r="B1422" s="116"/>
      <c r="C1422" s="330"/>
      <c r="D1422" s="330"/>
      <c r="E1422" s="330"/>
      <c r="F1422" s="330"/>
      <c r="K1422" s="14"/>
      <c r="L1422" s="4"/>
    </row>
    <row r="1423" spans="1:12" s="45" customFormat="1" x14ac:dyDescent="0.25">
      <c r="A1423" s="13"/>
      <c r="B1423" s="11"/>
      <c r="C1423" s="40"/>
      <c r="D1423" s="93"/>
      <c r="E1423" s="94"/>
      <c r="F1423" s="191"/>
      <c r="K1423" s="14"/>
      <c r="L1423" s="4"/>
    </row>
    <row r="1424" spans="1:12" s="45" customFormat="1" x14ac:dyDescent="0.25">
      <c r="A1424" s="13"/>
      <c r="B1424" s="192"/>
      <c r="C1424" s="40"/>
      <c r="D1424" s="232"/>
      <c r="E1424" s="94"/>
      <c r="F1424" s="59"/>
      <c r="K1424" s="14"/>
      <c r="L1424" s="4"/>
    </row>
    <row r="1425" spans="1:12" s="45" customFormat="1" x14ac:dyDescent="0.25">
      <c r="A1425" s="169"/>
      <c r="B1425" s="11"/>
      <c r="C1425" s="40"/>
      <c r="D1425" s="4"/>
      <c r="E1425" s="94"/>
      <c r="F1425" s="191"/>
      <c r="K1425" s="14"/>
      <c r="L1425" s="4"/>
    </row>
    <row r="1426" spans="1:12" s="45" customFormat="1" x14ac:dyDescent="0.25">
      <c r="A1426" s="13"/>
      <c r="B1426" s="6"/>
      <c r="C1426" s="40"/>
      <c r="D1426" s="8"/>
      <c r="E1426" s="8"/>
      <c r="F1426" s="59"/>
      <c r="K1426" s="14"/>
      <c r="L1426" s="4"/>
    </row>
    <row r="1427" spans="1:12" s="45" customFormat="1" x14ac:dyDescent="0.25">
      <c r="A1427" s="13"/>
      <c r="B1427" s="6"/>
      <c r="C1427" s="40"/>
      <c r="D1427" s="8"/>
      <c r="E1427" s="8"/>
      <c r="F1427" s="59"/>
      <c r="K1427" s="14"/>
      <c r="L1427" s="4"/>
    </row>
    <row r="1428" spans="1:12" s="45" customFormat="1" x14ac:dyDescent="0.25">
      <c r="A1428" s="13"/>
      <c r="B1428" s="6"/>
      <c r="C1428" s="40"/>
      <c r="D1428" s="8"/>
      <c r="E1428" s="8"/>
      <c r="F1428" s="59"/>
      <c r="K1428" s="14"/>
      <c r="L1428" s="4"/>
    </row>
    <row r="1429" spans="1:12" s="45" customFormat="1" x14ac:dyDescent="0.25">
      <c r="A1429" s="13"/>
      <c r="B1429" s="6"/>
      <c r="C1429" s="40"/>
      <c r="D1429" s="8"/>
      <c r="E1429" s="8"/>
      <c r="F1429" s="59"/>
      <c r="K1429" s="14"/>
      <c r="L1429" s="4"/>
    </row>
    <row r="1430" spans="1:12" s="45" customFormat="1" x14ac:dyDescent="0.25">
      <c r="A1430" s="13"/>
      <c r="B1430" s="6"/>
      <c r="C1430" s="40"/>
      <c r="D1430" s="8"/>
      <c r="E1430" s="8"/>
      <c r="F1430" s="59"/>
      <c r="K1430" s="14"/>
      <c r="L1430" s="4"/>
    </row>
    <row r="1431" spans="1:12" s="45" customFormat="1" x14ac:dyDescent="0.25">
      <c r="A1431" s="13"/>
      <c r="B1431" s="6"/>
      <c r="C1431" s="40"/>
      <c r="D1431" s="8"/>
      <c r="E1431" s="8"/>
      <c r="F1431" s="59"/>
      <c r="K1431" s="14"/>
      <c r="L1431" s="4"/>
    </row>
    <row r="1432" spans="1:12" s="45" customFormat="1" x14ac:dyDescent="0.25">
      <c r="A1432" s="13"/>
      <c r="B1432" s="6"/>
      <c r="C1432" s="40"/>
      <c r="D1432" s="8"/>
      <c r="E1432" s="8"/>
      <c r="F1432" s="59"/>
      <c r="K1432" s="14"/>
      <c r="L1432" s="4"/>
    </row>
    <row r="1433" spans="1:12" s="45" customFormat="1" x14ac:dyDescent="0.25">
      <c r="A1433" s="13"/>
      <c r="B1433" s="6"/>
      <c r="C1433" s="40"/>
      <c r="D1433" s="8"/>
      <c r="E1433" s="8"/>
      <c r="F1433" s="59"/>
      <c r="K1433" s="14"/>
      <c r="L1433" s="4"/>
    </row>
    <row r="1434" spans="1:12" s="45" customFormat="1" x14ac:dyDescent="0.25">
      <c r="A1434" s="13"/>
      <c r="B1434" s="6"/>
      <c r="C1434" s="40"/>
      <c r="D1434" s="8"/>
      <c r="E1434" s="8"/>
      <c r="F1434" s="59"/>
      <c r="K1434" s="14"/>
      <c r="L1434" s="4"/>
    </row>
    <row r="1435" spans="1:12" s="45" customFormat="1" x14ac:dyDescent="0.25">
      <c r="A1435" s="13"/>
      <c r="B1435" s="6"/>
      <c r="C1435" s="40"/>
      <c r="D1435" s="8"/>
      <c r="E1435" s="8"/>
      <c r="F1435" s="59"/>
      <c r="K1435" s="14"/>
      <c r="L1435" s="4"/>
    </row>
    <row r="1436" spans="1:12" s="45" customFormat="1" x14ac:dyDescent="0.25">
      <c r="A1436" s="13"/>
      <c r="B1436" s="6"/>
      <c r="C1436" s="40"/>
      <c r="D1436" s="8"/>
      <c r="E1436" s="8"/>
      <c r="F1436" s="59"/>
      <c r="K1436" s="14"/>
      <c r="L1436" s="4"/>
    </row>
    <row r="1437" spans="1:12" s="45" customFormat="1" x14ac:dyDescent="0.25">
      <c r="A1437" s="13"/>
      <c r="B1437" s="6"/>
      <c r="C1437" s="40"/>
      <c r="D1437" s="8"/>
      <c r="E1437" s="8"/>
      <c r="F1437" s="59"/>
      <c r="K1437" s="14"/>
      <c r="L1437" s="4"/>
    </row>
    <row r="1438" spans="1:12" s="45" customFormat="1" x14ac:dyDescent="0.25">
      <c r="A1438" s="13"/>
      <c r="B1438" s="6"/>
      <c r="C1438" s="40"/>
      <c r="D1438" s="8"/>
      <c r="E1438" s="8"/>
      <c r="F1438" s="59"/>
      <c r="K1438" s="14"/>
      <c r="L1438" s="4"/>
    </row>
    <row r="1439" spans="1:12" s="45" customFormat="1" x14ac:dyDescent="0.25">
      <c r="A1439" s="13"/>
      <c r="B1439" s="6"/>
      <c r="C1439" s="40"/>
      <c r="D1439" s="8"/>
      <c r="E1439" s="8"/>
      <c r="F1439" s="59"/>
      <c r="K1439" s="14"/>
      <c r="L1439" s="4"/>
    </row>
    <row r="1440" spans="1:12" s="45" customFormat="1" x14ac:dyDescent="0.25">
      <c r="A1440" s="13"/>
      <c r="B1440" s="6"/>
      <c r="C1440" s="40"/>
      <c r="D1440" s="8"/>
      <c r="E1440" s="8"/>
      <c r="F1440" s="59"/>
      <c r="K1440" s="14"/>
      <c r="L1440" s="4"/>
    </row>
    <row r="1441" spans="1:12" s="45" customFormat="1" x14ac:dyDescent="0.25">
      <c r="A1441" s="13"/>
      <c r="B1441" s="6"/>
      <c r="C1441" s="40"/>
      <c r="D1441" s="8"/>
      <c r="E1441" s="8"/>
      <c r="F1441" s="59"/>
      <c r="K1441" s="14"/>
      <c r="L1441" s="4"/>
    </row>
    <row r="1442" spans="1:12" s="45" customFormat="1" x14ac:dyDescent="0.25">
      <c r="A1442" s="13"/>
      <c r="B1442" s="6"/>
      <c r="C1442" s="40"/>
      <c r="D1442" s="8"/>
      <c r="E1442" s="8"/>
      <c r="F1442" s="59"/>
      <c r="K1442" s="14"/>
      <c r="L1442" s="4"/>
    </row>
    <row r="1443" spans="1:12" s="45" customFormat="1" x14ac:dyDescent="0.25">
      <c r="A1443" s="13"/>
      <c r="B1443" s="6"/>
      <c r="C1443" s="40"/>
      <c r="D1443" s="8"/>
      <c r="E1443" s="8"/>
      <c r="F1443" s="59"/>
      <c r="K1443" s="14"/>
      <c r="L1443" s="4"/>
    </row>
    <row r="1444" spans="1:12" s="45" customFormat="1" x14ac:dyDescent="0.25">
      <c r="A1444" s="13"/>
      <c r="B1444" s="6"/>
      <c r="C1444" s="40"/>
      <c r="D1444" s="8"/>
      <c r="E1444" s="8"/>
      <c r="F1444" s="59"/>
      <c r="K1444" s="14"/>
      <c r="L1444" s="4"/>
    </row>
    <row r="1445" spans="1:12" s="45" customFormat="1" x14ac:dyDescent="0.25">
      <c r="A1445" s="13"/>
      <c r="B1445" s="6"/>
      <c r="C1445" s="40"/>
      <c r="D1445" s="8"/>
      <c r="E1445" s="8"/>
      <c r="F1445" s="59"/>
      <c r="K1445" s="14"/>
      <c r="L1445" s="4"/>
    </row>
    <row r="1446" spans="1:12" s="45" customFormat="1" x14ac:dyDescent="0.25">
      <c r="A1446" s="13"/>
      <c r="B1446" s="6"/>
      <c r="C1446" s="40"/>
      <c r="D1446" s="8"/>
      <c r="E1446" s="8"/>
      <c r="F1446" s="59"/>
      <c r="K1446" s="14"/>
      <c r="L1446" s="4"/>
    </row>
    <row r="1447" spans="1:12" s="45" customFormat="1" x14ac:dyDescent="0.25">
      <c r="A1447" s="13"/>
      <c r="B1447" s="11"/>
      <c r="C1447" s="40"/>
      <c r="D1447" s="8"/>
      <c r="E1447" s="8"/>
      <c r="F1447" s="191"/>
      <c r="K1447" s="14"/>
      <c r="L1447" s="4"/>
    </row>
    <row r="1448" spans="1:12" s="45" customFormat="1" x14ac:dyDescent="0.25">
      <c r="A1448" s="13"/>
      <c r="B1448" s="6"/>
      <c r="C1448" s="40"/>
      <c r="D1448" s="8"/>
      <c r="E1448" s="8"/>
      <c r="F1448" s="59"/>
      <c r="K1448" s="14"/>
      <c r="L1448" s="4"/>
    </row>
    <row r="1449" spans="1:12" s="45" customFormat="1" x14ac:dyDescent="0.25">
      <c r="A1449" s="13"/>
      <c r="B1449" s="6"/>
      <c r="C1449" s="40"/>
      <c r="D1449" s="8"/>
      <c r="E1449" s="8"/>
      <c r="F1449" s="59"/>
      <c r="K1449" s="14"/>
      <c r="L1449" s="4"/>
    </row>
    <row r="1450" spans="1:12" s="45" customFormat="1" x14ac:dyDescent="0.25">
      <c r="A1450" s="13"/>
      <c r="B1450" s="6"/>
      <c r="C1450" s="40"/>
      <c r="D1450" s="8"/>
      <c r="E1450" s="8"/>
      <c r="F1450" s="59"/>
      <c r="K1450" s="14"/>
      <c r="L1450" s="4"/>
    </row>
    <row r="1451" spans="1:12" s="45" customFormat="1" x14ac:dyDescent="0.25">
      <c r="A1451" s="13"/>
      <c r="B1451" s="6"/>
      <c r="C1451" s="40"/>
      <c r="D1451" s="8"/>
      <c r="E1451" s="8"/>
      <c r="F1451" s="59"/>
      <c r="K1451" s="14"/>
      <c r="L1451" s="4"/>
    </row>
    <row r="1452" spans="1:12" s="45" customFormat="1" x14ac:dyDescent="0.25">
      <c r="A1452" s="13"/>
      <c r="B1452" s="6"/>
      <c r="C1452" s="40"/>
      <c r="D1452" s="8"/>
      <c r="E1452" s="8"/>
      <c r="F1452" s="59"/>
      <c r="K1452" s="14"/>
      <c r="L1452" s="4"/>
    </row>
    <row r="1453" spans="1:12" s="45" customFormat="1" x14ac:dyDescent="0.25">
      <c r="A1453" s="13"/>
      <c r="B1453" s="6"/>
      <c r="C1453" s="40"/>
      <c r="D1453" s="8"/>
      <c r="E1453" s="8"/>
      <c r="F1453" s="59"/>
      <c r="K1453" s="14"/>
      <c r="L1453" s="4"/>
    </row>
    <row r="1454" spans="1:12" s="45" customFormat="1" x14ac:dyDescent="0.25">
      <c r="A1454" s="13"/>
      <c r="B1454" s="6"/>
      <c r="C1454" s="40"/>
      <c r="D1454" s="8"/>
      <c r="E1454" s="8"/>
      <c r="F1454" s="59"/>
      <c r="K1454" s="14"/>
      <c r="L1454" s="4"/>
    </row>
    <row r="1455" spans="1:12" s="45" customFormat="1" x14ac:dyDescent="0.25">
      <c r="A1455" s="13"/>
      <c r="B1455" s="6"/>
      <c r="C1455" s="40"/>
      <c r="D1455" s="8"/>
      <c r="E1455" s="8"/>
      <c r="F1455" s="59"/>
      <c r="K1455" s="14"/>
      <c r="L1455" s="4"/>
    </row>
    <row r="1456" spans="1:12" s="45" customFormat="1" x14ac:dyDescent="0.25">
      <c r="A1456" s="13"/>
      <c r="B1456" s="6"/>
      <c r="C1456" s="40"/>
      <c r="D1456" s="8"/>
      <c r="E1456" s="8"/>
      <c r="F1456" s="59"/>
      <c r="K1456" s="14"/>
      <c r="L1456" s="4"/>
    </row>
    <row r="1457" spans="1:12" s="45" customFormat="1" x14ac:dyDescent="0.25">
      <c r="A1457" s="13"/>
      <c r="B1457" s="6"/>
      <c r="C1457" s="40"/>
      <c r="D1457" s="8"/>
      <c r="E1457" s="8"/>
      <c r="F1457" s="59"/>
      <c r="K1457" s="14"/>
      <c r="L1457" s="4"/>
    </row>
    <row r="1458" spans="1:12" s="45" customFormat="1" x14ac:dyDescent="0.25">
      <c r="A1458" s="13"/>
      <c r="B1458" s="6"/>
      <c r="C1458" s="40"/>
      <c r="D1458" s="8"/>
      <c r="E1458" s="8"/>
      <c r="F1458" s="59"/>
      <c r="K1458" s="14"/>
      <c r="L1458" s="4"/>
    </row>
    <row r="1459" spans="1:12" s="45" customFormat="1" x14ac:dyDescent="0.25">
      <c r="A1459" s="13"/>
      <c r="B1459" s="6"/>
      <c r="C1459" s="40"/>
      <c r="D1459" s="8"/>
      <c r="E1459" s="8"/>
      <c r="F1459" s="59"/>
      <c r="K1459" s="14"/>
      <c r="L1459" s="4"/>
    </row>
    <row r="1460" spans="1:12" s="45" customFormat="1" x14ac:dyDescent="0.25">
      <c r="A1460" s="13"/>
      <c r="B1460" s="6"/>
      <c r="C1460" s="40"/>
      <c r="D1460" s="8"/>
      <c r="E1460" s="8"/>
      <c r="F1460" s="59"/>
      <c r="K1460" s="14"/>
      <c r="L1460" s="4"/>
    </row>
    <row r="1461" spans="1:12" s="45" customFormat="1" x14ac:dyDescent="0.25">
      <c r="A1461" s="13"/>
      <c r="B1461" s="6"/>
      <c r="C1461" s="40"/>
      <c r="D1461" s="8"/>
      <c r="E1461" s="8"/>
      <c r="F1461" s="59"/>
      <c r="K1461" s="14"/>
      <c r="L1461" s="4"/>
    </row>
    <row r="1462" spans="1:12" s="45" customFormat="1" x14ac:dyDescent="0.25">
      <c r="A1462" s="13"/>
      <c r="B1462" s="6"/>
      <c r="C1462" s="40"/>
      <c r="D1462" s="8"/>
      <c r="E1462" s="8"/>
      <c r="F1462" s="59"/>
      <c r="K1462" s="14"/>
      <c r="L1462" s="4"/>
    </row>
    <row r="1463" spans="1:12" s="45" customFormat="1" x14ac:dyDescent="0.25">
      <c r="A1463" s="13"/>
      <c r="B1463" s="6"/>
      <c r="C1463" s="40"/>
      <c r="D1463" s="8"/>
      <c r="E1463" s="8"/>
      <c r="F1463" s="59"/>
      <c r="K1463" s="14"/>
      <c r="L1463" s="4"/>
    </row>
    <row r="1464" spans="1:12" s="45" customFormat="1" x14ac:dyDescent="0.25">
      <c r="A1464" s="13"/>
      <c r="B1464" s="6"/>
      <c r="C1464" s="40"/>
      <c r="D1464" s="8"/>
      <c r="E1464" s="8"/>
      <c r="F1464" s="59"/>
      <c r="K1464" s="14"/>
      <c r="L1464" s="4"/>
    </row>
    <row r="1465" spans="1:12" s="45" customFormat="1" x14ac:dyDescent="0.25">
      <c r="A1465" s="13"/>
      <c r="B1465" s="6"/>
      <c r="C1465" s="40"/>
      <c r="D1465" s="8"/>
      <c r="E1465" s="8"/>
      <c r="F1465" s="59"/>
      <c r="K1465" s="14"/>
      <c r="L1465" s="4"/>
    </row>
    <row r="1466" spans="1:12" s="45" customFormat="1" x14ac:dyDescent="0.25">
      <c r="A1466" s="13"/>
      <c r="B1466" s="6"/>
      <c r="C1466" s="40"/>
      <c r="D1466" s="8"/>
      <c r="E1466" s="8"/>
      <c r="F1466" s="59"/>
      <c r="K1466" s="14"/>
      <c r="L1466" s="4"/>
    </row>
    <row r="1467" spans="1:12" s="45" customFormat="1" x14ac:dyDescent="0.25">
      <c r="A1467" s="13"/>
      <c r="B1467" s="6"/>
      <c r="C1467" s="40"/>
      <c r="D1467" s="8"/>
      <c r="E1467" s="8"/>
      <c r="F1467" s="59"/>
      <c r="K1467" s="14"/>
      <c r="L1467" s="4"/>
    </row>
    <row r="1468" spans="1:12" s="45" customFormat="1" x14ac:dyDescent="0.25">
      <c r="A1468" s="13"/>
      <c r="B1468" s="6"/>
      <c r="C1468" s="40"/>
      <c r="D1468" s="8"/>
      <c r="E1468" s="8"/>
      <c r="F1468" s="59"/>
      <c r="K1468" s="14"/>
      <c r="L1468" s="4"/>
    </row>
    <row r="1469" spans="1:12" s="45" customFormat="1" x14ac:dyDescent="0.25">
      <c r="A1469" s="13"/>
      <c r="B1469" s="6"/>
      <c r="C1469" s="40"/>
      <c r="D1469" s="8"/>
      <c r="E1469" s="8"/>
      <c r="F1469" s="59"/>
      <c r="K1469" s="14"/>
      <c r="L1469" s="4"/>
    </row>
    <row r="1470" spans="1:12" s="45" customFormat="1" x14ac:dyDescent="0.25">
      <c r="A1470" s="13"/>
      <c r="B1470" s="6"/>
      <c r="C1470" s="40"/>
      <c r="D1470" s="8"/>
      <c r="E1470" s="8"/>
      <c r="F1470" s="59"/>
      <c r="K1470" s="14"/>
      <c r="L1470" s="4"/>
    </row>
    <row r="1471" spans="1:12" s="45" customFormat="1" x14ac:dyDescent="0.25">
      <c r="A1471" s="13"/>
      <c r="B1471" s="6"/>
      <c r="C1471" s="40"/>
      <c r="D1471" s="8"/>
      <c r="E1471" s="8"/>
      <c r="F1471" s="59"/>
      <c r="K1471" s="14"/>
      <c r="L1471" s="4"/>
    </row>
    <row r="1472" spans="1:12" s="45" customFormat="1" x14ac:dyDescent="0.25">
      <c r="A1472" s="13"/>
      <c r="B1472" s="6"/>
      <c r="C1472" s="40"/>
      <c r="D1472" s="8"/>
      <c r="E1472" s="8"/>
      <c r="F1472" s="191"/>
      <c r="K1472" s="14"/>
      <c r="L1472" s="4"/>
    </row>
    <row r="1473" spans="1:12" s="45" customFormat="1" x14ac:dyDescent="0.25">
      <c r="A1473" s="13"/>
      <c r="B1473" s="6"/>
      <c r="C1473" s="40"/>
      <c r="D1473" s="8"/>
      <c r="E1473" s="8"/>
      <c r="F1473" s="59"/>
      <c r="K1473" s="14"/>
      <c r="L1473" s="4"/>
    </row>
    <row r="1474" spans="1:12" s="45" customFormat="1" x14ac:dyDescent="0.25">
      <c r="A1474" s="13"/>
      <c r="B1474" s="6"/>
      <c r="C1474" s="40"/>
      <c r="D1474" s="8"/>
      <c r="E1474" s="8"/>
      <c r="F1474" s="59"/>
      <c r="K1474" s="14"/>
      <c r="L1474" s="4"/>
    </row>
    <row r="1475" spans="1:12" s="45" customFormat="1" x14ac:dyDescent="0.25">
      <c r="A1475" s="13"/>
      <c r="B1475" s="6"/>
      <c r="C1475" s="40"/>
      <c r="D1475" s="8"/>
      <c r="E1475" s="8"/>
      <c r="F1475" s="59"/>
      <c r="K1475" s="14"/>
      <c r="L1475" s="4"/>
    </row>
    <row r="1476" spans="1:12" s="45" customFormat="1" x14ac:dyDescent="0.25">
      <c r="A1476" s="13"/>
      <c r="B1476" s="6"/>
      <c r="C1476" s="40"/>
      <c r="D1476" s="8"/>
      <c r="E1476" s="8"/>
      <c r="F1476" s="59"/>
      <c r="K1476" s="14"/>
      <c r="L1476" s="4"/>
    </row>
    <row r="1477" spans="1:12" s="45" customFormat="1" x14ac:dyDescent="0.25">
      <c r="A1477" s="13"/>
      <c r="B1477" s="6"/>
      <c r="C1477" s="40"/>
      <c r="D1477" s="8"/>
      <c r="E1477" s="8"/>
      <c r="F1477" s="59"/>
      <c r="K1477" s="14"/>
      <c r="L1477" s="4"/>
    </row>
    <row r="1478" spans="1:12" s="45" customFormat="1" x14ac:dyDescent="0.25">
      <c r="A1478" s="13"/>
      <c r="B1478" s="6"/>
      <c r="C1478" s="40"/>
      <c r="D1478" s="8"/>
      <c r="E1478" s="8"/>
      <c r="F1478" s="59"/>
      <c r="K1478" s="14"/>
      <c r="L1478" s="4"/>
    </row>
    <row r="1479" spans="1:12" s="45" customFormat="1" x14ac:dyDescent="0.25">
      <c r="A1479" s="13"/>
      <c r="B1479" s="6"/>
      <c r="C1479" s="40"/>
      <c r="D1479" s="8"/>
      <c r="E1479" s="8"/>
      <c r="F1479" s="59"/>
      <c r="K1479" s="14"/>
      <c r="L1479" s="4"/>
    </row>
    <row r="1480" spans="1:12" s="45" customFormat="1" x14ac:dyDescent="0.25">
      <c r="A1480" s="13"/>
      <c r="B1480" s="6"/>
      <c r="C1480" s="40"/>
      <c r="D1480" s="8"/>
      <c r="E1480" s="8"/>
      <c r="F1480" s="59"/>
      <c r="K1480" s="14"/>
      <c r="L1480" s="4"/>
    </row>
    <row r="1481" spans="1:12" s="45" customFormat="1" x14ac:dyDescent="0.25">
      <c r="A1481" s="13"/>
      <c r="B1481" s="6"/>
      <c r="C1481" s="40"/>
      <c r="D1481" s="8"/>
      <c r="E1481" s="8"/>
      <c r="F1481" s="59"/>
      <c r="K1481" s="14"/>
      <c r="L1481" s="4"/>
    </row>
    <row r="1482" spans="1:12" s="45" customFormat="1" x14ac:dyDescent="0.25">
      <c r="A1482" s="13"/>
      <c r="B1482" s="6"/>
      <c r="C1482" s="40"/>
      <c r="D1482" s="8"/>
      <c r="E1482" s="8"/>
      <c r="F1482" s="59"/>
      <c r="K1482" s="14"/>
      <c r="L1482" s="4"/>
    </row>
    <row r="1483" spans="1:12" s="45" customFormat="1" x14ac:dyDescent="0.25">
      <c r="A1483" s="13"/>
      <c r="B1483" s="6"/>
      <c r="C1483" s="40"/>
      <c r="D1483" s="8"/>
      <c r="E1483" s="8"/>
      <c r="F1483" s="59"/>
      <c r="K1483" s="14"/>
      <c r="L1483" s="4"/>
    </row>
    <row r="1484" spans="1:12" s="45" customFormat="1" x14ac:dyDescent="0.25">
      <c r="A1484" s="13"/>
      <c r="B1484" s="6"/>
      <c r="C1484" s="40"/>
      <c r="D1484" s="8"/>
      <c r="E1484" s="8"/>
      <c r="F1484" s="59"/>
      <c r="K1484" s="14"/>
      <c r="L1484" s="4"/>
    </row>
    <row r="1485" spans="1:12" s="45" customFormat="1" x14ac:dyDescent="0.25">
      <c r="A1485" s="13"/>
      <c r="B1485" s="6"/>
      <c r="C1485" s="40"/>
      <c r="D1485" s="8"/>
      <c r="E1485" s="8"/>
      <c r="F1485" s="59"/>
      <c r="K1485" s="14"/>
      <c r="L1485" s="4"/>
    </row>
    <row r="1486" spans="1:12" s="45" customFormat="1" x14ac:dyDescent="0.25">
      <c r="A1486" s="13"/>
      <c r="B1486" s="6"/>
      <c r="C1486" s="40"/>
      <c r="D1486" s="8"/>
      <c r="E1486" s="8"/>
      <c r="F1486" s="59"/>
      <c r="K1486" s="14"/>
      <c r="L1486" s="4"/>
    </row>
    <row r="1487" spans="1:12" s="45" customFormat="1" x14ac:dyDescent="0.25">
      <c r="A1487" s="13"/>
      <c r="B1487" s="6"/>
      <c r="C1487" s="40"/>
      <c r="D1487" s="8"/>
      <c r="E1487" s="8"/>
      <c r="F1487" s="59"/>
      <c r="K1487" s="14"/>
      <c r="L1487" s="4"/>
    </row>
    <row r="1488" spans="1:12" s="45" customFormat="1" x14ac:dyDescent="0.25">
      <c r="A1488" s="1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1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1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1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1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1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1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1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1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1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1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1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1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1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1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1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1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1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1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1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1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13"/>
      <c r="B1509" s="6"/>
      <c r="C1509" s="40"/>
      <c r="D1509" s="8"/>
      <c r="E1509" s="8"/>
      <c r="F1509" s="59"/>
      <c r="K1509" s="14"/>
      <c r="L1509" s="4"/>
    </row>
    <row r="1510" spans="1:12" s="45" customFormat="1" x14ac:dyDescent="0.25">
      <c r="A1510" s="1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1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1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1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1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1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1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1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1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1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1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1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1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1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1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1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1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1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1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13"/>
      <c r="B1529" s="6"/>
      <c r="C1529" s="40"/>
      <c r="D1529" s="8"/>
      <c r="E1529" s="8"/>
      <c r="F1529" s="59"/>
      <c r="K1529" s="14"/>
      <c r="L1529" s="4"/>
    </row>
    <row r="1530" spans="1:12" s="45" customFormat="1" x14ac:dyDescent="0.25">
      <c r="A1530" s="13"/>
      <c r="B1530" s="6"/>
      <c r="C1530" s="40"/>
      <c r="D1530" s="93"/>
      <c r="E1530" s="94"/>
      <c r="F1530" s="59"/>
      <c r="K1530" s="14"/>
      <c r="L1530" s="4"/>
    </row>
    <row r="1531" spans="1:12" s="45" customFormat="1" ht="18.75" x14ac:dyDescent="0.3">
      <c r="A1531" s="38"/>
      <c r="B1531" s="39"/>
      <c r="C1531" s="4"/>
      <c r="D1531" s="41"/>
      <c r="E1531" s="310"/>
      <c r="F1531" s="310"/>
      <c r="K1531" s="14"/>
      <c r="L1531" s="4"/>
    </row>
    <row r="1532" spans="1:12" s="45" customFormat="1" ht="18.75" x14ac:dyDescent="0.3">
      <c r="A1532" s="38"/>
      <c r="B1532" s="14"/>
      <c r="C1532" s="310"/>
      <c r="D1532" s="311"/>
      <c r="E1532" s="311"/>
      <c r="F1532" s="311"/>
      <c r="K1532" s="14"/>
      <c r="L1532" s="4"/>
    </row>
    <row r="1533" spans="1:12" s="45" customFormat="1" ht="18.75" x14ac:dyDescent="0.3">
      <c r="A1533" s="38"/>
      <c r="B1533" s="14"/>
      <c r="C1533" s="105"/>
      <c r="D1533" s="106"/>
      <c r="E1533" s="106"/>
      <c r="F1533" s="106"/>
      <c r="K1533" s="14"/>
      <c r="L1533" s="4"/>
    </row>
    <row r="1534" spans="1:12" s="45" customFormat="1" ht="18.75" x14ac:dyDescent="0.3">
      <c r="A1534" s="38"/>
      <c r="B1534" s="14"/>
      <c r="C1534" s="105"/>
      <c r="D1534" s="310"/>
      <c r="E1534" s="311"/>
      <c r="F1534" s="311"/>
      <c r="K1534" s="14"/>
      <c r="L1534" s="4"/>
    </row>
    <row r="1535" spans="1:12" s="45" customFormat="1" ht="18.75" x14ac:dyDescent="0.3">
      <c r="A1535" s="38"/>
      <c r="B1535" s="14"/>
      <c r="C1535" s="105"/>
      <c r="D1535" s="310"/>
      <c r="E1535" s="311"/>
      <c r="F1535" s="311"/>
      <c r="K1535" s="14"/>
      <c r="L1535" s="4"/>
    </row>
    <row r="1536" spans="1:12" s="45" customFormat="1" ht="18.75" x14ac:dyDescent="0.3">
      <c r="A1536" s="38"/>
      <c r="B1536" s="14"/>
      <c r="C1536" s="105"/>
      <c r="D1536" s="310"/>
      <c r="E1536" s="311"/>
      <c r="F1536" s="311"/>
      <c r="K1536" s="14"/>
      <c r="L1536" s="4"/>
    </row>
    <row r="1537" spans="1:12" s="45" customFormat="1" ht="18.75" x14ac:dyDescent="0.3">
      <c r="A1537" s="38"/>
      <c r="B1537" s="14"/>
      <c r="C1537" s="105"/>
      <c r="D1537" s="108"/>
      <c r="E1537" s="106"/>
      <c r="F1537" s="106"/>
      <c r="K1537" s="14"/>
      <c r="L1537" s="4"/>
    </row>
    <row r="1538" spans="1:12" s="45" customFormat="1" ht="18.75" x14ac:dyDescent="0.25">
      <c r="A1538" s="13"/>
      <c r="B1538" s="104"/>
      <c r="C1538" s="331"/>
      <c r="D1538" s="331"/>
      <c r="E1538" s="331"/>
      <c r="F1538" s="331"/>
      <c r="K1538" s="14"/>
      <c r="L1538" s="4"/>
    </row>
    <row r="1539" spans="1:12" s="45" customFormat="1" ht="18.75" x14ac:dyDescent="0.25">
      <c r="A1539" s="186"/>
      <c r="B1539" s="104"/>
      <c r="C1539" s="331"/>
      <c r="D1539" s="331"/>
      <c r="E1539" s="331"/>
      <c r="F1539" s="331"/>
      <c r="K1539" s="14"/>
      <c r="L1539" s="4"/>
    </row>
    <row r="1540" spans="1:12" s="45" customFormat="1" x14ac:dyDescent="0.25">
      <c r="A1540" s="23"/>
      <c r="B1540" s="47"/>
      <c r="C1540" s="4"/>
      <c r="D1540" s="9"/>
      <c r="E1540" s="8"/>
      <c r="F1540" s="59"/>
      <c r="K1540" s="14"/>
      <c r="L1540" s="4"/>
    </row>
    <row r="1541" spans="1:12" s="45" customFormat="1" x14ac:dyDescent="0.25">
      <c r="A1541" s="23"/>
      <c r="B1541" s="47"/>
      <c r="C1541" s="4"/>
      <c r="D1541" s="9"/>
      <c r="E1541" s="8"/>
      <c r="F1541" s="59"/>
      <c r="K1541" s="14"/>
      <c r="L1541" s="4"/>
    </row>
    <row r="1542" spans="1:12" s="45" customFormat="1" x14ac:dyDescent="0.25">
      <c r="A1542" s="23"/>
      <c r="B1542" s="39"/>
      <c r="C1542" s="4"/>
      <c r="D1542" s="9"/>
      <c r="E1542" s="8"/>
      <c r="F1542" s="59"/>
      <c r="K1542" s="14"/>
      <c r="L1542" s="4"/>
    </row>
    <row r="1543" spans="1:12" s="45" customFormat="1" x14ac:dyDescent="0.25">
      <c r="A1543" s="23"/>
      <c r="B1543" s="39"/>
      <c r="C1543" s="4"/>
      <c r="D1543" s="9"/>
      <c r="E1543" s="8"/>
      <c r="F1543" s="59"/>
      <c r="K1543" s="14"/>
      <c r="L1543" s="4"/>
    </row>
    <row r="1544" spans="1:12" s="45" customFormat="1" x14ac:dyDescent="0.25">
      <c r="A1544" s="23"/>
      <c r="B1544" s="39"/>
      <c r="C1544" s="4"/>
      <c r="D1544" s="9"/>
      <c r="E1544" s="8"/>
      <c r="F1544" s="59"/>
      <c r="K1544" s="14"/>
      <c r="L1544" s="4"/>
    </row>
    <row r="1545" spans="1:12" s="45" customFormat="1" x14ac:dyDescent="0.25">
      <c r="A1545" s="23"/>
      <c r="B1545" s="39"/>
      <c r="C1545" s="4"/>
      <c r="D1545" s="9"/>
      <c r="E1545" s="8"/>
      <c r="F1545" s="59"/>
      <c r="K1545" s="14"/>
      <c r="L1545" s="4"/>
    </row>
    <row r="1546" spans="1:12" s="45" customFormat="1" x14ac:dyDescent="0.25">
      <c r="A1546" s="23"/>
      <c r="B1546" s="295"/>
      <c r="C1546" s="4"/>
      <c r="D1546" s="9"/>
      <c r="E1546" s="8"/>
      <c r="F1546" s="59"/>
      <c r="K1546" s="14"/>
      <c r="L1546" s="4"/>
    </row>
    <row r="1547" spans="1:12" s="45" customFormat="1" x14ac:dyDescent="0.25">
      <c r="A1547" s="23"/>
      <c r="B1547" s="295"/>
      <c r="C1547" s="4"/>
      <c r="D1547" s="9"/>
      <c r="E1547" s="8"/>
      <c r="F1547" s="59"/>
      <c r="K1547" s="14"/>
      <c r="L1547" s="4"/>
    </row>
    <row r="1548" spans="1:12" s="45" customFormat="1" x14ac:dyDescent="0.25">
      <c r="A1548" s="23"/>
      <c r="B1548" s="295"/>
      <c r="C1548" s="4"/>
      <c r="D1548" s="296"/>
      <c r="E1548" s="8"/>
      <c r="F1548" s="59"/>
      <c r="K1548" s="14"/>
      <c r="L1548" s="4"/>
    </row>
    <row r="1549" spans="1:12" s="45" customFormat="1" x14ac:dyDescent="0.25">
      <c r="A1549" s="23"/>
      <c r="B1549" s="295"/>
      <c r="C1549" s="4"/>
      <c r="D1549" s="296"/>
      <c r="E1549" s="8"/>
      <c r="F1549" s="59"/>
      <c r="K1549" s="14"/>
      <c r="L1549" s="4"/>
    </row>
    <row r="1550" spans="1:12" s="45" customFormat="1" x14ac:dyDescent="0.25">
      <c r="A1550" s="23"/>
      <c r="B1550" s="295"/>
      <c r="C1550" s="4"/>
      <c r="D1550" s="296"/>
      <c r="E1550" s="8"/>
      <c r="F1550" s="59"/>
      <c r="K1550" s="14"/>
      <c r="L1550" s="4"/>
    </row>
    <row r="1551" spans="1:12" s="45" customFormat="1" x14ac:dyDescent="0.25">
      <c r="A1551" s="23"/>
      <c r="B1551" s="295"/>
      <c r="C1551" s="4"/>
      <c r="D1551" s="296"/>
      <c r="E1551" s="8"/>
      <c r="F1551" s="59"/>
      <c r="K1551" s="14"/>
      <c r="L1551" s="4"/>
    </row>
    <row r="1552" spans="1:12" s="45" customFormat="1" x14ac:dyDescent="0.25">
      <c r="A1552" s="23"/>
      <c r="B1552" s="295"/>
      <c r="C1552" s="4"/>
      <c r="D1552" s="296"/>
      <c r="E1552" s="8"/>
      <c r="F1552" s="59"/>
      <c r="K1552" s="14"/>
      <c r="L1552" s="4"/>
    </row>
    <row r="1553" spans="1:12" s="45" customFormat="1" x14ac:dyDescent="0.25">
      <c r="A1553" s="23"/>
      <c r="B1553" s="295"/>
      <c r="C1553" s="4"/>
      <c r="D1553" s="296"/>
      <c r="E1553" s="8"/>
      <c r="F1553" s="59"/>
      <c r="K1553" s="14"/>
      <c r="L1553" s="4"/>
    </row>
    <row r="1554" spans="1:12" s="45" customFormat="1" x14ac:dyDescent="0.25">
      <c r="A1554" s="23"/>
      <c r="B1554" s="295"/>
      <c r="C1554" s="4"/>
      <c r="D1554" s="296"/>
      <c r="E1554" s="8"/>
      <c r="F1554" s="59"/>
      <c r="K1554" s="14"/>
      <c r="L1554" s="4"/>
    </row>
    <row r="1555" spans="1:12" s="45" customFormat="1" x14ac:dyDescent="0.25">
      <c r="A1555" s="23"/>
      <c r="B1555" s="295"/>
      <c r="C1555" s="4"/>
      <c r="D1555" s="296"/>
      <c r="E1555" s="8"/>
      <c r="F1555" s="59"/>
      <c r="K1555" s="14"/>
      <c r="L1555" s="4"/>
    </row>
    <row r="1556" spans="1:12" s="45" customFormat="1" x14ac:dyDescent="0.25">
      <c r="A1556" s="23"/>
      <c r="B1556" s="295"/>
      <c r="C1556" s="4"/>
      <c r="D1556" s="296"/>
      <c r="E1556" s="8"/>
      <c r="F1556" s="59"/>
      <c r="K1556" s="14"/>
      <c r="L1556" s="4"/>
    </row>
    <row r="1557" spans="1:12" s="45" customFormat="1" x14ac:dyDescent="0.25">
      <c r="A1557" s="23"/>
      <c r="B1557" s="295"/>
      <c r="C1557" s="4"/>
      <c r="D1557" s="296"/>
      <c r="E1557" s="8"/>
      <c r="F1557" s="59"/>
      <c r="K1557" s="14"/>
      <c r="L1557" s="4"/>
    </row>
    <row r="1558" spans="1:12" s="45" customFormat="1" x14ac:dyDescent="0.25">
      <c r="A1558" s="23"/>
      <c r="B1558" s="295"/>
      <c r="C1558" s="4"/>
      <c r="D1558" s="296"/>
      <c r="E1558" s="8"/>
      <c r="F1558" s="59"/>
      <c r="K1558" s="14"/>
      <c r="L1558" s="4"/>
    </row>
    <row r="1559" spans="1:12" s="45" customFormat="1" x14ac:dyDescent="0.25">
      <c r="A1559" s="23"/>
      <c r="B1559" s="295"/>
      <c r="C1559" s="4"/>
      <c r="D1559" s="296"/>
      <c r="E1559" s="8"/>
      <c r="F1559" s="59"/>
      <c r="K1559" s="14"/>
      <c r="L1559" s="4"/>
    </row>
    <row r="1560" spans="1:12" s="45" customFormat="1" x14ac:dyDescent="0.25">
      <c r="A1560" s="23"/>
      <c r="B1560" s="295"/>
      <c r="C1560" s="4"/>
      <c r="D1560" s="296"/>
      <c r="E1560" s="8"/>
      <c r="F1560" s="59"/>
      <c r="K1560" s="14"/>
      <c r="L1560" s="4"/>
    </row>
    <row r="1561" spans="1:12" s="45" customFormat="1" x14ac:dyDescent="0.25">
      <c r="A1561" s="23"/>
      <c r="B1561" s="295"/>
      <c r="C1561" s="4"/>
      <c r="D1561" s="296"/>
      <c r="E1561" s="8"/>
      <c r="F1561" s="59"/>
      <c r="K1561" s="14"/>
      <c r="L1561" s="4"/>
    </row>
    <row r="1562" spans="1:12" s="45" customFormat="1" x14ac:dyDescent="0.25">
      <c r="A1562" s="23"/>
      <c r="B1562" s="295"/>
      <c r="C1562" s="4"/>
      <c r="D1562" s="296"/>
      <c r="E1562" s="8"/>
      <c r="F1562" s="59"/>
      <c r="K1562" s="14"/>
      <c r="L1562" s="4"/>
    </row>
    <row r="1563" spans="1:12" s="45" customFormat="1" x14ac:dyDescent="0.25">
      <c r="A1563" s="23"/>
      <c r="B1563" s="295"/>
      <c r="C1563" s="4"/>
      <c r="D1563" s="296"/>
      <c r="E1563" s="8"/>
      <c r="F1563" s="59"/>
      <c r="K1563" s="14"/>
      <c r="L1563" s="4"/>
    </row>
    <row r="1564" spans="1:12" s="45" customFormat="1" x14ac:dyDescent="0.25">
      <c r="A1564" s="23"/>
      <c r="B1564" s="295"/>
      <c r="C1564" s="4"/>
      <c r="D1564" s="296"/>
      <c r="E1564" s="8"/>
      <c r="F1564" s="59"/>
      <c r="K1564" s="14"/>
      <c r="L1564" s="4"/>
    </row>
    <row r="1565" spans="1:12" s="45" customFormat="1" x14ac:dyDescent="0.25">
      <c r="A1565" s="23"/>
      <c r="B1565" s="295"/>
      <c r="C1565" s="4"/>
      <c r="D1565" s="296"/>
      <c r="E1565" s="8"/>
      <c r="F1565" s="59"/>
      <c r="K1565" s="14"/>
      <c r="L1565" s="4"/>
    </row>
    <row r="1566" spans="1:12" s="45" customFormat="1" x14ac:dyDescent="0.25">
      <c r="A1566" s="23"/>
      <c r="B1566" s="295"/>
      <c r="C1566" s="4"/>
      <c r="D1566" s="296"/>
      <c r="E1566" s="8"/>
      <c r="F1566" s="59"/>
      <c r="K1566" s="14"/>
      <c r="L1566" s="4"/>
    </row>
    <row r="1567" spans="1:12" s="45" customFormat="1" x14ac:dyDescent="0.25">
      <c r="A1567" s="23"/>
      <c r="B1567" s="295"/>
      <c r="C1567" s="4"/>
      <c r="D1567" s="296"/>
      <c r="E1567" s="8"/>
      <c r="F1567" s="59"/>
      <c r="K1567" s="14"/>
      <c r="L1567" s="4"/>
    </row>
    <row r="1568" spans="1:12" s="45" customFormat="1" x14ac:dyDescent="0.25">
      <c r="A1568" s="23"/>
      <c r="B1568" s="295"/>
      <c r="C1568" s="4"/>
      <c r="D1568" s="296"/>
      <c r="E1568" s="8"/>
      <c r="F1568" s="59"/>
      <c r="K1568" s="14"/>
      <c r="L1568" s="4"/>
    </row>
    <row r="1569" spans="1:12" s="45" customFormat="1" x14ac:dyDescent="0.25">
      <c r="A1569" s="23"/>
      <c r="B1569" s="295"/>
      <c r="C1569" s="4"/>
      <c r="D1569" s="296"/>
      <c r="E1569" s="8"/>
      <c r="F1569" s="59"/>
      <c r="K1569" s="14"/>
      <c r="L1569" s="4"/>
    </row>
    <row r="1570" spans="1:12" s="45" customFormat="1" x14ac:dyDescent="0.25">
      <c r="A1570" s="23"/>
      <c r="B1570" s="295"/>
      <c r="C1570" s="4"/>
      <c r="D1570" s="296"/>
      <c r="E1570" s="8"/>
      <c r="F1570" s="59"/>
      <c r="K1570" s="14"/>
      <c r="L1570" s="4"/>
    </row>
    <row r="1571" spans="1:12" s="45" customFormat="1" x14ac:dyDescent="0.25">
      <c r="A1571" s="23"/>
      <c r="B1571" s="297"/>
      <c r="C1571" s="4"/>
      <c r="D1571" s="296"/>
      <c r="E1571" s="8"/>
      <c r="F1571" s="59"/>
      <c r="K1571" s="14"/>
      <c r="L1571" s="4"/>
    </row>
    <row r="1572" spans="1:12" s="45" customFormat="1" x14ac:dyDescent="0.25">
      <c r="A1572" s="23"/>
      <c r="B1572" s="295"/>
      <c r="C1572" s="4"/>
      <c r="D1572" s="296"/>
      <c r="E1572" s="8"/>
      <c r="F1572" s="59"/>
      <c r="K1572" s="14"/>
      <c r="L1572" s="4"/>
    </row>
    <row r="1573" spans="1:12" s="45" customFormat="1" x14ac:dyDescent="0.25">
      <c r="A1573" s="23"/>
      <c r="B1573" s="295"/>
      <c r="C1573" s="4"/>
      <c r="D1573" s="296"/>
      <c r="E1573" s="8"/>
      <c r="F1573" s="59"/>
      <c r="K1573" s="14"/>
      <c r="L1573" s="4"/>
    </row>
    <row r="1574" spans="1:12" s="45" customFormat="1" x14ac:dyDescent="0.25">
      <c r="A1574" s="23"/>
      <c r="B1574" s="295"/>
      <c r="C1574" s="4"/>
      <c r="D1574" s="296"/>
      <c r="E1574" s="8"/>
      <c r="F1574" s="59"/>
      <c r="K1574" s="14"/>
      <c r="L1574" s="4"/>
    </row>
    <row r="1575" spans="1:12" s="45" customFormat="1" x14ac:dyDescent="0.25">
      <c r="A1575" s="23"/>
      <c r="B1575" s="295"/>
      <c r="C1575" s="4"/>
      <c r="D1575" s="296"/>
      <c r="E1575" s="8"/>
      <c r="F1575" s="59"/>
      <c r="K1575" s="14"/>
      <c r="L1575" s="4"/>
    </row>
    <row r="1576" spans="1:12" s="45" customFormat="1" x14ac:dyDescent="0.25">
      <c r="A1576" s="23"/>
      <c r="B1576" s="295"/>
      <c r="C1576" s="4"/>
      <c r="D1576" s="296"/>
      <c r="E1576" s="8"/>
      <c r="F1576" s="59"/>
      <c r="K1576" s="14"/>
      <c r="L1576" s="4"/>
    </row>
    <row r="1577" spans="1:12" s="45" customFormat="1" x14ac:dyDescent="0.25">
      <c r="A1577" s="23"/>
      <c r="B1577" s="295"/>
      <c r="C1577" s="4"/>
      <c r="D1577" s="296"/>
      <c r="E1577" s="8"/>
      <c r="F1577" s="59"/>
      <c r="K1577" s="14"/>
      <c r="L1577" s="4"/>
    </row>
    <row r="1578" spans="1:12" s="45" customFormat="1" x14ac:dyDescent="0.25">
      <c r="A1578" s="23"/>
      <c r="B1578" s="295"/>
      <c r="C1578" s="4"/>
      <c r="D1578" s="296"/>
      <c r="E1578" s="8"/>
      <c r="F1578" s="59"/>
      <c r="K1578" s="14"/>
      <c r="L1578" s="4"/>
    </row>
    <row r="1579" spans="1:12" s="45" customFormat="1" x14ac:dyDescent="0.25">
      <c r="A1579" s="23"/>
      <c r="B1579" s="295"/>
      <c r="C1579" s="4"/>
      <c r="D1579" s="296"/>
      <c r="E1579" s="8"/>
      <c r="F1579" s="59"/>
      <c r="K1579" s="14"/>
      <c r="L1579" s="4"/>
    </row>
    <row r="1580" spans="1:12" s="45" customFormat="1" x14ac:dyDescent="0.25">
      <c r="A1580" s="23"/>
      <c r="B1580" s="295"/>
      <c r="C1580" s="4"/>
      <c r="D1580" s="296"/>
      <c r="E1580" s="8"/>
      <c r="F1580" s="59"/>
      <c r="K1580" s="14"/>
      <c r="L1580" s="4"/>
    </row>
    <row r="1581" spans="1:12" s="45" customFormat="1" x14ac:dyDescent="0.25">
      <c r="A1581" s="23"/>
      <c r="B1581" s="295"/>
      <c r="C1581" s="4"/>
      <c r="D1581" s="296"/>
      <c r="E1581" s="8"/>
      <c r="F1581" s="59"/>
      <c r="K1581" s="14"/>
      <c r="L1581" s="4"/>
    </row>
    <row r="1582" spans="1:12" s="45" customFormat="1" x14ac:dyDescent="0.25">
      <c r="A1582" s="23"/>
      <c r="B1582" s="295"/>
      <c r="C1582" s="4"/>
      <c r="D1582" s="296"/>
      <c r="E1582" s="8"/>
      <c r="F1582" s="59"/>
      <c r="K1582" s="14"/>
      <c r="L1582" s="4"/>
    </row>
    <row r="1583" spans="1:12" x14ac:dyDescent="0.25">
      <c r="A1583" s="23"/>
      <c r="B1583" s="295"/>
      <c r="D1583" s="296"/>
      <c r="E1583" s="8"/>
      <c r="F1583" s="59"/>
    </row>
    <row r="1584" spans="1:12" s="238" customFormat="1" ht="20.25" x14ac:dyDescent="0.3">
      <c r="A1584" s="287"/>
      <c r="B1584" s="329"/>
      <c r="C1584" s="329"/>
      <c r="D1584" s="329"/>
      <c r="E1584" s="329"/>
      <c r="F1584" s="329"/>
      <c r="G1584" s="298"/>
      <c r="H1584" s="298"/>
      <c r="I1584" s="298"/>
      <c r="J1584" s="298"/>
    </row>
    <row r="1585" spans="1:12" x14ac:dyDescent="0.25">
      <c r="A1585" s="186"/>
      <c r="B1585" s="187"/>
      <c r="C1585" s="186"/>
      <c r="D1585" s="189"/>
      <c r="E1585" s="189"/>
      <c r="F1585" s="190"/>
    </row>
    <row r="1586" spans="1:12" x14ac:dyDescent="0.25">
      <c r="A1586" s="23"/>
      <c r="B1586" s="129"/>
      <c r="C1586" s="23"/>
      <c r="D1586" s="8"/>
      <c r="E1586" s="8"/>
      <c r="F1586" s="10"/>
    </row>
    <row r="1587" spans="1:12" x14ac:dyDescent="0.25">
      <c r="A1587" s="23"/>
      <c r="B1587" s="299"/>
      <c r="C1587" s="23"/>
      <c r="D1587" s="8"/>
      <c r="E1587" s="8"/>
      <c r="F1587" s="10"/>
    </row>
    <row r="1588" spans="1:12" x14ac:dyDescent="0.25">
      <c r="A1588" s="23"/>
      <c r="B1588" s="129"/>
      <c r="C1588" s="23"/>
      <c r="D1588" s="8"/>
      <c r="E1588" s="8"/>
      <c r="F1588" s="10"/>
    </row>
    <row r="1589" spans="1:12" x14ac:dyDescent="0.25">
      <c r="A1589" s="23"/>
      <c r="B1589" s="129"/>
      <c r="C1589" s="23"/>
      <c r="D1589" s="8"/>
      <c r="E1589" s="8"/>
      <c r="F1589" s="10"/>
    </row>
    <row r="1590" spans="1:12" x14ac:dyDescent="0.25">
      <c r="A1590" s="23"/>
      <c r="B1590" s="300"/>
      <c r="C1590" s="23"/>
      <c r="D1590" s="8"/>
      <c r="E1590" s="8"/>
      <c r="F1590" s="10"/>
    </row>
    <row r="1591" spans="1:12" x14ac:dyDescent="0.25">
      <c r="A1591" s="23"/>
      <c r="B1591" s="300"/>
      <c r="C1591" s="23"/>
      <c r="D1591" s="8"/>
      <c r="E1591" s="8"/>
      <c r="F1591" s="10"/>
    </row>
    <row r="1592" spans="1:12" x14ac:dyDescent="0.25">
      <c r="A1592" s="23"/>
      <c r="B1592" s="300"/>
      <c r="C1592" s="23"/>
      <c r="D1592" s="8"/>
      <c r="E1592" s="8"/>
      <c r="F1592" s="10"/>
    </row>
    <row r="1593" spans="1:12" x14ac:dyDescent="0.25">
      <c r="A1593" s="23"/>
      <c r="B1593" s="300"/>
      <c r="C1593" s="23"/>
      <c r="D1593" s="8"/>
      <c r="E1593" s="8"/>
      <c r="F1593" s="10"/>
    </row>
    <row r="1594" spans="1:12" x14ac:dyDescent="0.25">
      <c r="A1594" s="23"/>
      <c r="B1594" s="300"/>
      <c r="C1594" s="23"/>
      <c r="D1594" s="8"/>
      <c r="E1594" s="8"/>
      <c r="F1594" s="10"/>
    </row>
    <row r="1595" spans="1:12" x14ac:dyDescent="0.25">
      <c r="A1595" s="23"/>
      <c r="B1595" s="300"/>
      <c r="C1595" s="23"/>
      <c r="D1595" s="8"/>
      <c r="E1595" s="8"/>
      <c r="F1595" s="10"/>
    </row>
    <row r="1596" spans="1:12" x14ac:dyDescent="0.25">
      <c r="A1596" s="23"/>
      <c r="B1596" s="300"/>
      <c r="C1596" s="23"/>
      <c r="D1596" s="8"/>
      <c r="E1596" s="8"/>
      <c r="F1596" s="10"/>
    </row>
    <row r="1597" spans="1:12" x14ac:dyDescent="0.25">
      <c r="A1597" s="23"/>
      <c r="B1597" s="300"/>
      <c r="C1597" s="23"/>
      <c r="D1597" s="8"/>
      <c r="E1597" s="8"/>
      <c r="F1597" s="10"/>
    </row>
    <row r="1598" spans="1:12" x14ac:dyDescent="0.25">
      <c r="A1598" s="23"/>
      <c r="B1598" s="300"/>
      <c r="C1598" s="23"/>
      <c r="D1598" s="8"/>
      <c r="E1598" s="8"/>
      <c r="F1598" s="10"/>
    </row>
    <row r="1599" spans="1:12" s="45" customFormat="1" x14ac:dyDescent="0.25">
      <c r="A1599" s="23"/>
      <c r="B1599" s="300"/>
      <c r="C1599" s="23"/>
      <c r="D1599" s="8"/>
      <c r="E1599" s="8"/>
      <c r="F1599" s="10"/>
      <c r="K1599" s="14"/>
      <c r="L1599" s="4"/>
    </row>
    <row r="1600" spans="1:12" s="45" customFormat="1" x14ac:dyDescent="0.25">
      <c r="A1600" s="23"/>
      <c r="B1600" s="300"/>
      <c r="C1600" s="23"/>
      <c r="D1600" s="8"/>
      <c r="E1600" s="8"/>
      <c r="F1600" s="10"/>
      <c r="K1600" s="14"/>
      <c r="L1600" s="4"/>
    </row>
    <row r="1601" spans="1:12" s="45" customFormat="1" x14ac:dyDescent="0.25">
      <c r="A1601" s="23"/>
      <c r="B1601" s="300"/>
      <c r="C1601" s="23"/>
      <c r="D1601" s="8"/>
      <c r="E1601" s="8"/>
      <c r="F1601" s="10"/>
      <c r="K1601" s="14"/>
      <c r="L1601" s="4"/>
    </row>
    <row r="1602" spans="1:12" s="45" customFormat="1" x14ac:dyDescent="0.25">
      <c r="A1602" s="23"/>
      <c r="B1602" s="300"/>
      <c r="C1602" s="23"/>
      <c r="D1602" s="8"/>
      <c r="E1602" s="8"/>
      <c r="F1602" s="10"/>
      <c r="K1602" s="14"/>
      <c r="L1602" s="4"/>
    </row>
    <row r="1603" spans="1:12" s="45" customFormat="1" x14ac:dyDescent="0.25">
      <c r="A1603" s="23"/>
      <c r="B1603" s="300"/>
      <c r="C1603" s="23"/>
      <c r="D1603" s="8"/>
      <c r="E1603" s="8"/>
      <c r="F1603" s="10"/>
      <c r="K1603" s="14"/>
      <c r="L1603" s="4"/>
    </row>
    <row r="1604" spans="1:12" s="45" customFormat="1" x14ac:dyDescent="0.25">
      <c r="A1604" s="23"/>
      <c r="B1604" s="300"/>
      <c r="C1604" s="23"/>
      <c r="D1604" s="8"/>
      <c r="E1604" s="8"/>
      <c r="F1604" s="10"/>
      <c r="K1604" s="14"/>
      <c r="L1604" s="4"/>
    </row>
    <row r="1605" spans="1:12" s="45" customFormat="1" x14ac:dyDescent="0.25">
      <c r="A1605" s="23"/>
      <c r="B1605" s="300"/>
      <c r="C1605" s="23"/>
      <c r="D1605" s="8"/>
      <c r="E1605" s="8"/>
      <c r="F1605" s="10"/>
      <c r="K1605" s="14"/>
      <c r="L1605" s="4"/>
    </row>
    <row r="1606" spans="1:12" s="45" customFormat="1" x14ac:dyDescent="0.25">
      <c r="A1606" s="23"/>
      <c r="B1606" s="300"/>
      <c r="C1606" s="23"/>
      <c r="D1606" s="8"/>
      <c r="E1606" s="8"/>
      <c r="F1606" s="10"/>
      <c r="K1606" s="14"/>
      <c r="L1606" s="4"/>
    </row>
    <row r="1607" spans="1:12" s="45" customFormat="1" x14ac:dyDescent="0.25">
      <c r="A1607" s="23"/>
      <c r="B1607" s="300"/>
      <c r="C1607" s="23"/>
      <c r="D1607" s="8"/>
      <c r="E1607" s="8"/>
      <c r="F1607" s="10"/>
      <c r="K1607" s="14"/>
      <c r="L1607" s="4"/>
    </row>
    <row r="1608" spans="1:12" s="45" customFormat="1" x14ac:dyDescent="0.25">
      <c r="A1608" s="23"/>
      <c r="B1608" s="300"/>
      <c r="C1608" s="23"/>
      <c r="D1608" s="8"/>
      <c r="E1608" s="8"/>
      <c r="F1608" s="10"/>
      <c r="K1608" s="14"/>
      <c r="L1608" s="4"/>
    </row>
    <row r="1609" spans="1:12" s="45" customFormat="1" x14ac:dyDescent="0.25">
      <c r="A1609" s="23"/>
      <c r="B1609" s="300"/>
      <c r="C1609" s="23"/>
      <c r="D1609" s="8"/>
      <c r="E1609" s="8"/>
      <c r="F1609" s="10"/>
      <c r="K1609" s="14"/>
      <c r="L1609" s="4"/>
    </row>
    <row r="1610" spans="1:12" s="45" customFormat="1" x14ac:dyDescent="0.25">
      <c r="A1610" s="23"/>
      <c r="B1610" s="300"/>
      <c r="C1610" s="23"/>
      <c r="D1610" s="8"/>
      <c r="E1610" s="8"/>
      <c r="F1610" s="10"/>
      <c r="K1610" s="14"/>
      <c r="L1610" s="4"/>
    </row>
    <row r="1611" spans="1:12" s="45" customFormat="1" x14ac:dyDescent="0.25">
      <c r="A1611" s="23"/>
      <c r="B1611" s="300"/>
      <c r="C1611" s="23"/>
      <c r="D1611" s="8"/>
      <c r="E1611" s="8"/>
      <c r="F1611" s="10"/>
      <c r="K1611" s="14"/>
      <c r="L1611" s="4"/>
    </row>
    <row r="1612" spans="1:12" s="45" customFormat="1" x14ac:dyDescent="0.25">
      <c r="A1612" s="23"/>
      <c r="B1612" s="300"/>
      <c r="C1612" s="23"/>
      <c r="D1612" s="8"/>
      <c r="E1612" s="8"/>
      <c r="F1612" s="10"/>
      <c r="K1612" s="14"/>
      <c r="L1612" s="4"/>
    </row>
    <row r="1613" spans="1:12" s="45" customFormat="1" x14ac:dyDescent="0.25">
      <c r="A1613" s="23"/>
      <c r="B1613" s="300"/>
      <c r="C1613" s="23"/>
      <c r="D1613" s="8"/>
      <c r="E1613" s="8"/>
      <c r="F1613" s="10"/>
      <c r="K1613" s="14"/>
      <c r="L1613" s="4"/>
    </row>
    <row r="1614" spans="1:12" s="45" customFormat="1" x14ac:dyDescent="0.25">
      <c r="A1614" s="23"/>
      <c r="B1614" s="300"/>
      <c r="C1614" s="23"/>
      <c r="D1614" s="8"/>
      <c r="E1614" s="8"/>
      <c r="F1614" s="10"/>
      <c r="K1614" s="14"/>
      <c r="L1614" s="4"/>
    </row>
    <row r="1615" spans="1:12" s="45" customFormat="1" x14ac:dyDescent="0.25">
      <c r="A1615" s="23"/>
      <c r="B1615" s="300"/>
      <c r="C1615" s="23"/>
      <c r="D1615" s="8"/>
      <c r="E1615" s="8"/>
      <c r="F1615" s="10"/>
      <c r="K1615" s="14"/>
      <c r="L1615" s="4"/>
    </row>
    <row r="1616" spans="1:12" s="45" customFormat="1" x14ac:dyDescent="0.25">
      <c r="A1616" s="23"/>
      <c r="B1616" s="300"/>
      <c r="C1616" s="23"/>
      <c r="D1616" s="8"/>
      <c r="E1616" s="8"/>
      <c r="F1616" s="10"/>
      <c r="K1616" s="14"/>
      <c r="L1616" s="4"/>
    </row>
    <row r="1617" spans="1:12" s="45" customFormat="1" ht="18.75" x14ac:dyDescent="0.25">
      <c r="A1617" s="114"/>
      <c r="B1617" s="301"/>
      <c r="C1617" s="114"/>
      <c r="D1617" s="8"/>
      <c r="E1617" s="8"/>
      <c r="F1617" s="293"/>
      <c r="K1617" s="14"/>
      <c r="L1617" s="4"/>
    </row>
    <row r="1618" spans="1:12" s="45" customFormat="1" x14ac:dyDescent="0.25">
      <c r="A1618" s="23"/>
      <c r="B1618" s="300"/>
      <c r="C1618" s="23"/>
      <c r="D1618" s="8"/>
      <c r="E1618" s="8"/>
      <c r="F1618" s="10"/>
      <c r="K1618" s="14"/>
      <c r="L1618" s="4"/>
    </row>
    <row r="1619" spans="1:12" s="45" customFormat="1" x14ac:dyDescent="0.25">
      <c r="A1619" s="23"/>
      <c r="B1619" s="300"/>
      <c r="C1619" s="23"/>
      <c r="D1619" s="8"/>
      <c r="E1619" s="8"/>
      <c r="F1619" s="10"/>
      <c r="K1619" s="14"/>
      <c r="L1619" s="4"/>
    </row>
    <row r="1620" spans="1:12" s="45" customFormat="1" x14ac:dyDescent="0.25">
      <c r="A1620" s="23"/>
      <c r="B1620" s="300"/>
      <c r="C1620" s="23"/>
      <c r="D1620" s="8"/>
      <c r="E1620" s="8"/>
      <c r="F1620" s="10"/>
      <c r="K1620" s="14"/>
      <c r="L1620" s="4"/>
    </row>
    <row r="1621" spans="1:12" s="45" customFormat="1" x14ac:dyDescent="0.25">
      <c r="A1621" s="23"/>
      <c r="B1621" s="300"/>
      <c r="C1621" s="23"/>
      <c r="D1621" s="8"/>
      <c r="E1621" s="8"/>
      <c r="F1621" s="10"/>
      <c r="K1621" s="14"/>
      <c r="L1621" s="4"/>
    </row>
    <row r="1622" spans="1:12" s="45" customFormat="1" x14ac:dyDescent="0.25">
      <c r="A1622" s="23"/>
      <c r="B1622" s="300"/>
      <c r="C1622" s="23"/>
      <c r="D1622" s="8"/>
      <c r="E1622" s="8"/>
      <c r="F1622" s="10"/>
      <c r="K1622" s="14"/>
      <c r="L1622" s="4"/>
    </row>
    <row r="1623" spans="1:12" s="45" customFormat="1" x14ac:dyDescent="0.25">
      <c r="A1623" s="23"/>
      <c r="B1623" s="300"/>
      <c r="C1623" s="23"/>
      <c r="D1623" s="8"/>
      <c r="E1623" s="8"/>
      <c r="F1623" s="10"/>
      <c r="K1623" s="14"/>
      <c r="L1623" s="4"/>
    </row>
    <row r="1624" spans="1:12" s="45" customFormat="1" x14ac:dyDescent="0.25">
      <c r="A1624" s="23"/>
      <c r="B1624" s="300"/>
      <c r="C1624" s="23"/>
      <c r="D1624" s="8"/>
      <c r="E1624" s="8"/>
      <c r="F1624" s="10"/>
      <c r="K1624" s="14"/>
      <c r="L1624" s="4"/>
    </row>
    <row r="1625" spans="1:12" s="45" customFormat="1" x14ac:dyDescent="0.25">
      <c r="A1625" s="23"/>
      <c r="B1625" s="300"/>
      <c r="C1625" s="23"/>
      <c r="D1625" s="8"/>
      <c r="E1625" s="8"/>
      <c r="F1625" s="10"/>
      <c r="K1625" s="14"/>
      <c r="L1625" s="4"/>
    </row>
    <row r="1626" spans="1:12" s="45" customFormat="1" x14ac:dyDescent="0.25">
      <c r="A1626" s="23"/>
      <c r="B1626" s="300"/>
      <c r="C1626" s="23"/>
      <c r="D1626" s="8"/>
      <c r="E1626" s="8"/>
      <c r="F1626" s="10"/>
      <c r="K1626" s="14"/>
      <c r="L1626" s="4"/>
    </row>
    <row r="1627" spans="1:12" s="45" customFormat="1" x14ac:dyDescent="0.25">
      <c r="A1627" s="23"/>
      <c r="B1627" s="300"/>
      <c r="C1627" s="23"/>
      <c r="D1627" s="8"/>
      <c r="E1627" s="8"/>
      <c r="F1627" s="10"/>
      <c r="K1627" s="14"/>
      <c r="L1627" s="4"/>
    </row>
    <row r="1628" spans="1:12" s="45" customFormat="1" x14ac:dyDescent="0.25">
      <c r="A1628" s="23"/>
      <c r="B1628" s="300"/>
      <c r="C1628" s="23"/>
      <c r="D1628" s="8"/>
      <c r="E1628" s="8"/>
      <c r="F1628" s="10"/>
      <c r="K1628" s="14"/>
      <c r="L1628" s="4"/>
    </row>
    <row r="1629" spans="1:12" s="45" customFormat="1" ht="18.75" x14ac:dyDescent="0.25">
      <c r="A1629" s="114"/>
      <c r="B1629" s="302"/>
      <c r="C1629" s="114"/>
      <c r="D1629" s="8"/>
      <c r="E1629" s="8"/>
      <c r="F1629" s="293"/>
      <c r="K1629" s="14"/>
      <c r="L1629" s="4"/>
    </row>
    <row r="1630" spans="1:12" s="45" customFormat="1" x14ac:dyDescent="0.25">
      <c r="A1630" s="23"/>
      <c r="B1630" s="300"/>
      <c r="C1630" s="23"/>
      <c r="D1630" s="8"/>
      <c r="E1630" s="8"/>
      <c r="F1630" s="10"/>
      <c r="K1630" s="14"/>
      <c r="L1630" s="4"/>
    </row>
    <row r="1631" spans="1:12" s="45" customFormat="1" x14ac:dyDescent="0.25">
      <c r="A1631" s="23"/>
      <c r="B1631" s="300"/>
      <c r="C1631" s="23"/>
      <c r="D1631" s="8"/>
      <c r="E1631" s="8"/>
      <c r="F1631" s="10"/>
      <c r="K1631" s="14"/>
      <c r="L1631" s="4"/>
    </row>
    <row r="1632" spans="1:12" s="45" customFormat="1" x14ac:dyDescent="0.25">
      <c r="A1632" s="23"/>
      <c r="B1632" s="300"/>
      <c r="C1632" s="23"/>
      <c r="D1632" s="8"/>
      <c r="E1632" s="8"/>
      <c r="F1632" s="10"/>
      <c r="K1632" s="14"/>
      <c r="L1632" s="4"/>
    </row>
    <row r="1633" spans="1:12" s="45" customFormat="1" x14ac:dyDescent="0.25">
      <c r="A1633" s="23"/>
      <c r="B1633" s="300"/>
      <c r="C1633" s="23"/>
      <c r="D1633" s="8"/>
      <c r="E1633" s="8"/>
      <c r="F1633" s="10"/>
      <c r="K1633" s="14"/>
      <c r="L1633" s="4"/>
    </row>
    <row r="1634" spans="1:12" s="45" customFormat="1" x14ac:dyDescent="0.25">
      <c r="A1634" s="23"/>
      <c r="B1634" s="300"/>
      <c r="C1634" s="23"/>
      <c r="D1634" s="8"/>
      <c r="E1634" s="8"/>
      <c r="F1634" s="10"/>
      <c r="K1634" s="14"/>
      <c r="L1634" s="4"/>
    </row>
    <row r="1635" spans="1:12" s="45" customFormat="1" x14ac:dyDescent="0.25">
      <c r="A1635" s="23"/>
      <c r="B1635" s="300"/>
      <c r="C1635" s="23"/>
      <c r="D1635" s="8"/>
      <c r="E1635" s="8"/>
      <c r="F1635" s="10"/>
      <c r="K1635" s="14"/>
      <c r="L1635" s="4"/>
    </row>
    <row r="1636" spans="1:12" s="45" customFormat="1" x14ac:dyDescent="0.25">
      <c r="A1636" s="23"/>
      <c r="B1636" s="300"/>
      <c r="C1636" s="23"/>
      <c r="D1636" s="8"/>
      <c r="E1636" s="8"/>
      <c r="F1636" s="10"/>
      <c r="K1636" s="14"/>
      <c r="L1636" s="4"/>
    </row>
    <row r="1637" spans="1:12" s="45" customFormat="1" x14ac:dyDescent="0.25">
      <c r="A1637" s="23"/>
      <c r="B1637" s="300"/>
      <c r="C1637" s="23"/>
      <c r="D1637" s="8"/>
      <c r="E1637" s="8"/>
      <c r="F1637" s="10"/>
      <c r="K1637" s="14"/>
      <c r="L1637" s="4"/>
    </row>
    <row r="1638" spans="1:12" s="45" customFormat="1" x14ac:dyDescent="0.25">
      <c r="A1638" s="23"/>
      <c r="B1638" s="300"/>
      <c r="C1638" s="23"/>
      <c r="D1638" s="8"/>
      <c r="E1638" s="8"/>
      <c r="F1638" s="10"/>
      <c r="K1638" s="14"/>
      <c r="L1638" s="4"/>
    </row>
    <row r="1639" spans="1:12" s="45" customFormat="1" x14ac:dyDescent="0.25">
      <c r="A1639" s="23"/>
      <c r="B1639" s="300"/>
      <c r="C1639" s="23"/>
      <c r="D1639" s="8"/>
      <c r="E1639" s="8"/>
      <c r="F1639" s="10"/>
      <c r="K1639" s="14"/>
      <c r="L1639" s="4"/>
    </row>
    <row r="1640" spans="1:12" s="45" customFormat="1" x14ac:dyDescent="0.25">
      <c r="A1640" s="23"/>
      <c r="B1640" s="300"/>
      <c r="C1640" s="23"/>
      <c r="D1640" s="8"/>
      <c r="E1640" s="8"/>
      <c r="F1640" s="10"/>
      <c r="K1640" s="14"/>
      <c r="L1640" s="4"/>
    </row>
    <row r="1641" spans="1:12" s="45" customFormat="1" x14ac:dyDescent="0.25">
      <c r="A1641" s="23"/>
      <c r="B1641" s="300"/>
      <c r="C1641" s="23"/>
      <c r="D1641" s="8"/>
      <c r="E1641" s="8"/>
      <c r="F1641" s="10"/>
      <c r="K1641" s="14"/>
      <c r="L1641" s="4"/>
    </row>
    <row r="1642" spans="1:12" s="45" customFormat="1" x14ac:dyDescent="0.25">
      <c r="A1642" s="23"/>
      <c r="B1642" s="300"/>
      <c r="C1642" s="23"/>
      <c r="D1642" s="8"/>
      <c r="E1642" s="8"/>
      <c r="F1642" s="10"/>
      <c r="K1642" s="14"/>
      <c r="L1642" s="4"/>
    </row>
    <row r="1643" spans="1:12" s="45" customFormat="1" x14ac:dyDescent="0.25">
      <c r="A1643" s="23"/>
      <c r="B1643" s="300"/>
      <c r="C1643" s="23"/>
      <c r="D1643" s="8"/>
      <c r="E1643" s="8"/>
      <c r="F1643" s="10"/>
      <c r="K1643" s="14"/>
      <c r="L1643" s="4"/>
    </row>
    <row r="1644" spans="1:12" s="45" customFormat="1" x14ac:dyDescent="0.25">
      <c r="A1644" s="23"/>
      <c r="B1644" s="300"/>
      <c r="C1644" s="23"/>
      <c r="D1644" s="8"/>
      <c r="E1644" s="8"/>
      <c r="F1644" s="10"/>
      <c r="K1644" s="14"/>
      <c r="L1644" s="4"/>
    </row>
    <row r="1645" spans="1:12" s="45" customFormat="1" x14ac:dyDescent="0.25">
      <c r="A1645" s="23"/>
      <c r="B1645" s="300"/>
      <c r="C1645" s="23"/>
      <c r="D1645" s="8"/>
      <c r="E1645" s="8"/>
      <c r="F1645" s="10"/>
      <c r="K1645" s="14"/>
      <c r="L1645" s="4"/>
    </row>
    <row r="1646" spans="1:12" s="45" customFormat="1" x14ac:dyDescent="0.25">
      <c r="A1646" s="23"/>
      <c r="B1646" s="300"/>
      <c r="C1646" s="23"/>
      <c r="D1646" s="8"/>
      <c r="E1646" s="8"/>
      <c r="F1646" s="10"/>
      <c r="K1646" s="14"/>
      <c r="L1646" s="4"/>
    </row>
    <row r="1647" spans="1:12" s="45" customFormat="1" x14ac:dyDescent="0.25">
      <c r="A1647" s="23"/>
      <c r="B1647" s="300"/>
      <c r="C1647" s="23"/>
      <c r="D1647" s="8"/>
      <c r="E1647" s="8"/>
      <c r="F1647" s="10"/>
      <c r="K1647" s="14"/>
      <c r="L1647" s="4"/>
    </row>
    <row r="1648" spans="1:12" s="45" customFormat="1" x14ac:dyDescent="0.25">
      <c r="A1648" s="23"/>
      <c r="B1648" s="300"/>
      <c r="C1648" s="23"/>
      <c r="D1648" s="8"/>
      <c r="E1648" s="8"/>
      <c r="F1648" s="10"/>
      <c r="K1648" s="14"/>
      <c r="L1648" s="4"/>
    </row>
    <row r="1649" spans="1:12" s="45" customFormat="1" x14ac:dyDescent="0.25">
      <c r="A1649" s="23"/>
      <c r="B1649" s="300"/>
      <c r="C1649" s="23"/>
      <c r="D1649" s="8"/>
      <c r="E1649" s="8"/>
      <c r="F1649" s="10"/>
      <c r="K1649" s="14"/>
      <c r="L1649" s="4"/>
    </row>
    <row r="1650" spans="1:12" s="45" customFormat="1" x14ac:dyDescent="0.25">
      <c r="A1650" s="23"/>
      <c r="B1650" s="300"/>
      <c r="C1650" s="23"/>
      <c r="D1650" s="8"/>
      <c r="E1650" s="8"/>
      <c r="F1650" s="10"/>
      <c r="K1650" s="14"/>
      <c r="L1650" s="4"/>
    </row>
    <row r="1651" spans="1:12" s="45" customFormat="1" x14ac:dyDescent="0.25">
      <c r="A1651" s="23"/>
      <c r="B1651" s="300"/>
      <c r="C1651" s="23"/>
      <c r="D1651" s="8"/>
      <c r="E1651" s="8"/>
      <c r="F1651" s="10"/>
      <c r="K1651" s="14"/>
      <c r="L1651" s="4"/>
    </row>
    <row r="1652" spans="1:12" s="45" customFormat="1" x14ac:dyDescent="0.25">
      <c r="A1652" s="23"/>
      <c r="B1652" s="300"/>
      <c r="C1652" s="23"/>
      <c r="D1652" s="8"/>
      <c r="E1652" s="8"/>
      <c r="F1652" s="10"/>
      <c r="K1652" s="14"/>
      <c r="L1652" s="4"/>
    </row>
    <row r="1653" spans="1:12" s="45" customFormat="1" x14ac:dyDescent="0.25">
      <c r="A1653" s="23"/>
      <c r="B1653" s="300"/>
      <c r="C1653" s="23"/>
      <c r="D1653" s="8"/>
      <c r="E1653" s="8"/>
      <c r="F1653" s="10"/>
      <c r="K1653" s="14"/>
      <c r="L1653" s="4"/>
    </row>
    <row r="1654" spans="1:12" s="45" customFormat="1" x14ac:dyDescent="0.25">
      <c r="A1654" s="23"/>
      <c r="B1654" s="300"/>
      <c r="C1654" s="23"/>
      <c r="D1654" s="8"/>
      <c r="E1654" s="8"/>
      <c r="F1654" s="10"/>
      <c r="K1654" s="14"/>
      <c r="L1654" s="4"/>
    </row>
    <row r="1655" spans="1:12" s="45" customFormat="1" x14ac:dyDescent="0.25">
      <c r="A1655" s="23"/>
      <c r="B1655" s="300"/>
      <c r="C1655" s="23"/>
      <c r="D1655" s="8"/>
      <c r="E1655" s="8"/>
      <c r="F1655" s="10"/>
      <c r="K1655" s="14"/>
      <c r="L1655" s="4"/>
    </row>
    <row r="1656" spans="1:12" s="45" customFormat="1" x14ac:dyDescent="0.25">
      <c r="A1656" s="23"/>
      <c r="B1656" s="300"/>
      <c r="C1656" s="23"/>
      <c r="D1656" s="8"/>
      <c r="E1656" s="8"/>
      <c r="F1656" s="10"/>
      <c r="K1656" s="14"/>
      <c r="L1656" s="4"/>
    </row>
    <row r="1657" spans="1:12" s="45" customFormat="1" x14ac:dyDescent="0.25">
      <c r="A1657" s="23"/>
      <c r="B1657" s="300"/>
      <c r="C1657" s="23"/>
      <c r="D1657" s="8"/>
      <c r="E1657" s="8"/>
      <c r="F1657" s="10"/>
      <c r="K1657" s="14"/>
      <c r="L1657" s="4"/>
    </row>
    <row r="1658" spans="1:12" s="45" customFormat="1" x14ac:dyDescent="0.25">
      <c r="A1658" s="23"/>
      <c r="B1658" s="300"/>
      <c r="C1658" s="23"/>
      <c r="D1658" s="8"/>
      <c r="E1658" s="8"/>
      <c r="F1658" s="10"/>
      <c r="K1658" s="14"/>
      <c r="L1658" s="4"/>
    </row>
    <row r="1659" spans="1:12" s="45" customFormat="1" x14ac:dyDescent="0.25">
      <c r="A1659" s="23"/>
      <c r="B1659" s="300"/>
      <c r="C1659" s="23"/>
      <c r="D1659" s="8"/>
      <c r="E1659" s="8"/>
      <c r="F1659" s="10"/>
      <c r="K1659" s="14"/>
      <c r="L1659" s="4"/>
    </row>
    <row r="1660" spans="1:12" s="45" customFormat="1" x14ac:dyDescent="0.25">
      <c r="A1660" s="23"/>
      <c r="B1660" s="130"/>
      <c r="C1660" s="23"/>
      <c r="D1660" s="8"/>
      <c r="E1660" s="8"/>
      <c r="F1660" s="10"/>
      <c r="K1660" s="14"/>
      <c r="L1660" s="4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s="45" customFormat="1" x14ac:dyDescent="0.25">
      <c r="A1662" s="23"/>
      <c r="B1662" s="300"/>
      <c r="C1662" s="23"/>
      <c r="D1662" s="8"/>
      <c r="E1662" s="8"/>
      <c r="F1662" s="10"/>
      <c r="K1662" s="14"/>
      <c r="L1662" s="4"/>
    </row>
    <row r="1663" spans="1:12" x14ac:dyDescent="0.25">
      <c r="A1663" s="23"/>
      <c r="B1663" s="300"/>
      <c r="C1663" s="23"/>
      <c r="D1663" s="8"/>
      <c r="E1663" s="8"/>
      <c r="F1663" s="10"/>
    </row>
    <row r="1664" spans="1:12" x14ac:dyDescent="0.25">
      <c r="A1664" s="23"/>
      <c r="B1664" s="300"/>
      <c r="C1664" s="23"/>
      <c r="D1664" s="8"/>
      <c r="E1664" s="8"/>
      <c r="F1664" s="10"/>
    </row>
    <row r="1665" spans="1:12" x14ac:dyDescent="0.25">
      <c r="A1665" s="23"/>
      <c r="B1665" s="300"/>
      <c r="C1665" s="23"/>
      <c r="D1665" s="8"/>
      <c r="E1665" s="8"/>
      <c r="F1665" s="10"/>
    </row>
    <row r="1667" spans="1:12" s="238" customFormat="1" x14ac:dyDescent="0.25">
      <c r="G1667" s="298"/>
      <c r="H1667" s="298"/>
      <c r="I1667" s="298"/>
      <c r="J1667" s="298"/>
      <c r="L1667" s="303"/>
    </row>
    <row r="1669" spans="1:12" s="238" customFormat="1" ht="20.25" x14ac:dyDescent="0.3">
      <c r="A1669" s="304"/>
      <c r="B1669" s="327"/>
      <c r="C1669" s="329"/>
      <c r="D1669" s="329"/>
      <c r="E1669" s="329"/>
      <c r="F1669" s="329"/>
      <c r="G1669" s="298"/>
      <c r="H1669" s="298"/>
      <c r="I1669" s="298"/>
      <c r="J1669" s="298"/>
      <c r="L1669" s="303"/>
    </row>
    <row r="1670" spans="1:12" x14ac:dyDescent="0.25">
      <c r="A1670" s="186"/>
      <c r="B1670" s="187"/>
      <c r="D1670" s="41"/>
      <c r="F1670" s="59"/>
    </row>
    <row r="1671" spans="1:12" x14ac:dyDescent="0.25">
      <c r="A1671" s="305"/>
      <c r="B1671" s="306"/>
      <c r="C1671" s="307"/>
      <c r="D1671" s="308"/>
      <c r="E1671" s="307"/>
      <c r="F1671" s="309"/>
    </row>
    <row r="1672" spans="1:12" x14ac:dyDescent="0.25">
      <c r="A1672" s="23"/>
      <c r="B1672" s="129"/>
      <c r="D1672" s="8"/>
      <c r="E1672" s="8"/>
      <c r="F1672" s="59"/>
    </row>
    <row r="1673" spans="1:12" x14ac:dyDescent="0.25">
      <c r="A1673" s="23"/>
      <c r="B1673" s="129"/>
      <c r="D1673" s="8"/>
      <c r="E1673" s="8"/>
      <c r="F1673" s="59"/>
    </row>
    <row r="1674" spans="1:12" x14ac:dyDescent="0.25">
      <c r="A1674" s="23"/>
      <c r="B1674" s="129"/>
      <c r="D1674" s="8"/>
      <c r="E1674" s="8"/>
      <c r="F1674" s="59"/>
    </row>
    <row r="1675" spans="1:12" x14ac:dyDescent="0.25">
      <c r="A1675" s="23"/>
      <c r="B1675" s="129"/>
      <c r="D1675" s="8"/>
      <c r="E1675" s="8"/>
      <c r="F1675" s="59"/>
    </row>
    <row r="1676" spans="1:12" x14ac:dyDescent="0.25">
      <c r="A1676" s="305"/>
      <c r="B1676" s="306"/>
      <c r="C1676" s="307"/>
      <c r="D1676" s="8"/>
      <c r="E1676" s="8"/>
      <c r="F1676" s="309"/>
    </row>
    <row r="1677" spans="1:12" x14ac:dyDescent="0.25">
      <c r="A1677" s="23"/>
      <c r="B1677" s="129"/>
      <c r="D1677" s="8"/>
      <c r="E1677" s="8"/>
      <c r="F1677" s="59"/>
    </row>
    <row r="1678" spans="1:12" x14ac:dyDescent="0.25">
      <c r="A1678" s="23"/>
      <c r="B1678" s="129"/>
      <c r="D1678" s="8"/>
      <c r="E1678" s="8"/>
      <c r="F1678" s="59"/>
    </row>
    <row r="1679" spans="1:12" s="45" customFormat="1" x14ac:dyDescent="0.25">
      <c r="A1679" s="23"/>
      <c r="B1679" s="129"/>
      <c r="C1679" s="4"/>
      <c r="D1679" s="8"/>
      <c r="E1679" s="8"/>
      <c r="F1679" s="59"/>
      <c r="K1679" s="14"/>
      <c r="L1679" s="4"/>
    </row>
    <row r="1680" spans="1:12" s="45" customFormat="1" x14ac:dyDescent="0.25">
      <c r="A1680" s="23"/>
      <c r="B1680" s="129"/>
      <c r="C1680" s="4"/>
      <c r="D1680" s="8"/>
      <c r="E1680" s="8"/>
      <c r="F1680" s="59"/>
      <c r="K1680" s="14"/>
      <c r="L1680" s="4"/>
    </row>
    <row r="1681" spans="1:12" s="45" customFormat="1" x14ac:dyDescent="0.25">
      <c r="A1681" s="23"/>
      <c r="B1681" s="129"/>
      <c r="C1681" s="4"/>
      <c r="D1681" s="8"/>
      <c r="E1681" s="8"/>
      <c r="F1681" s="59"/>
      <c r="K1681" s="14"/>
      <c r="L1681" s="4"/>
    </row>
    <row r="1682" spans="1:12" s="45" customFormat="1" x14ac:dyDescent="0.25">
      <c r="A1682" s="23"/>
      <c r="B1682" s="129"/>
      <c r="C1682" s="4"/>
      <c r="D1682" s="8"/>
      <c r="E1682" s="8"/>
      <c r="F1682" s="59"/>
      <c r="K1682" s="14"/>
      <c r="L1682" s="4"/>
    </row>
    <row r="1683" spans="1:12" s="45" customFormat="1" x14ac:dyDescent="0.25">
      <c r="A1683" s="305"/>
      <c r="B1683" s="306"/>
      <c r="C1683" s="307"/>
      <c r="D1683" s="8"/>
      <c r="E1683" s="8"/>
      <c r="F1683" s="309"/>
      <c r="K1683" s="14"/>
      <c r="L1683" s="4"/>
    </row>
    <row r="1684" spans="1:12" s="45" customFormat="1" x14ac:dyDescent="0.25">
      <c r="A1684" s="23"/>
      <c r="B1684" s="129"/>
      <c r="C1684" s="4"/>
      <c r="D1684" s="8"/>
      <c r="E1684" s="8"/>
      <c r="F1684" s="59"/>
      <c r="K1684" s="14"/>
      <c r="L1684" s="4"/>
    </row>
    <row r="1685" spans="1:12" s="45" customFormat="1" x14ac:dyDescent="0.25">
      <c r="A1685" s="23"/>
      <c r="B1685" s="129"/>
      <c r="C1685" s="4"/>
      <c r="D1685" s="8"/>
      <c r="E1685" s="8"/>
      <c r="F1685" s="59"/>
      <c r="K1685" s="14"/>
      <c r="L1685" s="4"/>
    </row>
    <row r="1686" spans="1:12" s="45" customFormat="1" x14ac:dyDescent="0.25">
      <c r="A1686" s="305"/>
      <c r="B1686" s="306"/>
      <c r="C1686" s="307"/>
      <c r="D1686" s="8"/>
      <c r="E1686" s="8"/>
      <c r="F1686" s="309"/>
      <c r="K1686" s="14"/>
      <c r="L1686" s="4"/>
    </row>
    <row r="1687" spans="1:12" s="45" customFormat="1" x14ac:dyDescent="0.25">
      <c r="A1687" s="23"/>
      <c r="B1687" s="129"/>
      <c r="C1687" s="4"/>
      <c r="D1687" s="8"/>
      <c r="E1687" s="8"/>
      <c r="F1687" s="59"/>
      <c r="K1687" s="14"/>
      <c r="L1687" s="4"/>
    </row>
    <row r="1688" spans="1:12" s="45" customFormat="1" x14ac:dyDescent="0.25">
      <c r="A1688" s="23"/>
      <c r="B1688" s="129"/>
      <c r="C1688" s="4"/>
      <c r="D1688" s="8"/>
      <c r="E1688" s="8"/>
      <c r="F1688" s="59"/>
      <c r="K1688" s="14"/>
      <c r="L1688" s="4"/>
    </row>
    <row r="1689" spans="1:12" s="45" customFormat="1" x14ac:dyDescent="0.25">
      <c r="A1689" s="23"/>
      <c r="B1689" s="129"/>
      <c r="C1689" s="4"/>
      <c r="D1689" s="8"/>
      <c r="E1689" s="8"/>
      <c r="F1689" s="59"/>
      <c r="K1689" s="14"/>
      <c r="L1689" s="4"/>
    </row>
    <row r="1690" spans="1:12" s="45" customFormat="1" x14ac:dyDescent="0.25">
      <c r="A1690" s="23"/>
      <c r="B1690" s="129"/>
      <c r="C1690" s="4"/>
      <c r="D1690" s="8"/>
      <c r="E1690" s="8"/>
      <c r="F1690" s="59"/>
      <c r="K1690" s="14"/>
      <c r="L1690" s="4"/>
    </row>
    <row r="1691" spans="1:12" s="45" customFormat="1" x14ac:dyDescent="0.25">
      <c r="A1691" s="23"/>
      <c r="B1691" s="129"/>
      <c r="C1691" s="4"/>
      <c r="D1691" s="8"/>
      <c r="E1691" s="8"/>
      <c r="F1691" s="59"/>
      <c r="K1691" s="14"/>
      <c r="L1691" s="4"/>
    </row>
    <row r="1692" spans="1:12" s="45" customFormat="1" x14ac:dyDescent="0.25">
      <c r="A1692" s="23"/>
      <c r="B1692" s="129"/>
      <c r="C1692" s="4"/>
      <c r="D1692" s="8"/>
      <c r="E1692" s="8"/>
      <c r="F1692" s="59"/>
      <c r="K1692" s="14"/>
      <c r="L1692" s="4"/>
    </row>
    <row r="1693" spans="1:12" s="45" customFormat="1" x14ac:dyDescent="0.25">
      <c r="A1693" s="305"/>
      <c r="B1693" s="306"/>
      <c r="C1693" s="307"/>
      <c r="D1693" s="8"/>
      <c r="E1693" s="8"/>
      <c r="F1693" s="309"/>
      <c r="K1693" s="14"/>
      <c r="L1693" s="4"/>
    </row>
    <row r="1694" spans="1:12" s="45" customFormat="1" x14ac:dyDescent="0.25">
      <c r="A1694" s="23"/>
      <c r="B1694" s="129"/>
      <c r="C1694" s="4"/>
      <c r="D1694" s="8"/>
      <c r="E1694" s="8"/>
      <c r="F1694" s="59"/>
      <c r="K1694" s="14"/>
      <c r="L1694" s="4"/>
    </row>
    <row r="1695" spans="1:12" s="45" customFormat="1" x14ac:dyDescent="0.25">
      <c r="A1695" s="23"/>
      <c r="B1695" s="129"/>
      <c r="C1695" s="4"/>
      <c r="D1695" s="8"/>
      <c r="E1695" s="8"/>
      <c r="F1695" s="59"/>
      <c r="K1695" s="14"/>
      <c r="L1695" s="4"/>
    </row>
    <row r="1696" spans="1:12" s="45" customFormat="1" x14ac:dyDescent="0.25">
      <c r="A1696" s="23"/>
      <c r="B1696" s="129"/>
      <c r="C1696" s="4"/>
      <c r="D1696" s="8"/>
      <c r="E1696" s="8"/>
      <c r="F1696" s="59"/>
      <c r="K1696" s="14"/>
      <c r="L1696" s="4"/>
    </row>
    <row r="1697" spans="1:12" s="45" customFormat="1" x14ac:dyDescent="0.25">
      <c r="A1697" s="23"/>
      <c r="B1697" s="129"/>
      <c r="C1697" s="4"/>
      <c r="D1697" s="8"/>
      <c r="E1697" s="8"/>
      <c r="F1697" s="59"/>
      <c r="K1697" s="14"/>
      <c r="L1697" s="4"/>
    </row>
    <row r="1698" spans="1:12" s="45" customFormat="1" x14ac:dyDescent="0.25">
      <c r="A1698" s="305"/>
      <c r="B1698" s="306"/>
      <c r="C1698" s="307"/>
      <c r="D1698" s="8"/>
      <c r="E1698" s="8"/>
      <c r="F1698" s="309"/>
      <c r="K1698" s="14"/>
      <c r="L1698" s="4"/>
    </row>
    <row r="1699" spans="1:12" s="45" customFormat="1" x14ac:dyDescent="0.25">
      <c r="A1699" s="23"/>
      <c r="B1699" s="129"/>
      <c r="C1699" s="4"/>
      <c r="D1699" s="8"/>
      <c r="E1699" s="8"/>
      <c r="F1699" s="59"/>
      <c r="K1699" s="14"/>
      <c r="L1699" s="4"/>
    </row>
    <row r="1700" spans="1:12" s="45" customFormat="1" x14ac:dyDescent="0.25">
      <c r="A1700" s="23"/>
      <c r="B1700" s="129"/>
      <c r="C1700" s="4"/>
      <c r="D1700" s="8"/>
      <c r="E1700" s="8"/>
      <c r="F1700" s="59"/>
      <c r="K1700" s="14"/>
      <c r="L1700" s="4"/>
    </row>
    <row r="1701" spans="1:12" s="45" customFormat="1" x14ac:dyDescent="0.25">
      <c r="A1701" s="23"/>
      <c r="B1701" s="129"/>
      <c r="C1701" s="4"/>
      <c r="D1701" s="8"/>
      <c r="E1701" s="8"/>
      <c r="F1701" s="59"/>
      <c r="K1701" s="14"/>
      <c r="L1701" s="4"/>
    </row>
    <row r="1702" spans="1:12" s="45" customFormat="1" x14ac:dyDescent="0.25">
      <c r="A1702" s="23"/>
      <c r="B1702" s="129"/>
      <c r="C1702" s="4"/>
      <c r="D1702" s="8"/>
      <c r="E1702" s="8"/>
      <c r="F1702" s="59"/>
      <c r="K1702" s="14"/>
      <c r="L1702" s="4"/>
    </row>
    <row r="1703" spans="1:12" s="45" customFormat="1" x14ac:dyDescent="0.25">
      <c r="A1703" s="23"/>
      <c r="B1703" s="129"/>
      <c r="C1703" s="4"/>
      <c r="D1703" s="8"/>
      <c r="E1703" s="8"/>
      <c r="F1703" s="59"/>
      <c r="K1703" s="14"/>
      <c r="L1703" s="4"/>
    </row>
    <row r="1704" spans="1:12" s="45" customFormat="1" x14ac:dyDescent="0.25">
      <c r="A1704" s="23"/>
      <c r="B1704" s="129"/>
      <c r="C1704" s="4"/>
      <c r="D1704" s="8"/>
      <c r="E1704" s="8"/>
      <c r="F1704" s="59"/>
      <c r="K1704" s="14"/>
      <c r="L1704" s="4"/>
    </row>
    <row r="1705" spans="1:12" s="45" customFormat="1" x14ac:dyDescent="0.25">
      <c r="A1705" s="23"/>
      <c r="B1705" s="129"/>
      <c r="C1705" s="4"/>
      <c r="D1705" s="8"/>
      <c r="E1705" s="8"/>
      <c r="F1705" s="59"/>
      <c r="K1705" s="14"/>
      <c r="L1705" s="4"/>
    </row>
    <row r="1706" spans="1:12" s="45" customFormat="1" x14ac:dyDescent="0.25">
      <c r="A1706" s="23"/>
      <c r="B1706" s="129"/>
      <c r="C1706" s="4"/>
      <c r="D1706" s="8"/>
      <c r="E1706" s="8"/>
      <c r="F1706" s="59"/>
      <c r="K1706" s="14"/>
      <c r="L1706" s="4"/>
    </row>
    <row r="1707" spans="1:12" s="45" customFormat="1" x14ac:dyDescent="0.25">
      <c r="A1707" s="305"/>
      <c r="B1707" s="306"/>
      <c r="C1707" s="307"/>
      <c r="D1707" s="8"/>
      <c r="E1707" s="8"/>
      <c r="F1707" s="309"/>
      <c r="K1707" s="14"/>
      <c r="L1707" s="4"/>
    </row>
    <row r="1708" spans="1:12" s="45" customFormat="1" x14ac:dyDescent="0.25">
      <c r="A1708" s="23"/>
      <c r="B1708" s="129"/>
      <c r="C1708" s="4"/>
      <c r="D1708" s="8"/>
      <c r="E1708" s="8"/>
      <c r="F1708" s="59"/>
      <c r="K1708" s="14"/>
      <c r="L1708" s="4"/>
    </row>
    <row r="1709" spans="1:12" s="45" customFormat="1" x14ac:dyDescent="0.25">
      <c r="A1709" s="23"/>
      <c r="B1709" s="129"/>
      <c r="C1709" s="4"/>
      <c r="D1709" s="8"/>
      <c r="E1709" s="8"/>
      <c r="F1709" s="59"/>
      <c r="K1709" s="14"/>
      <c r="L1709" s="4"/>
    </row>
    <row r="1710" spans="1:12" s="45" customFormat="1" x14ac:dyDescent="0.25">
      <c r="A1710" s="23"/>
      <c r="B1710" s="129"/>
      <c r="C1710" s="4"/>
      <c r="D1710" s="8"/>
      <c r="E1710" s="8"/>
      <c r="F1710" s="59"/>
      <c r="K1710" s="14"/>
      <c r="L1710" s="4"/>
    </row>
    <row r="1711" spans="1:12" s="45" customFormat="1" x14ac:dyDescent="0.25">
      <c r="A1711" s="23"/>
      <c r="B1711" s="129"/>
      <c r="C1711" s="4"/>
      <c r="D1711" s="8"/>
      <c r="E1711" s="8"/>
      <c r="F1711" s="59"/>
      <c r="K1711" s="14"/>
      <c r="L1711" s="4"/>
    </row>
    <row r="1712" spans="1:12" s="45" customFormat="1" x14ac:dyDescent="0.25">
      <c r="A1712" s="23"/>
      <c r="B1712" s="129"/>
      <c r="C1712" s="4"/>
      <c r="D1712" s="8"/>
      <c r="E1712" s="8"/>
      <c r="F1712" s="59"/>
      <c r="K1712" s="14"/>
      <c r="L1712" s="4"/>
    </row>
    <row r="1713" spans="1:12" s="45" customFormat="1" x14ac:dyDescent="0.25">
      <c r="A1713" s="23"/>
      <c r="B1713" s="129"/>
      <c r="C1713" s="4"/>
      <c r="D1713" s="8"/>
      <c r="E1713" s="8"/>
      <c r="F1713" s="59"/>
      <c r="K1713" s="14"/>
      <c r="L1713" s="4"/>
    </row>
    <row r="1714" spans="1:12" s="45" customFormat="1" x14ac:dyDescent="0.25">
      <c r="A1714" s="23"/>
      <c r="B1714" s="129"/>
      <c r="C1714" s="4"/>
      <c r="D1714" s="8"/>
      <c r="E1714" s="8"/>
      <c r="F1714" s="59"/>
      <c r="K1714" s="14"/>
      <c r="L1714" s="4"/>
    </row>
    <row r="1715" spans="1:12" s="45" customFormat="1" x14ac:dyDescent="0.25">
      <c r="A1715" s="23"/>
      <c r="B1715" s="129"/>
      <c r="C1715" s="4"/>
      <c r="D1715" s="8"/>
      <c r="E1715" s="8"/>
      <c r="F1715" s="59"/>
      <c r="K1715" s="14"/>
      <c r="L1715" s="4"/>
    </row>
    <row r="1716" spans="1:12" s="45" customFormat="1" x14ac:dyDescent="0.25">
      <c r="A1716" s="23"/>
      <c r="B1716" s="129"/>
      <c r="C1716" s="4"/>
      <c r="D1716" s="8"/>
      <c r="E1716" s="8"/>
      <c r="F1716" s="59"/>
      <c r="K1716" s="14"/>
      <c r="L1716" s="4"/>
    </row>
    <row r="1717" spans="1:12" s="45" customFormat="1" x14ac:dyDescent="0.25">
      <c r="A1717" s="305"/>
      <c r="B1717" s="306"/>
      <c r="C1717" s="307"/>
      <c r="D1717" s="8"/>
      <c r="E1717" s="8"/>
      <c r="F1717" s="309"/>
      <c r="K1717" s="14"/>
      <c r="L1717" s="4"/>
    </row>
    <row r="1718" spans="1:12" s="45" customFormat="1" x14ac:dyDescent="0.25">
      <c r="A1718" s="23"/>
      <c r="B1718" s="129"/>
      <c r="C1718" s="4"/>
      <c r="D1718" s="8"/>
      <c r="E1718" s="8"/>
      <c r="F1718" s="59"/>
      <c r="K1718" s="14"/>
      <c r="L1718" s="4"/>
    </row>
    <row r="1719" spans="1:12" s="45" customFormat="1" x14ac:dyDescent="0.25">
      <c r="A1719" s="23"/>
      <c r="B1719" s="129"/>
      <c r="C1719" s="4"/>
      <c r="D1719" s="8"/>
      <c r="E1719" s="8"/>
      <c r="F1719" s="59"/>
      <c r="K1719" s="14"/>
      <c r="L1719" s="4"/>
    </row>
    <row r="1720" spans="1:12" s="45" customFormat="1" x14ac:dyDescent="0.25">
      <c r="A1720" s="23"/>
      <c r="B1720" s="129"/>
      <c r="C1720" s="4"/>
      <c r="D1720" s="8"/>
      <c r="E1720" s="8"/>
      <c r="F1720" s="59"/>
      <c r="K1720" s="14"/>
      <c r="L1720" s="4"/>
    </row>
    <row r="1721" spans="1:12" s="45" customFormat="1" x14ac:dyDescent="0.25">
      <c r="A1721" s="23"/>
      <c r="B1721" s="129"/>
      <c r="C1721" s="4"/>
      <c r="D1721" s="8"/>
      <c r="E1721" s="8"/>
      <c r="F1721" s="59"/>
      <c r="K1721" s="14"/>
      <c r="L1721" s="4"/>
    </row>
    <row r="1722" spans="1:12" s="45" customFormat="1" x14ac:dyDescent="0.25">
      <c r="A1722" s="23"/>
      <c r="B1722" s="129"/>
      <c r="C1722" s="4"/>
      <c r="D1722" s="8"/>
      <c r="E1722" s="8"/>
      <c r="F1722" s="59"/>
      <c r="K1722" s="14"/>
      <c r="L1722" s="4"/>
    </row>
    <row r="1723" spans="1:12" s="45" customFormat="1" x14ac:dyDescent="0.25">
      <c r="A1723" s="23"/>
      <c r="B1723" s="129"/>
      <c r="C1723" s="4"/>
      <c r="D1723" s="8"/>
      <c r="E1723" s="8"/>
      <c r="F1723" s="59"/>
      <c r="K1723" s="14"/>
      <c r="L1723" s="4"/>
    </row>
    <row r="1724" spans="1:12" s="45" customFormat="1" x14ac:dyDescent="0.25">
      <c r="A1724" s="23"/>
      <c r="B1724" s="129"/>
      <c r="C1724" s="4"/>
      <c r="D1724" s="8"/>
      <c r="E1724" s="8"/>
      <c r="F1724" s="59"/>
      <c r="K1724" s="14"/>
      <c r="L1724" s="4"/>
    </row>
    <row r="1725" spans="1:12" s="45" customFormat="1" x14ac:dyDescent="0.25">
      <c r="A1725" s="23"/>
      <c r="B1725" s="129"/>
      <c r="C1725" s="4"/>
      <c r="D1725" s="8"/>
      <c r="E1725" s="8"/>
      <c r="F1725" s="59"/>
      <c r="K1725" s="14"/>
      <c r="L1725" s="4"/>
    </row>
    <row r="1726" spans="1:12" s="45" customFormat="1" x14ac:dyDescent="0.25">
      <c r="A1726" s="23"/>
      <c r="B1726" s="129"/>
      <c r="C1726" s="4"/>
      <c r="D1726" s="8"/>
      <c r="E1726" s="8"/>
      <c r="F1726" s="59"/>
      <c r="K1726" s="14"/>
      <c r="L1726" s="4"/>
    </row>
  </sheetData>
  <mergeCells count="7">
    <mergeCell ref="G73:G74"/>
    <mergeCell ref="A9:F10"/>
    <mergeCell ref="E2:F2"/>
    <mergeCell ref="C3:F3"/>
    <mergeCell ref="D5:F5"/>
    <mergeCell ref="D6:F6"/>
    <mergeCell ref="D7:F7"/>
  </mergeCells>
  <hyperlinks>
    <hyperlink ref="G73:G74" r:id="rId1" display="Согласно Приказу № 196 от 26.04.2019  добавлены п. 1.61 и п. 1.62"/>
  </hyperlink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88"/>
  <sheetViews>
    <sheetView view="pageBreakPreview" topLeftCell="A175" zoomScale="70" zoomScaleNormal="70" zoomScaleSheetLayoutView="70" workbookViewId="0">
      <selection activeCell="B112" sqref="B112:F112"/>
    </sheetView>
  </sheetViews>
  <sheetFormatPr defaultColWidth="9.140625" defaultRowHeight="15.75" x14ac:dyDescent="0.25"/>
  <cols>
    <col min="1" max="1" width="15.85546875" style="23" customWidth="1"/>
    <col min="2" max="2" width="80.85546875" style="14" customWidth="1"/>
    <col min="3" max="3" width="21.140625" style="4" customWidth="1"/>
    <col min="4" max="6" width="20.85546875" style="4" customWidth="1"/>
    <col min="7" max="7" width="40.85546875" style="45" customWidth="1"/>
    <col min="8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1173</v>
      </c>
      <c r="F2" s="650"/>
    </row>
    <row r="3" spans="1:16" ht="18.75" x14ac:dyDescent="0.3">
      <c r="A3" s="332"/>
      <c r="B3" s="32"/>
      <c r="C3" s="650" t="s">
        <v>944</v>
      </c>
      <c r="D3" s="651"/>
      <c r="E3" s="651"/>
      <c r="F3" s="651"/>
    </row>
    <row r="4" spans="1:16" ht="18.75" x14ac:dyDescent="0.3">
      <c r="A4" s="332"/>
      <c r="B4" s="32"/>
      <c r="C4" s="62"/>
      <c r="D4" s="596"/>
      <c r="E4" s="596"/>
      <c r="F4" s="596"/>
    </row>
    <row r="5" spans="1:16" ht="18.75" x14ac:dyDescent="0.3">
      <c r="A5" s="332"/>
      <c r="B5" s="32"/>
      <c r="C5" s="62"/>
      <c r="D5" s="650" t="s">
        <v>922</v>
      </c>
      <c r="E5" s="651"/>
      <c r="F5" s="651"/>
    </row>
    <row r="6" spans="1:16" ht="18.75" x14ac:dyDescent="0.3">
      <c r="A6" s="332"/>
      <c r="B6" s="32"/>
      <c r="C6" s="62"/>
      <c r="D6" s="650" t="s">
        <v>923</v>
      </c>
      <c r="E6" s="651"/>
      <c r="F6" s="651"/>
    </row>
    <row r="7" spans="1:16" ht="18.75" x14ac:dyDescent="0.3">
      <c r="A7" s="332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18.75" customHeight="1" x14ac:dyDescent="0.3">
      <c r="A9" s="649" t="s">
        <v>1854</v>
      </c>
      <c r="B9" s="649"/>
      <c r="C9" s="649"/>
      <c r="D9" s="649"/>
      <c r="E9" s="649"/>
      <c r="F9" s="649"/>
      <c r="G9" s="312"/>
      <c r="H9" s="107"/>
      <c r="I9" s="107"/>
      <c r="L9" s="107"/>
      <c r="N9" s="310"/>
      <c r="O9" s="311"/>
      <c r="P9" s="311"/>
    </row>
    <row r="10" spans="1:16" ht="43.5" customHeight="1" x14ac:dyDescent="0.3">
      <c r="A10" s="649"/>
      <c r="B10" s="649"/>
      <c r="C10" s="649"/>
      <c r="D10" s="649"/>
      <c r="E10" s="649"/>
      <c r="F10" s="649"/>
      <c r="G10" s="311"/>
      <c r="H10" s="107"/>
      <c r="I10" s="107"/>
      <c r="L10" s="108"/>
      <c r="N10" s="310"/>
      <c r="O10" s="311"/>
      <c r="P10" s="311"/>
    </row>
    <row r="11" spans="1:16" ht="18.75" x14ac:dyDescent="0.3">
      <c r="A11" s="30"/>
      <c r="C11" s="14"/>
      <c r="D11" s="14"/>
      <c r="E11" s="14"/>
      <c r="F11" s="14"/>
      <c r="H11" s="14"/>
      <c r="I11" s="108"/>
      <c r="L11" s="109"/>
      <c r="N11" s="310"/>
      <c r="O11" s="313"/>
      <c r="P11" s="313"/>
    </row>
    <row r="12" spans="1:16" ht="50.1" customHeight="1" thickBot="1" x14ac:dyDescent="0.35">
      <c r="A12" s="1" t="s">
        <v>0</v>
      </c>
      <c r="B12" s="469" t="s">
        <v>210</v>
      </c>
      <c r="C12" s="470" t="s">
        <v>13</v>
      </c>
      <c r="D12" s="471" t="s">
        <v>1</v>
      </c>
      <c r="E12" s="472" t="s">
        <v>81</v>
      </c>
      <c r="F12" s="472" t="s">
        <v>419</v>
      </c>
      <c r="H12" s="14"/>
      <c r="I12" s="109"/>
      <c r="L12" s="107"/>
    </row>
    <row r="13" spans="1:16" s="56" customFormat="1" ht="35.1" customHeight="1" thickBot="1" x14ac:dyDescent="0.35">
      <c r="A13" s="523" t="s">
        <v>134</v>
      </c>
      <c r="B13" s="667" t="s">
        <v>1366</v>
      </c>
      <c r="C13" s="668"/>
      <c r="D13" s="668"/>
      <c r="E13" s="668"/>
      <c r="F13" s="669"/>
      <c r="G13" s="108"/>
      <c r="I13" s="109"/>
      <c r="J13" s="108"/>
      <c r="L13" s="107"/>
    </row>
    <row r="14" spans="1:16" s="56" customFormat="1" ht="19.5" customHeight="1" x14ac:dyDescent="0.3">
      <c r="A14" s="522" t="s">
        <v>1243</v>
      </c>
      <c r="B14" s="677" t="s">
        <v>1840</v>
      </c>
      <c r="C14" s="678"/>
      <c r="D14" s="678"/>
      <c r="E14" s="678"/>
      <c r="F14" s="678"/>
      <c r="G14" s="108"/>
      <c r="I14" s="109"/>
      <c r="J14" s="108"/>
      <c r="L14" s="107"/>
    </row>
    <row r="15" spans="1:16" ht="19.5" customHeight="1" x14ac:dyDescent="0.3">
      <c r="A15" s="467" t="s">
        <v>147</v>
      </c>
      <c r="B15" s="455" t="s">
        <v>1367</v>
      </c>
      <c r="C15" s="423" t="s">
        <v>784</v>
      </c>
      <c r="D15" s="473" t="s">
        <v>1368</v>
      </c>
      <c r="E15" s="474">
        <v>30</v>
      </c>
      <c r="F15" s="473">
        <v>20</v>
      </c>
      <c r="H15" s="14"/>
      <c r="I15" s="109"/>
      <c r="L15" s="107"/>
    </row>
    <row r="16" spans="1:16" ht="19.5" customHeight="1" x14ac:dyDescent="0.3">
      <c r="A16" s="467" t="s">
        <v>945</v>
      </c>
      <c r="B16" s="475" t="s">
        <v>1369</v>
      </c>
      <c r="C16" s="35" t="s">
        <v>784</v>
      </c>
      <c r="D16" s="476">
        <v>240</v>
      </c>
      <c r="E16" s="477">
        <v>40</v>
      </c>
      <c r="F16" s="476">
        <v>20</v>
      </c>
      <c r="H16" s="14"/>
      <c r="I16" s="109"/>
      <c r="L16" s="107"/>
    </row>
    <row r="17" spans="1:12" ht="19.5" customHeight="1" x14ac:dyDescent="0.3">
      <c r="A17" s="467" t="s">
        <v>946</v>
      </c>
      <c r="B17" s="2" t="s">
        <v>1370</v>
      </c>
      <c r="C17" s="35" t="s">
        <v>784</v>
      </c>
      <c r="D17" s="476">
        <v>600</v>
      </c>
      <c r="E17" s="477">
        <v>100</v>
      </c>
      <c r="F17" s="476">
        <v>20</v>
      </c>
      <c r="H17" s="14"/>
      <c r="I17" s="109"/>
      <c r="L17" s="107"/>
    </row>
    <row r="18" spans="1:12" ht="19.5" customHeight="1" x14ac:dyDescent="0.3">
      <c r="A18" s="467" t="s">
        <v>947</v>
      </c>
      <c r="B18" s="2" t="s">
        <v>1371</v>
      </c>
      <c r="C18" s="35" t="s">
        <v>1372</v>
      </c>
      <c r="D18" s="476">
        <v>600</v>
      </c>
      <c r="E18" s="477">
        <v>100</v>
      </c>
      <c r="F18" s="476">
        <v>20</v>
      </c>
      <c r="H18" s="14"/>
      <c r="I18" s="109"/>
      <c r="L18" s="107"/>
    </row>
    <row r="19" spans="1:12" ht="19.5" customHeight="1" x14ac:dyDescent="0.3">
      <c r="A19" s="467" t="s">
        <v>1096</v>
      </c>
      <c r="B19" s="2" t="s">
        <v>1373</v>
      </c>
      <c r="C19" s="35" t="s">
        <v>784</v>
      </c>
      <c r="D19" s="476">
        <v>180</v>
      </c>
      <c r="E19" s="477">
        <v>30</v>
      </c>
      <c r="F19" s="476">
        <v>20</v>
      </c>
      <c r="H19" s="14"/>
      <c r="I19" s="109"/>
      <c r="L19" s="107"/>
    </row>
    <row r="20" spans="1:12" ht="19.5" customHeight="1" x14ac:dyDescent="0.3">
      <c r="A20" s="467" t="s">
        <v>1097</v>
      </c>
      <c r="B20" s="2" t="s">
        <v>1374</v>
      </c>
      <c r="C20" s="35" t="s">
        <v>784</v>
      </c>
      <c r="D20" s="476">
        <v>360</v>
      </c>
      <c r="E20" s="477">
        <v>60</v>
      </c>
      <c r="F20" s="476">
        <v>20</v>
      </c>
      <c r="H20" s="14"/>
      <c r="I20" s="109"/>
      <c r="L20" s="107"/>
    </row>
    <row r="21" spans="1:12" ht="19.5" customHeight="1" x14ac:dyDescent="0.3">
      <c r="A21" s="467" t="s">
        <v>1098</v>
      </c>
      <c r="B21" s="2" t="s">
        <v>1375</v>
      </c>
      <c r="C21" s="35" t="s">
        <v>784</v>
      </c>
      <c r="D21" s="476">
        <v>480</v>
      </c>
      <c r="E21" s="477">
        <v>80</v>
      </c>
      <c r="F21" s="476">
        <v>20</v>
      </c>
      <c r="H21" s="14"/>
      <c r="I21" s="109"/>
      <c r="L21" s="107"/>
    </row>
    <row r="22" spans="1:12" ht="19.5" customHeight="1" x14ac:dyDescent="0.3">
      <c r="A22" s="467" t="s">
        <v>1770</v>
      </c>
      <c r="B22" s="2" t="s">
        <v>1376</v>
      </c>
      <c r="C22" s="35" t="s">
        <v>784</v>
      </c>
      <c r="D22" s="476">
        <v>660</v>
      </c>
      <c r="E22" s="477">
        <v>110</v>
      </c>
      <c r="F22" s="476">
        <v>20</v>
      </c>
      <c r="H22" s="14"/>
      <c r="I22" s="109"/>
      <c r="L22" s="107"/>
    </row>
    <row r="23" spans="1:12" ht="19.5" customHeight="1" x14ac:dyDescent="0.3">
      <c r="A23" s="467" t="s">
        <v>1771</v>
      </c>
      <c r="B23" s="2" t="s">
        <v>1377</v>
      </c>
      <c r="C23" s="35" t="s">
        <v>784</v>
      </c>
      <c r="D23" s="476">
        <v>360</v>
      </c>
      <c r="E23" s="477">
        <v>60</v>
      </c>
      <c r="F23" s="476">
        <v>20</v>
      </c>
      <c r="H23" s="14"/>
      <c r="I23" s="109"/>
      <c r="L23" s="107"/>
    </row>
    <row r="24" spans="1:12" ht="19.5" customHeight="1" x14ac:dyDescent="0.3">
      <c r="A24" s="467" t="s">
        <v>1772</v>
      </c>
      <c r="B24" s="456" t="s">
        <v>1378</v>
      </c>
      <c r="C24" s="478" t="s">
        <v>784</v>
      </c>
      <c r="D24" s="479">
        <v>360</v>
      </c>
      <c r="E24" s="480">
        <v>60</v>
      </c>
      <c r="F24" s="479">
        <v>20</v>
      </c>
      <c r="H24" s="14"/>
      <c r="I24" s="109"/>
      <c r="L24" s="107"/>
    </row>
    <row r="25" spans="1:12" s="56" customFormat="1" ht="19.5" customHeight="1" x14ac:dyDescent="0.3">
      <c r="A25" s="679" t="s">
        <v>1842</v>
      </c>
      <c r="B25" s="680"/>
      <c r="C25" s="680"/>
      <c r="D25" s="680"/>
      <c r="E25" s="680"/>
      <c r="F25" s="680"/>
      <c r="G25" s="108"/>
      <c r="I25" s="109"/>
      <c r="J25" s="108"/>
      <c r="L25" s="107"/>
    </row>
    <row r="26" spans="1:12" ht="19.5" customHeight="1" x14ac:dyDescent="0.3">
      <c r="A26" s="467" t="s">
        <v>146</v>
      </c>
      <c r="B26" s="455" t="s">
        <v>1379</v>
      </c>
      <c r="C26" s="423" t="s">
        <v>784</v>
      </c>
      <c r="D26" s="473">
        <v>420</v>
      </c>
      <c r="E26" s="474">
        <v>70</v>
      </c>
      <c r="F26" s="473">
        <v>20</v>
      </c>
      <c r="H26" s="14"/>
      <c r="I26" s="109"/>
      <c r="L26" s="107"/>
    </row>
    <row r="27" spans="1:12" ht="19.5" customHeight="1" x14ac:dyDescent="0.3">
      <c r="A27" s="467" t="s">
        <v>148</v>
      </c>
      <c r="B27" s="2" t="s">
        <v>242</v>
      </c>
      <c r="C27" s="35" t="s">
        <v>784</v>
      </c>
      <c r="D27" s="476">
        <v>360</v>
      </c>
      <c r="E27" s="477">
        <v>60</v>
      </c>
      <c r="F27" s="476">
        <v>20</v>
      </c>
      <c r="H27" s="14"/>
      <c r="I27" s="109"/>
      <c r="L27" s="107"/>
    </row>
    <row r="28" spans="1:12" ht="19.5" customHeight="1" x14ac:dyDescent="0.3">
      <c r="A28" s="467" t="s">
        <v>149</v>
      </c>
      <c r="B28" s="2" t="s">
        <v>1380</v>
      </c>
      <c r="C28" s="35" t="s">
        <v>784</v>
      </c>
      <c r="D28" s="476">
        <v>630</v>
      </c>
      <c r="E28" s="477">
        <v>105</v>
      </c>
      <c r="F28" s="476">
        <v>20</v>
      </c>
      <c r="H28" s="14"/>
      <c r="I28" s="109"/>
      <c r="L28" s="107"/>
    </row>
    <row r="29" spans="1:12" ht="19.5" customHeight="1" x14ac:dyDescent="0.3">
      <c r="A29" s="467" t="s">
        <v>948</v>
      </c>
      <c r="B29" s="456" t="s">
        <v>1381</v>
      </c>
      <c r="C29" s="478" t="s">
        <v>784</v>
      </c>
      <c r="D29" s="479">
        <v>300</v>
      </c>
      <c r="E29" s="480">
        <v>50</v>
      </c>
      <c r="F29" s="479">
        <v>20</v>
      </c>
      <c r="H29" s="14"/>
      <c r="I29" s="109"/>
      <c r="L29" s="107"/>
    </row>
    <row r="30" spans="1:12" ht="19.5" customHeight="1" x14ac:dyDescent="0.3">
      <c r="A30" s="679" t="s">
        <v>1841</v>
      </c>
      <c r="B30" s="680"/>
      <c r="C30" s="680"/>
      <c r="D30" s="680"/>
      <c r="E30" s="680"/>
      <c r="F30" s="680"/>
      <c r="H30" s="14"/>
      <c r="I30" s="109"/>
      <c r="L30" s="107"/>
    </row>
    <row r="31" spans="1:12" ht="19.5" customHeight="1" x14ac:dyDescent="0.3">
      <c r="A31" s="467" t="s">
        <v>150</v>
      </c>
      <c r="B31" s="455" t="s">
        <v>243</v>
      </c>
      <c r="C31" s="423" t="s">
        <v>784</v>
      </c>
      <c r="D31" s="473">
        <v>300</v>
      </c>
      <c r="E31" s="474">
        <v>50</v>
      </c>
      <c r="F31" s="473">
        <v>20</v>
      </c>
      <c r="H31" s="14"/>
      <c r="I31" s="109"/>
      <c r="L31" s="107"/>
    </row>
    <row r="32" spans="1:12" ht="19.5" customHeight="1" x14ac:dyDescent="0.3">
      <c r="A32" s="467" t="s">
        <v>151</v>
      </c>
      <c r="B32" s="2" t="s">
        <v>1382</v>
      </c>
      <c r="C32" s="35" t="s">
        <v>784</v>
      </c>
      <c r="D32" s="476">
        <v>330</v>
      </c>
      <c r="E32" s="477">
        <v>55</v>
      </c>
      <c r="F32" s="476">
        <v>20</v>
      </c>
      <c r="H32" s="14"/>
      <c r="I32" s="109"/>
      <c r="L32" s="107"/>
    </row>
    <row r="33" spans="1:12" ht="19.5" customHeight="1" x14ac:dyDescent="0.3">
      <c r="A33" s="467" t="s">
        <v>152</v>
      </c>
      <c r="B33" s="2" t="s">
        <v>1383</v>
      </c>
      <c r="C33" s="35" t="s">
        <v>784</v>
      </c>
      <c r="D33" s="476">
        <v>540</v>
      </c>
      <c r="E33" s="477">
        <v>90</v>
      </c>
      <c r="F33" s="476">
        <v>20</v>
      </c>
      <c r="H33" s="14"/>
      <c r="I33" s="109"/>
      <c r="L33" s="107"/>
    </row>
    <row r="34" spans="1:12" ht="19.5" customHeight="1" x14ac:dyDescent="0.3">
      <c r="A34" s="467" t="s">
        <v>1099</v>
      </c>
      <c r="B34" s="2" t="s">
        <v>1384</v>
      </c>
      <c r="C34" s="35" t="s">
        <v>784</v>
      </c>
      <c r="D34" s="476">
        <v>540</v>
      </c>
      <c r="E34" s="477">
        <v>90</v>
      </c>
      <c r="F34" s="476">
        <v>20</v>
      </c>
      <c r="H34" s="14"/>
      <c r="I34" s="109"/>
      <c r="L34" s="107"/>
    </row>
    <row r="35" spans="1:12" ht="19.5" customHeight="1" x14ac:dyDescent="0.3">
      <c r="A35" s="467" t="s">
        <v>153</v>
      </c>
      <c r="B35" s="2" t="s">
        <v>1385</v>
      </c>
      <c r="C35" s="35" t="s">
        <v>784</v>
      </c>
      <c r="D35" s="476">
        <v>1200</v>
      </c>
      <c r="E35" s="477">
        <v>200</v>
      </c>
      <c r="F35" s="476">
        <v>20</v>
      </c>
      <c r="H35" s="14"/>
      <c r="I35" s="109"/>
      <c r="L35" s="107"/>
    </row>
    <row r="36" spans="1:12" ht="19.5" customHeight="1" x14ac:dyDescent="0.3">
      <c r="A36" s="467" t="s">
        <v>1773</v>
      </c>
      <c r="B36" s="2" t="s">
        <v>1386</v>
      </c>
      <c r="C36" s="35" t="s">
        <v>784</v>
      </c>
      <c r="D36" s="476">
        <v>480</v>
      </c>
      <c r="E36" s="477">
        <v>80</v>
      </c>
      <c r="F36" s="476">
        <v>20</v>
      </c>
      <c r="H36" s="14"/>
      <c r="I36" s="109"/>
      <c r="L36" s="107"/>
    </row>
    <row r="37" spans="1:12" ht="19.5" customHeight="1" x14ac:dyDescent="0.3">
      <c r="A37" s="467" t="s">
        <v>1774</v>
      </c>
      <c r="B37" s="2" t="s">
        <v>1387</v>
      </c>
      <c r="C37" s="35" t="s">
        <v>784</v>
      </c>
      <c r="D37" s="476">
        <v>600</v>
      </c>
      <c r="E37" s="477">
        <v>100</v>
      </c>
      <c r="F37" s="476">
        <v>20</v>
      </c>
      <c r="H37" s="14"/>
      <c r="I37" s="109"/>
      <c r="L37" s="107"/>
    </row>
    <row r="38" spans="1:12" ht="19.5" customHeight="1" x14ac:dyDescent="0.3">
      <c r="A38" s="467" t="s">
        <v>1775</v>
      </c>
      <c r="B38" s="2" t="s">
        <v>242</v>
      </c>
      <c r="C38" s="35" t="s">
        <v>784</v>
      </c>
      <c r="D38" s="476">
        <v>180</v>
      </c>
      <c r="E38" s="477">
        <v>30</v>
      </c>
      <c r="F38" s="476">
        <v>20</v>
      </c>
      <c r="H38" s="14"/>
      <c r="I38" s="109"/>
      <c r="L38" s="107"/>
    </row>
    <row r="39" spans="1:12" ht="19.5" customHeight="1" x14ac:dyDescent="0.3">
      <c r="A39" s="467" t="s">
        <v>1776</v>
      </c>
      <c r="B39" s="2" t="s">
        <v>241</v>
      </c>
      <c r="C39" s="35" t="s">
        <v>784</v>
      </c>
      <c r="D39" s="476">
        <v>300</v>
      </c>
      <c r="E39" s="477">
        <v>50</v>
      </c>
      <c r="F39" s="476">
        <v>20</v>
      </c>
      <c r="H39" s="14"/>
      <c r="I39" s="109"/>
      <c r="L39" s="107"/>
    </row>
    <row r="40" spans="1:12" ht="19.5" customHeight="1" x14ac:dyDescent="0.3">
      <c r="A40" s="467" t="s">
        <v>1777</v>
      </c>
      <c r="B40" s="2" t="s">
        <v>240</v>
      </c>
      <c r="C40" s="35" t="s">
        <v>784</v>
      </c>
      <c r="D40" s="476">
        <v>300</v>
      </c>
      <c r="E40" s="477">
        <v>50</v>
      </c>
      <c r="F40" s="476">
        <v>20</v>
      </c>
      <c r="H40" s="14"/>
      <c r="I40" s="109"/>
      <c r="L40" s="107"/>
    </row>
    <row r="41" spans="1:12" ht="19.5" customHeight="1" x14ac:dyDescent="0.3">
      <c r="A41" s="467" t="s">
        <v>1778</v>
      </c>
      <c r="B41" s="2" t="s">
        <v>1388</v>
      </c>
      <c r="C41" s="35" t="s">
        <v>784</v>
      </c>
      <c r="D41" s="476">
        <v>240</v>
      </c>
      <c r="E41" s="477">
        <v>40</v>
      </c>
      <c r="F41" s="476">
        <v>20</v>
      </c>
      <c r="H41" s="14"/>
      <c r="I41" s="109"/>
      <c r="L41" s="107"/>
    </row>
    <row r="42" spans="1:12" ht="19.5" customHeight="1" x14ac:dyDescent="0.3">
      <c r="A42" s="467" t="s">
        <v>1779</v>
      </c>
      <c r="B42" s="2" t="s">
        <v>1389</v>
      </c>
      <c r="C42" s="35" t="s">
        <v>784</v>
      </c>
      <c r="D42" s="476">
        <v>840</v>
      </c>
      <c r="E42" s="477">
        <v>140</v>
      </c>
      <c r="F42" s="476">
        <v>20</v>
      </c>
      <c r="H42" s="14"/>
      <c r="I42" s="109"/>
      <c r="L42" s="107"/>
    </row>
    <row r="43" spans="1:12" ht="19.5" customHeight="1" x14ac:dyDescent="0.3">
      <c r="A43" s="467" t="s">
        <v>1780</v>
      </c>
      <c r="B43" s="2" t="s">
        <v>1390</v>
      </c>
      <c r="C43" s="35" t="s">
        <v>784</v>
      </c>
      <c r="D43" s="476">
        <v>240</v>
      </c>
      <c r="E43" s="477">
        <v>40</v>
      </c>
      <c r="F43" s="476">
        <v>20</v>
      </c>
      <c r="H43" s="14"/>
      <c r="I43" s="109"/>
      <c r="L43" s="107"/>
    </row>
    <row r="44" spans="1:12" ht="19.5" customHeight="1" x14ac:dyDescent="0.3">
      <c r="A44" s="467" t="s">
        <v>1781</v>
      </c>
      <c r="B44" s="2" t="s">
        <v>1391</v>
      </c>
      <c r="C44" s="35" t="s">
        <v>784</v>
      </c>
      <c r="D44" s="476">
        <v>540</v>
      </c>
      <c r="E44" s="477">
        <v>90</v>
      </c>
      <c r="F44" s="476">
        <v>20</v>
      </c>
      <c r="H44" s="14"/>
      <c r="I44" s="109"/>
      <c r="L44" s="107"/>
    </row>
    <row r="45" spans="1:12" ht="19.5" customHeight="1" x14ac:dyDescent="0.3">
      <c r="A45" s="467" t="s">
        <v>1782</v>
      </c>
      <c r="B45" s="2" t="s">
        <v>1392</v>
      </c>
      <c r="C45" s="35" t="s">
        <v>784</v>
      </c>
      <c r="D45" s="476">
        <v>300</v>
      </c>
      <c r="E45" s="477">
        <v>50</v>
      </c>
      <c r="F45" s="476">
        <v>20</v>
      </c>
      <c r="H45" s="14"/>
      <c r="I45" s="109"/>
      <c r="L45" s="107"/>
    </row>
    <row r="46" spans="1:12" ht="19.5" customHeight="1" x14ac:dyDescent="0.3">
      <c r="A46" s="467" t="s">
        <v>1783</v>
      </c>
      <c r="B46" s="2" t="s">
        <v>1393</v>
      </c>
      <c r="C46" s="35" t="s">
        <v>784</v>
      </c>
      <c r="D46" s="476">
        <v>360</v>
      </c>
      <c r="E46" s="477">
        <v>60</v>
      </c>
      <c r="F46" s="476">
        <v>20</v>
      </c>
      <c r="H46" s="14"/>
      <c r="I46" s="109"/>
      <c r="L46" s="107"/>
    </row>
    <row r="47" spans="1:12" ht="19.5" customHeight="1" x14ac:dyDescent="0.3">
      <c r="A47" s="467" t="s">
        <v>1784</v>
      </c>
      <c r="B47" s="2" t="s">
        <v>1394</v>
      </c>
      <c r="C47" s="35" t="s">
        <v>784</v>
      </c>
      <c r="D47" s="476">
        <v>300</v>
      </c>
      <c r="E47" s="477">
        <v>50</v>
      </c>
      <c r="F47" s="476">
        <v>20</v>
      </c>
      <c r="H47" s="14"/>
      <c r="I47" s="109"/>
      <c r="L47" s="107"/>
    </row>
    <row r="48" spans="1:12" ht="19.5" customHeight="1" x14ac:dyDescent="0.3">
      <c r="A48" s="467" t="s">
        <v>1785</v>
      </c>
      <c r="B48" s="2" t="s">
        <v>1395</v>
      </c>
      <c r="C48" s="35" t="s">
        <v>784</v>
      </c>
      <c r="D48" s="476">
        <v>300</v>
      </c>
      <c r="E48" s="477">
        <v>50</v>
      </c>
      <c r="F48" s="476">
        <v>20</v>
      </c>
      <c r="H48" s="14"/>
      <c r="I48" s="109"/>
      <c r="L48" s="107"/>
    </row>
    <row r="49" spans="1:12" ht="19.5" customHeight="1" x14ac:dyDescent="0.3">
      <c r="A49" s="467" t="s">
        <v>1786</v>
      </c>
      <c r="B49" s="2" t="s">
        <v>1396</v>
      </c>
      <c r="C49" s="35" t="s">
        <v>784</v>
      </c>
      <c r="D49" s="476">
        <v>300</v>
      </c>
      <c r="E49" s="477">
        <v>50</v>
      </c>
      <c r="F49" s="476">
        <v>20</v>
      </c>
      <c r="H49" s="14"/>
      <c r="I49" s="109"/>
      <c r="L49" s="107"/>
    </row>
    <row r="50" spans="1:12" ht="19.5" customHeight="1" x14ac:dyDescent="0.3">
      <c r="A50" s="467" t="s">
        <v>1787</v>
      </c>
      <c r="B50" s="2" t="s">
        <v>1397</v>
      </c>
      <c r="C50" s="35" t="s">
        <v>784</v>
      </c>
      <c r="D50" s="476">
        <v>300</v>
      </c>
      <c r="E50" s="477">
        <v>50</v>
      </c>
      <c r="F50" s="476">
        <v>20</v>
      </c>
      <c r="H50" s="14"/>
      <c r="I50" s="109"/>
      <c r="L50" s="107"/>
    </row>
    <row r="51" spans="1:12" ht="19.5" customHeight="1" x14ac:dyDescent="0.3">
      <c r="A51" s="467" t="s">
        <v>1788</v>
      </c>
      <c r="B51" s="2" t="s">
        <v>1398</v>
      </c>
      <c r="C51" s="35" t="s">
        <v>784</v>
      </c>
      <c r="D51" s="476">
        <v>840</v>
      </c>
      <c r="E51" s="477">
        <v>140</v>
      </c>
      <c r="F51" s="476">
        <v>20</v>
      </c>
      <c r="H51" s="14"/>
      <c r="I51" s="109"/>
      <c r="L51" s="107"/>
    </row>
    <row r="52" spans="1:12" ht="19.5" customHeight="1" x14ac:dyDescent="0.3">
      <c r="A52" s="467" t="s">
        <v>1789</v>
      </c>
      <c r="B52" s="2" t="s">
        <v>1399</v>
      </c>
      <c r="C52" s="35" t="s">
        <v>784</v>
      </c>
      <c r="D52" s="476">
        <v>420</v>
      </c>
      <c r="E52" s="477">
        <v>70</v>
      </c>
      <c r="F52" s="476">
        <v>20</v>
      </c>
      <c r="H52" s="14"/>
      <c r="I52" s="109"/>
      <c r="L52" s="107"/>
    </row>
    <row r="53" spans="1:12" ht="19.5" customHeight="1" x14ac:dyDescent="0.3">
      <c r="A53" s="467" t="s">
        <v>1790</v>
      </c>
      <c r="B53" s="456" t="s">
        <v>1400</v>
      </c>
      <c r="C53" s="478" t="s">
        <v>784</v>
      </c>
      <c r="D53" s="479">
        <v>1440</v>
      </c>
      <c r="E53" s="480">
        <v>240</v>
      </c>
      <c r="F53" s="479">
        <v>20</v>
      </c>
      <c r="H53" s="14"/>
      <c r="I53" s="109"/>
      <c r="L53" s="107"/>
    </row>
    <row r="54" spans="1:12" s="56" customFormat="1" ht="19.5" customHeight="1" x14ac:dyDescent="0.3">
      <c r="A54" s="679" t="s">
        <v>1843</v>
      </c>
      <c r="B54" s="680"/>
      <c r="C54" s="680"/>
      <c r="D54" s="680"/>
      <c r="E54" s="680"/>
      <c r="F54" s="680"/>
      <c r="G54" s="108"/>
      <c r="I54" s="109"/>
      <c r="J54" s="108"/>
      <c r="L54" s="107"/>
    </row>
    <row r="55" spans="1:12" ht="19.5" customHeight="1" x14ac:dyDescent="0.3">
      <c r="A55" s="467" t="s">
        <v>951</v>
      </c>
      <c r="B55" s="455" t="s">
        <v>1382</v>
      </c>
      <c r="C55" s="423" t="s">
        <v>784</v>
      </c>
      <c r="D55" s="473">
        <v>240</v>
      </c>
      <c r="E55" s="474">
        <v>40</v>
      </c>
      <c r="F55" s="473">
        <v>20</v>
      </c>
      <c r="H55" s="14"/>
      <c r="I55" s="109"/>
      <c r="L55" s="107"/>
    </row>
    <row r="56" spans="1:12" ht="19.5" customHeight="1" x14ac:dyDescent="0.3">
      <c r="A56" s="467" t="s">
        <v>952</v>
      </c>
      <c r="B56" s="2" t="s">
        <v>1401</v>
      </c>
      <c r="C56" s="35" t="s">
        <v>784</v>
      </c>
      <c r="D56" s="476">
        <v>480</v>
      </c>
      <c r="E56" s="477">
        <v>80</v>
      </c>
      <c r="F56" s="476">
        <v>20</v>
      </c>
      <c r="H56" s="14"/>
      <c r="I56" s="109"/>
      <c r="L56" s="107"/>
    </row>
    <row r="57" spans="1:12" ht="19.5" customHeight="1" x14ac:dyDescent="0.3">
      <c r="A57" s="467" t="s">
        <v>953</v>
      </c>
      <c r="B57" s="2" t="s">
        <v>1402</v>
      </c>
      <c r="C57" s="35" t="s">
        <v>784</v>
      </c>
      <c r="D57" s="476">
        <v>540</v>
      </c>
      <c r="E57" s="477">
        <v>90</v>
      </c>
      <c r="F57" s="476">
        <v>20</v>
      </c>
      <c r="H57" s="14"/>
      <c r="I57" s="109"/>
      <c r="L57" s="107"/>
    </row>
    <row r="58" spans="1:12" ht="19.5" customHeight="1" x14ac:dyDescent="0.3">
      <c r="A58" s="467" t="s">
        <v>954</v>
      </c>
      <c r="B58" s="2" t="s">
        <v>1403</v>
      </c>
      <c r="C58" s="35" t="s">
        <v>784</v>
      </c>
      <c r="D58" s="476">
        <v>300</v>
      </c>
      <c r="E58" s="477">
        <v>50</v>
      </c>
      <c r="F58" s="476">
        <v>20</v>
      </c>
      <c r="H58" s="14"/>
      <c r="I58" s="109"/>
      <c r="L58" s="107"/>
    </row>
    <row r="59" spans="1:12" ht="19.5" customHeight="1" x14ac:dyDescent="0.3">
      <c r="A59" s="467" t="s">
        <v>955</v>
      </c>
      <c r="B59" s="2" t="s">
        <v>1404</v>
      </c>
      <c r="C59" s="35" t="s">
        <v>784</v>
      </c>
      <c r="D59" s="476">
        <v>240</v>
      </c>
      <c r="E59" s="477">
        <v>40</v>
      </c>
      <c r="F59" s="476">
        <v>20</v>
      </c>
      <c r="H59" s="14"/>
      <c r="I59" s="109"/>
      <c r="L59" s="107"/>
    </row>
    <row r="60" spans="1:12" ht="19.5" customHeight="1" thickBot="1" x14ac:dyDescent="0.35">
      <c r="A60" s="467" t="s">
        <v>956</v>
      </c>
      <c r="B60" s="456" t="s">
        <v>1377</v>
      </c>
      <c r="C60" s="478" t="s">
        <v>784</v>
      </c>
      <c r="D60" s="479">
        <v>240</v>
      </c>
      <c r="E60" s="480">
        <v>40</v>
      </c>
      <c r="F60" s="479">
        <v>20</v>
      </c>
      <c r="H60" s="14"/>
      <c r="I60" s="109"/>
      <c r="L60" s="107"/>
    </row>
    <row r="61" spans="1:12" ht="27" customHeight="1" thickBot="1" x14ac:dyDescent="0.35">
      <c r="A61" s="414" t="s">
        <v>135</v>
      </c>
      <c r="B61" s="670" t="s">
        <v>1405</v>
      </c>
      <c r="C61" s="671"/>
      <c r="D61" s="671"/>
      <c r="E61" s="671"/>
      <c r="F61" s="672"/>
      <c r="H61" s="14"/>
      <c r="I61" s="109"/>
      <c r="L61" s="107"/>
    </row>
    <row r="62" spans="1:12" ht="19.5" customHeight="1" x14ac:dyDescent="0.3">
      <c r="A62" s="467" t="s">
        <v>140</v>
      </c>
      <c r="B62" s="457" t="s">
        <v>1406</v>
      </c>
      <c r="C62" s="423" t="s">
        <v>1407</v>
      </c>
      <c r="D62" s="473">
        <v>540</v>
      </c>
      <c r="E62" s="474">
        <v>90</v>
      </c>
      <c r="F62" s="473">
        <v>20</v>
      </c>
      <c r="H62" s="14"/>
      <c r="I62" s="109"/>
      <c r="L62" s="107"/>
    </row>
    <row r="63" spans="1:12" ht="19.5" customHeight="1" x14ac:dyDescent="0.3">
      <c r="A63" s="467" t="s">
        <v>141</v>
      </c>
      <c r="B63" s="2" t="s">
        <v>1408</v>
      </c>
      <c r="C63" s="35" t="s">
        <v>784</v>
      </c>
      <c r="D63" s="476">
        <v>720</v>
      </c>
      <c r="E63" s="477">
        <v>120</v>
      </c>
      <c r="F63" s="476">
        <v>20</v>
      </c>
      <c r="H63" s="14"/>
      <c r="I63" s="109"/>
      <c r="L63" s="107"/>
    </row>
    <row r="64" spans="1:12" ht="19.5" customHeight="1" x14ac:dyDescent="0.3">
      <c r="A64" s="467" t="s">
        <v>142</v>
      </c>
      <c r="B64" s="458" t="s">
        <v>1409</v>
      </c>
      <c r="C64" s="478" t="s">
        <v>784</v>
      </c>
      <c r="D64" s="479">
        <v>900</v>
      </c>
      <c r="E64" s="480">
        <v>150</v>
      </c>
      <c r="F64" s="476">
        <v>20</v>
      </c>
      <c r="H64" s="14"/>
      <c r="I64" s="109"/>
      <c r="L64" s="107"/>
    </row>
    <row r="65" spans="1:12" ht="19.5" customHeight="1" x14ac:dyDescent="0.3">
      <c r="A65" s="467" t="s">
        <v>143</v>
      </c>
      <c r="B65" s="2" t="s">
        <v>1410</v>
      </c>
      <c r="C65" s="35" t="s">
        <v>784</v>
      </c>
      <c r="D65" s="476">
        <v>360</v>
      </c>
      <c r="E65" s="477">
        <v>60</v>
      </c>
      <c r="F65" s="476">
        <v>20</v>
      </c>
      <c r="H65" s="14"/>
      <c r="I65" s="109"/>
      <c r="L65" s="107"/>
    </row>
    <row r="66" spans="1:12" ht="19.5" customHeight="1" x14ac:dyDescent="0.3">
      <c r="A66" s="467" t="s">
        <v>171</v>
      </c>
      <c r="B66" s="2" t="s">
        <v>1411</v>
      </c>
      <c r="C66" s="35" t="s">
        <v>784</v>
      </c>
      <c r="D66" s="476">
        <v>480</v>
      </c>
      <c r="E66" s="477">
        <v>80</v>
      </c>
      <c r="F66" s="476">
        <v>20</v>
      </c>
      <c r="H66" s="14"/>
      <c r="I66" s="109"/>
      <c r="L66" s="107"/>
    </row>
    <row r="67" spans="1:12" ht="19.5" customHeight="1" x14ac:dyDescent="0.3">
      <c r="A67" s="467" t="s">
        <v>179</v>
      </c>
      <c r="B67" s="2" t="s">
        <v>1412</v>
      </c>
      <c r="C67" s="35" t="s">
        <v>784</v>
      </c>
      <c r="D67" s="476">
        <v>1200</v>
      </c>
      <c r="E67" s="477">
        <v>200</v>
      </c>
      <c r="F67" s="476">
        <v>20</v>
      </c>
      <c r="H67" s="14"/>
      <c r="I67" s="109"/>
      <c r="L67" s="107"/>
    </row>
    <row r="68" spans="1:12" ht="19.5" customHeight="1" x14ac:dyDescent="0.3">
      <c r="A68" s="467" t="s">
        <v>187</v>
      </c>
      <c r="B68" s="2" t="s">
        <v>1413</v>
      </c>
      <c r="C68" s="35" t="s">
        <v>784</v>
      </c>
      <c r="D68" s="476">
        <v>840</v>
      </c>
      <c r="E68" s="477">
        <v>140</v>
      </c>
      <c r="F68" s="476">
        <v>20</v>
      </c>
      <c r="H68" s="14"/>
      <c r="I68" s="109"/>
      <c r="L68" s="107"/>
    </row>
    <row r="69" spans="1:12" ht="19.5" customHeight="1" x14ac:dyDescent="0.3">
      <c r="A69" s="467" t="s">
        <v>194</v>
      </c>
      <c r="B69" s="2" t="s">
        <v>1414</v>
      </c>
      <c r="C69" s="35" t="s">
        <v>784</v>
      </c>
      <c r="D69" s="476">
        <v>1200</v>
      </c>
      <c r="E69" s="477">
        <v>200</v>
      </c>
      <c r="F69" s="476">
        <v>20</v>
      </c>
      <c r="H69" s="14"/>
      <c r="I69" s="109"/>
      <c r="L69" s="107"/>
    </row>
    <row r="70" spans="1:12" ht="19.5" customHeight="1" x14ac:dyDescent="0.3">
      <c r="A70" s="467" t="s">
        <v>199</v>
      </c>
      <c r="B70" s="2" t="s">
        <v>1415</v>
      </c>
      <c r="C70" s="35" t="s">
        <v>784</v>
      </c>
      <c r="D70" s="476">
        <v>1200</v>
      </c>
      <c r="E70" s="477">
        <v>200</v>
      </c>
      <c r="F70" s="476">
        <v>20</v>
      </c>
      <c r="H70" s="14"/>
      <c r="I70" s="109"/>
      <c r="L70" s="107"/>
    </row>
    <row r="71" spans="1:12" ht="19.5" customHeight="1" x14ac:dyDescent="0.3">
      <c r="A71" s="467" t="s">
        <v>202</v>
      </c>
      <c r="B71" s="2" t="s">
        <v>1416</v>
      </c>
      <c r="C71" s="35" t="s">
        <v>1417</v>
      </c>
      <c r="D71" s="476">
        <v>1200</v>
      </c>
      <c r="E71" s="477">
        <v>200</v>
      </c>
      <c r="F71" s="476">
        <v>20</v>
      </c>
      <c r="H71" s="14"/>
      <c r="I71" s="109"/>
      <c r="L71" s="107"/>
    </row>
    <row r="72" spans="1:12" ht="19.5" customHeight="1" x14ac:dyDescent="0.3">
      <c r="A72" s="467" t="s">
        <v>206</v>
      </c>
      <c r="B72" s="2" t="s">
        <v>1418</v>
      </c>
      <c r="C72" s="35" t="s">
        <v>784</v>
      </c>
      <c r="D72" s="476">
        <v>1200</v>
      </c>
      <c r="E72" s="477">
        <v>200</v>
      </c>
      <c r="F72" s="476">
        <v>20</v>
      </c>
      <c r="H72" s="14"/>
      <c r="I72" s="109"/>
      <c r="L72" s="107"/>
    </row>
    <row r="73" spans="1:12" ht="19.5" customHeight="1" x14ac:dyDescent="0.3">
      <c r="A73" s="467" t="s">
        <v>207</v>
      </c>
      <c r="B73" s="2" t="s">
        <v>1419</v>
      </c>
      <c r="C73" s="35" t="s">
        <v>784</v>
      </c>
      <c r="D73" s="476">
        <v>600</v>
      </c>
      <c r="E73" s="477">
        <v>100</v>
      </c>
      <c r="F73" s="476">
        <v>20</v>
      </c>
      <c r="H73" s="14"/>
      <c r="I73" s="109"/>
      <c r="L73" s="107"/>
    </row>
    <row r="74" spans="1:12" ht="19.5" customHeight="1" x14ac:dyDescent="0.3">
      <c r="A74" s="467" t="s">
        <v>220</v>
      </c>
      <c r="B74" s="2" t="s">
        <v>1420</v>
      </c>
      <c r="C74" s="35" t="s">
        <v>1421</v>
      </c>
      <c r="D74" s="476">
        <v>3600</v>
      </c>
      <c r="E74" s="477">
        <v>600</v>
      </c>
      <c r="F74" s="476">
        <v>20</v>
      </c>
      <c r="H74" s="14"/>
      <c r="I74" s="109"/>
      <c r="L74" s="107"/>
    </row>
    <row r="75" spans="1:12" ht="19.5" customHeight="1" x14ac:dyDescent="0.3">
      <c r="A75" s="467" t="s">
        <v>1025</v>
      </c>
      <c r="B75" s="2" t="s">
        <v>1420</v>
      </c>
      <c r="C75" s="35" t="s">
        <v>784</v>
      </c>
      <c r="D75" s="476">
        <v>1440</v>
      </c>
      <c r="E75" s="477">
        <v>240</v>
      </c>
      <c r="F75" s="476">
        <v>20</v>
      </c>
      <c r="H75" s="14"/>
      <c r="I75" s="109"/>
      <c r="L75" s="107"/>
    </row>
    <row r="76" spans="1:12" ht="19.5" customHeight="1" x14ac:dyDescent="0.3">
      <c r="A76" s="467" t="s">
        <v>1767</v>
      </c>
      <c r="B76" s="2" t="s">
        <v>1422</v>
      </c>
      <c r="C76" s="35" t="s">
        <v>784</v>
      </c>
      <c r="D76" s="476">
        <v>360</v>
      </c>
      <c r="E76" s="477">
        <v>60</v>
      </c>
      <c r="F76" s="476">
        <v>20</v>
      </c>
      <c r="H76" s="14"/>
      <c r="I76" s="109"/>
      <c r="L76" s="107"/>
    </row>
    <row r="77" spans="1:12" ht="19.5" customHeight="1" x14ac:dyDescent="0.3">
      <c r="A77" s="467" t="s">
        <v>1768</v>
      </c>
      <c r="B77" s="2" t="s">
        <v>1423</v>
      </c>
      <c r="C77" s="35" t="s">
        <v>784</v>
      </c>
      <c r="D77" s="476">
        <v>2400</v>
      </c>
      <c r="E77" s="477">
        <v>400</v>
      </c>
      <c r="F77" s="476">
        <v>20</v>
      </c>
      <c r="H77" s="14"/>
      <c r="I77" s="109"/>
      <c r="L77" s="107"/>
    </row>
    <row r="78" spans="1:12" ht="19.5" customHeight="1" x14ac:dyDescent="0.3">
      <c r="A78" s="467" t="s">
        <v>1769</v>
      </c>
      <c r="B78" s="2" t="s">
        <v>1424</v>
      </c>
      <c r="C78" s="35" t="s">
        <v>784</v>
      </c>
      <c r="D78" s="476">
        <v>1200</v>
      </c>
      <c r="E78" s="477">
        <v>200</v>
      </c>
      <c r="F78" s="476">
        <v>20</v>
      </c>
      <c r="H78" s="14"/>
      <c r="I78" s="109"/>
      <c r="L78" s="107"/>
    </row>
    <row r="79" spans="1:12" ht="19.5" customHeight="1" x14ac:dyDescent="0.3">
      <c r="A79" s="467" t="s">
        <v>1026</v>
      </c>
      <c r="B79" s="2" t="s">
        <v>1425</v>
      </c>
      <c r="C79" s="35" t="s">
        <v>784</v>
      </c>
      <c r="D79" s="476">
        <v>540</v>
      </c>
      <c r="E79" s="477">
        <v>90</v>
      </c>
      <c r="F79" s="476">
        <v>20</v>
      </c>
      <c r="H79" s="14"/>
      <c r="I79" s="109"/>
      <c r="L79" s="107"/>
    </row>
    <row r="80" spans="1:12" ht="19.5" customHeight="1" x14ac:dyDescent="0.3">
      <c r="A80" s="467" t="s">
        <v>1027</v>
      </c>
      <c r="B80" s="2" t="s">
        <v>1426</v>
      </c>
      <c r="C80" s="35" t="s">
        <v>1427</v>
      </c>
      <c r="D80" s="476">
        <v>360</v>
      </c>
      <c r="E80" s="477">
        <v>60</v>
      </c>
      <c r="F80" s="476">
        <v>20</v>
      </c>
      <c r="H80" s="14"/>
      <c r="I80" s="109"/>
      <c r="L80" s="107"/>
    </row>
    <row r="81" spans="1:12" ht="19.5" customHeight="1" x14ac:dyDescent="0.3">
      <c r="A81" s="467" t="s">
        <v>1791</v>
      </c>
      <c r="B81" s="2" t="s">
        <v>1428</v>
      </c>
      <c r="C81" s="35" t="s">
        <v>784</v>
      </c>
      <c r="D81" s="476">
        <v>540</v>
      </c>
      <c r="E81" s="477">
        <v>90</v>
      </c>
      <c r="F81" s="476">
        <v>20</v>
      </c>
      <c r="H81" s="14"/>
      <c r="I81" s="109"/>
      <c r="L81" s="107"/>
    </row>
    <row r="82" spans="1:12" ht="19.5" customHeight="1" x14ac:dyDescent="0.3">
      <c r="A82" s="467" t="s">
        <v>1792</v>
      </c>
      <c r="B82" s="2" t="s">
        <v>1324</v>
      </c>
      <c r="C82" s="35" t="s">
        <v>784</v>
      </c>
      <c r="D82" s="476">
        <v>120</v>
      </c>
      <c r="E82" s="477">
        <v>20</v>
      </c>
      <c r="F82" s="476">
        <v>20</v>
      </c>
      <c r="H82" s="14"/>
      <c r="I82" s="109"/>
      <c r="L82" s="107"/>
    </row>
    <row r="83" spans="1:12" ht="19.5" customHeight="1" x14ac:dyDescent="0.3">
      <c r="A83" s="467" t="s">
        <v>1793</v>
      </c>
      <c r="B83" s="2" t="s">
        <v>1429</v>
      </c>
      <c r="C83" s="35" t="s">
        <v>784</v>
      </c>
      <c r="D83" s="476">
        <v>600</v>
      </c>
      <c r="E83" s="477">
        <v>100</v>
      </c>
      <c r="F83" s="476">
        <v>20</v>
      </c>
      <c r="H83" s="14"/>
      <c r="I83" s="109"/>
      <c r="L83" s="107"/>
    </row>
    <row r="84" spans="1:12" ht="19.5" customHeight="1" x14ac:dyDescent="0.3">
      <c r="A84" s="467" t="s">
        <v>1794</v>
      </c>
      <c r="B84" s="2" t="s">
        <v>1430</v>
      </c>
      <c r="C84" s="35" t="s">
        <v>784</v>
      </c>
      <c r="D84" s="476">
        <v>2400</v>
      </c>
      <c r="E84" s="477">
        <v>400</v>
      </c>
      <c r="F84" s="476">
        <v>20</v>
      </c>
      <c r="H84" s="14"/>
      <c r="I84" s="109"/>
      <c r="L84" s="107"/>
    </row>
    <row r="85" spans="1:12" ht="19.5" customHeight="1" x14ac:dyDescent="0.3">
      <c r="A85" s="467" t="s">
        <v>1795</v>
      </c>
      <c r="B85" s="2" t="s">
        <v>1431</v>
      </c>
      <c r="C85" s="35" t="s">
        <v>784</v>
      </c>
      <c r="D85" s="476">
        <v>360</v>
      </c>
      <c r="E85" s="477">
        <v>60</v>
      </c>
      <c r="F85" s="476">
        <v>20</v>
      </c>
      <c r="H85" s="14"/>
      <c r="I85" s="109"/>
      <c r="L85" s="107"/>
    </row>
    <row r="86" spans="1:12" ht="19.5" customHeight="1" x14ac:dyDescent="0.3">
      <c r="A86" s="467" t="s">
        <v>1796</v>
      </c>
      <c r="B86" s="2" t="s">
        <v>1432</v>
      </c>
      <c r="C86" s="35" t="s">
        <v>784</v>
      </c>
      <c r="D86" s="476">
        <v>360</v>
      </c>
      <c r="E86" s="477">
        <v>60</v>
      </c>
      <c r="F86" s="476">
        <v>20</v>
      </c>
      <c r="H86" s="14"/>
      <c r="I86" s="109"/>
      <c r="L86" s="107"/>
    </row>
    <row r="87" spans="1:12" ht="19.5" customHeight="1" x14ac:dyDescent="0.3">
      <c r="A87" s="467" t="s">
        <v>1797</v>
      </c>
      <c r="B87" s="2" t="s">
        <v>1433</v>
      </c>
      <c r="C87" s="35" t="s">
        <v>784</v>
      </c>
      <c r="D87" s="476">
        <v>480</v>
      </c>
      <c r="E87" s="477">
        <v>80</v>
      </c>
      <c r="F87" s="476">
        <v>20</v>
      </c>
      <c r="H87" s="14"/>
      <c r="I87" s="109"/>
      <c r="L87" s="107"/>
    </row>
    <row r="88" spans="1:12" ht="19.5" customHeight="1" x14ac:dyDescent="0.3">
      <c r="A88" s="467" t="s">
        <v>1798</v>
      </c>
      <c r="B88" s="2" t="s">
        <v>1434</v>
      </c>
      <c r="C88" s="35" t="s">
        <v>784</v>
      </c>
      <c r="D88" s="476">
        <v>360</v>
      </c>
      <c r="E88" s="477">
        <v>60</v>
      </c>
      <c r="F88" s="476">
        <v>20</v>
      </c>
      <c r="H88" s="14"/>
      <c r="I88" s="109"/>
      <c r="L88" s="107"/>
    </row>
    <row r="89" spans="1:12" ht="19.5" customHeight="1" x14ac:dyDescent="0.3">
      <c r="A89" s="467" t="s">
        <v>1799</v>
      </c>
      <c r="B89" s="2" t="s">
        <v>1435</v>
      </c>
      <c r="C89" s="35" t="s">
        <v>784</v>
      </c>
      <c r="D89" s="476">
        <v>910</v>
      </c>
      <c r="E89" s="477">
        <v>151.66999999999999</v>
      </c>
      <c r="F89" s="476">
        <v>20</v>
      </c>
      <c r="H89" s="14"/>
      <c r="I89" s="109"/>
      <c r="L89" s="107"/>
    </row>
    <row r="90" spans="1:12" ht="19.5" customHeight="1" x14ac:dyDescent="0.3">
      <c r="A90" s="467" t="s">
        <v>1800</v>
      </c>
      <c r="B90" s="2" t="s">
        <v>1436</v>
      </c>
      <c r="C90" s="35" t="s">
        <v>784</v>
      </c>
      <c r="D90" s="476">
        <v>900</v>
      </c>
      <c r="E90" s="477">
        <v>150</v>
      </c>
      <c r="F90" s="476">
        <v>20</v>
      </c>
      <c r="H90" s="14"/>
      <c r="I90" s="109"/>
      <c r="L90" s="107"/>
    </row>
    <row r="91" spans="1:12" ht="19.5" customHeight="1" x14ac:dyDescent="0.3">
      <c r="A91" s="467" t="s">
        <v>1801</v>
      </c>
      <c r="B91" s="2" t="s">
        <v>1437</v>
      </c>
      <c r="C91" s="35" t="s">
        <v>784</v>
      </c>
      <c r="D91" s="476">
        <v>360</v>
      </c>
      <c r="E91" s="477">
        <v>60</v>
      </c>
      <c r="F91" s="476">
        <v>20</v>
      </c>
      <c r="H91" s="14"/>
      <c r="I91" s="109"/>
      <c r="L91" s="107"/>
    </row>
    <row r="92" spans="1:12" ht="19.5" customHeight="1" x14ac:dyDescent="0.3">
      <c r="A92" s="467" t="s">
        <v>1802</v>
      </c>
      <c r="B92" s="2" t="s">
        <v>1438</v>
      </c>
      <c r="C92" s="35" t="s">
        <v>784</v>
      </c>
      <c r="D92" s="476">
        <v>720</v>
      </c>
      <c r="E92" s="477">
        <v>120</v>
      </c>
      <c r="F92" s="476">
        <v>20</v>
      </c>
      <c r="H92" s="14"/>
      <c r="I92" s="109"/>
      <c r="L92" s="107"/>
    </row>
    <row r="93" spans="1:12" ht="19.5" customHeight="1" x14ac:dyDescent="0.3">
      <c r="A93" s="467" t="s">
        <v>1803</v>
      </c>
      <c r="B93" s="2" t="s">
        <v>1439</v>
      </c>
      <c r="C93" s="35" t="s">
        <v>784</v>
      </c>
      <c r="D93" s="476">
        <v>540</v>
      </c>
      <c r="E93" s="477">
        <v>90</v>
      </c>
      <c r="F93" s="476">
        <v>20</v>
      </c>
      <c r="H93" s="14"/>
      <c r="I93" s="109"/>
      <c r="L93" s="107"/>
    </row>
    <row r="94" spans="1:12" ht="19.5" customHeight="1" x14ac:dyDescent="0.3">
      <c r="A94" s="467" t="s">
        <v>1804</v>
      </c>
      <c r="B94" s="2" t="s">
        <v>1440</v>
      </c>
      <c r="C94" s="35" t="s">
        <v>784</v>
      </c>
      <c r="D94" s="476">
        <v>600</v>
      </c>
      <c r="E94" s="477">
        <v>100</v>
      </c>
      <c r="F94" s="476">
        <v>20</v>
      </c>
      <c r="H94" s="14"/>
      <c r="I94" s="109"/>
      <c r="L94" s="107"/>
    </row>
    <row r="95" spans="1:12" ht="19.5" customHeight="1" x14ac:dyDescent="0.3">
      <c r="A95" s="467" t="s">
        <v>1805</v>
      </c>
      <c r="B95" s="2" t="s">
        <v>1441</v>
      </c>
      <c r="C95" s="35" t="s">
        <v>784</v>
      </c>
      <c r="D95" s="476">
        <v>240</v>
      </c>
      <c r="E95" s="477">
        <v>40</v>
      </c>
      <c r="F95" s="476">
        <v>20</v>
      </c>
      <c r="H95" s="14"/>
      <c r="I95" s="109"/>
      <c r="L95" s="107"/>
    </row>
    <row r="96" spans="1:12" ht="19.5" customHeight="1" x14ac:dyDescent="0.3">
      <c r="A96" s="467" t="s">
        <v>1806</v>
      </c>
      <c r="B96" s="2" t="s">
        <v>1442</v>
      </c>
      <c r="C96" s="35" t="s">
        <v>784</v>
      </c>
      <c r="D96" s="476">
        <v>360</v>
      </c>
      <c r="E96" s="477">
        <v>60</v>
      </c>
      <c r="F96" s="476">
        <v>20</v>
      </c>
      <c r="H96" s="14"/>
      <c r="I96" s="109"/>
      <c r="L96" s="107"/>
    </row>
    <row r="97" spans="1:12" ht="19.5" customHeight="1" x14ac:dyDescent="0.3">
      <c r="A97" s="467" t="s">
        <v>1807</v>
      </c>
      <c r="B97" s="2" t="s">
        <v>1443</v>
      </c>
      <c r="C97" s="35" t="s">
        <v>784</v>
      </c>
      <c r="D97" s="476">
        <v>300</v>
      </c>
      <c r="E97" s="477">
        <v>50</v>
      </c>
      <c r="F97" s="476">
        <v>20</v>
      </c>
      <c r="H97" s="14"/>
      <c r="I97" s="109"/>
      <c r="L97" s="107"/>
    </row>
    <row r="98" spans="1:12" ht="19.5" customHeight="1" x14ac:dyDescent="0.3">
      <c r="A98" s="467" t="s">
        <v>1808</v>
      </c>
      <c r="B98" s="2" t="s">
        <v>1444</v>
      </c>
      <c r="C98" s="35" t="s">
        <v>784</v>
      </c>
      <c r="D98" s="476">
        <v>360</v>
      </c>
      <c r="E98" s="477">
        <v>60</v>
      </c>
      <c r="F98" s="476">
        <v>20</v>
      </c>
      <c r="H98" s="14"/>
      <c r="I98" s="109"/>
      <c r="L98" s="107"/>
    </row>
    <row r="99" spans="1:12" ht="19.5" customHeight="1" x14ac:dyDescent="0.3">
      <c r="A99" s="467" t="s">
        <v>1809</v>
      </c>
      <c r="B99" s="2" t="s">
        <v>1445</v>
      </c>
      <c r="C99" s="35" t="s">
        <v>784</v>
      </c>
      <c r="D99" s="476">
        <v>300</v>
      </c>
      <c r="E99" s="477">
        <v>50</v>
      </c>
      <c r="F99" s="476">
        <v>20</v>
      </c>
      <c r="H99" s="14"/>
      <c r="I99" s="109"/>
      <c r="L99" s="107"/>
    </row>
    <row r="100" spans="1:12" ht="19.5" customHeight="1" x14ac:dyDescent="0.3">
      <c r="A100" s="467" t="s">
        <v>1810</v>
      </c>
      <c r="B100" s="2" t="s">
        <v>1446</v>
      </c>
      <c r="C100" s="35" t="s">
        <v>784</v>
      </c>
      <c r="D100" s="476">
        <v>600</v>
      </c>
      <c r="E100" s="477">
        <v>100</v>
      </c>
      <c r="F100" s="476">
        <v>20</v>
      </c>
      <c r="H100" s="14"/>
      <c r="I100" s="109"/>
      <c r="L100" s="107"/>
    </row>
    <row r="101" spans="1:12" ht="19.5" customHeight="1" x14ac:dyDescent="0.3">
      <c r="A101" s="467" t="s">
        <v>1811</v>
      </c>
      <c r="B101" s="2" t="s">
        <v>1447</v>
      </c>
      <c r="C101" s="35" t="s">
        <v>784</v>
      </c>
      <c r="D101" s="476">
        <v>420</v>
      </c>
      <c r="E101" s="477">
        <v>70</v>
      </c>
      <c r="F101" s="476">
        <v>20</v>
      </c>
      <c r="H101" s="14"/>
      <c r="I101" s="109"/>
      <c r="L101" s="107"/>
    </row>
    <row r="102" spans="1:12" ht="19.5" customHeight="1" x14ac:dyDescent="0.3">
      <c r="A102" s="467" t="s">
        <v>1812</v>
      </c>
      <c r="B102" s="2" t="s">
        <v>1448</v>
      </c>
      <c r="C102" s="35" t="s">
        <v>784</v>
      </c>
      <c r="D102" s="476">
        <v>480</v>
      </c>
      <c r="E102" s="477">
        <v>80</v>
      </c>
      <c r="F102" s="476">
        <v>20</v>
      </c>
      <c r="H102" s="14"/>
      <c r="I102" s="109"/>
      <c r="L102" s="107"/>
    </row>
    <row r="103" spans="1:12" ht="19.5" customHeight="1" x14ac:dyDescent="0.3">
      <c r="A103" s="467" t="s">
        <v>1813</v>
      </c>
      <c r="B103" s="2" t="s">
        <v>1449</v>
      </c>
      <c r="C103" s="35" t="s">
        <v>784</v>
      </c>
      <c r="D103" s="476">
        <v>900</v>
      </c>
      <c r="E103" s="477">
        <v>150</v>
      </c>
      <c r="F103" s="476">
        <v>20</v>
      </c>
      <c r="H103" s="14"/>
      <c r="I103" s="109"/>
      <c r="L103" s="107"/>
    </row>
    <row r="104" spans="1:12" ht="19.5" customHeight="1" x14ac:dyDescent="0.3">
      <c r="A104" s="467" t="s">
        <v>1814</v>
      </c>
      <c r="B104" s="2" t="s">
        <v>1450</v>
      </c>
      <c r="C104" s="35" t="s">
        <v>784</v>
      </c>
      <c r="D104" s="476">
        <v>720</v>
      </c>
      <c r="E104" s="477">
        <v>120</v>
      </c>
      <c r="F104" s="476">
        <v>20</v>
      </c>
      <c r="H104" s="14"/>
      <c r="I104" s="109"/>
      <c r="L104" s="107"/>
    </row>
    <row r="105" spans="1:12" ht="19.5" customHeight="1" x14ac:dyDescent="0.3">
      <c r="A105" s="467" t="s">
        <v>1815</v>
      </c>
      <c r="B105" s="2" t="s">
        <v>1451</v>
      </c>
      <c r="C105" s="35" t="s">
        <v>784</v>
      </c>
      <c r="D105" s="476">
        <v>840</v>
      </c>
      <c r="E105" s="477">
        <v>140</v>
      </c>
      <c r="F105" s="476">
        <v>20</v>
      </c>
      <c r="H105" s="14"/>
      <c r="I105" s="109"/>
      <c r="L105" s="107"/>
    </row>
    <row r="106" spans="1:12" ht="19.5" customHeight="1" x14ac:dyDescent="0.3">
      <c r="A106" s="467" t="s">
        <v>1816</v>
      </c>
      <c r="B106" s="2" t="s">
        <v>1452</v>
      </c>
      <c r="C106" s="35" t="s">
        <v>784</v>
      </c>
      <c r="D106" s="476">
        <v>180</v>
      </c>
      <c r="E106" s="477">
        <v>30</v>
      </c>
      <c r="F106" s="476">
        <v>20</v>
      </c>
      <c r="H106" s="14"/>
      <c r="I106" s="109"/>
      <c r="L106" s="107"/>
    </row>
    <row r="107" spans="1:12" ht="19.5" customHeight="1" x14ac:dyDescent="0.3">
      <c r="A107" s="467" t="s">
        <v>1817</v>
      </c>
      <c r="B107" s="2" t="s">
        <v>1453</v>
      </c>
      <c r="C107" s="35" t="s">
        <v>784</v>
      </c>
      <c r="D107" s="476">
        <v>660</v>
      </c>
      <c r="E107" s="477">
        <v>110</v>
      </c>
      <c r="F107" s="476">
        <v>20</v>
      </c>
      <c r="H107" s="14"/>
      <c r="I107" s="109"/>
      <c r="L107" s="107"/>
    </row>
    <row r="108" spans="1:12" ht="19.5" customHeight="1" x14ac:dyDescent="0.3">
      <c r="A108" s="467" t="s">
        <v>1818</v>
      </c>
      <c r="B108" s="2" t="s">
        <v>1454</v>
      </c>
      <c r="C108" s="35" t="s">
        <v>784</v>
      </c>
      <c r="D108" s="476">
        <v>1200</v>
      </c>
      <c r="E108" s="477">
        <v>200</v>
      </c>
      <c r="F108" s="476">
        <v>20</v>
      </c>
      <c r="H108" s="14"/>
      <c r="I108" s="109"/>
      <c r="L108" s="107"/>
    </row>
    <row r="109" spans="1:12" ht="19.5" customHeight="1" x14ac:dyDescent="0.3">
      <c r="A109" s="467" t="s">
        <v>1819</v>
      </c>
      <c r="B109" s="2" t="s">
        <v>1455</v>
      </c>
      <c r="C109" s="35" t="s">
        <v>784</v>
      </c>
      <c r="D109" s="476">
        <v>840</v>
      </c>
      <c r="E109" s="477">
        <v>140</v>
      </c>
      <c r="F109" s="476">
        <v>20</v>
      </c>
      <c r="H109" s="14"/>
      <c r="I109" s="109"/>
      <c r="L109" s="107"/>
    </row>
    <row r="110" spans="1:12" ht="19.5" customHeight="1" x14ac:dyDescent="0.3">
      <c r="A110" s="467" t="s">
        <v>1820</v>
      </c>
      <c r="B110" s="2" t="s">
        <v>1456</v>
      </c>
      <c r="C110" s="35" t="s">
        <v>784</v>
      </c>
      <c r="D110" s="476">
        <v>900</v>
      </c>
      <c r="E110" s="477">
        <v>150</v>
      </c>
      <c r="F110" s="476">
        <v>20</v>
      </c>
      <c r="H110" s="14"/>
      <c r="I110" s="109"/>
      <c r="L110" s="107"/>
    </row>
    <row r="111" spans="1:12" ht="19.5" customHeight="1" thickBot="1" x14ac:dyDescent="0.35">
      <c r="A111" s="467" t="s">
        <v>1821</v>
      </c>
      <c r="B111" s="456" t="s">
        <v>1457</v>
      </c>
      <c r="C111" s="478" t="s">
        <v>784</v>
      </c>
      <c r="D111" s="479">
        <v>540</v>
      </c>
      <c r="E111" s="480">
        <v>90</v>
      </c>
      <c r="F111" s="479">
        <v>20</v>
      </c>
      <c r="H111" s="14"/>
      <c r="I111" s="109"/>
      <c r="L111" s="107"/>
    </row>
    <row r="112" spans="1:12" s="56" customFormat="1" ht="27" customHeight="1" thickBot="1" x14ac:dyDescent="0.35">
      <c r="A112" s="523" t="s">
        <v>136</v>
      </c>
      <c r="B112" s="667" t="s">
        <v>1822</v>
      </c>
      <c r="C112" s="668"/>
      <c r="D112" s="668"/>
      <c r="E112" s="668"/>
      <c r="F112" s="669"/>
      <c r="G112" s="108"/>
      <c r="I112" s="109"/>
      <c r="J112" s="108"/>
      <c r="L112" s="107"/>
    </row>
    <row r="113" spans="1:12" ht="19.5" customHeight="1" x14ac:dyDescent="0.3">
      <c r="A113" s="467" t="s">
        <v>157</v>
      </c>
      <c r="B113" s="455" t="s">
        <v>1458</v>
      </c>
      <c r="C113" s="423" t="s">
        <v>784</v>
      </c>
      <c r="D113" s="473">
        <v>720</v>
      </c>
      <c r="E113" s="474">
        <v>120</v>
      </c>
      <c r="F113" s="473">
        <v>20</v>
      </c>
      <c r="H113" s="14"/>
      <c r="I113" s="109"/>
      <c r="L113" s="107"/>
    </row>
    <row r="114" spans="1:12" ht="19.5" customHeight="1" x14ac:dyDescent="0.3">
      <c r="A114" s="467" t="s">
        <v>334</v>
      </c>
      <c r="B114" s="2" t="s">
        <v>1459</v>
      </c>
      <c r="C114" s="35" t="s">
        <v>1460</v>
      </c>
      <c r="D114" s="476">
        <v>540</v>
      </c>
      <c r="E114" s="477">
        <v>90</v>
      </c>
      <c r="F114" s="476">
        <v>20</v>
      </c>
      <c r="H114" s="14"/>
      <c r="I114" s="109"/>
      <c r="L114" s="107"/>
    </row>
    <row r="115" spans="1:12" ht="19.5" customHeight="1" x14ac:dyDescent="0.3">
      <c r="A115" s="467" t="s">
        <v>333</v>
      </c>
      <c r="B115" s="2" t="s">
        <v>1461</v>
      </c>
      <c r="C115" s="35" t="s">
        <v>1460</v>
      </c>
      <c r="D115" s="476">
        <v>600</v>
      </c>
      <c r="E115" s="477">
        <v>100</v>
      </c>
      <c r="F115" s="476">
        <v>20</v>
      </c>
      <c r="H115" s="14"/>
      <c r="I115" s="109"/>
      <c r="L115" s="107"/>
    </row>
    <row r="116" spans="1:12" ht="19.5" customHeight="1" x14ac:dyDescent="0.3">
      <c r="A116" s="467" t="s">
        <v>999</v>
      </c>
      <c r="B116" s="2" t="s">
        <v>1462</v>
      </c>
      <c r="C116" s="35" t="s">
        <v>1460</v>
      </c>
      <c r="D116" s="476">
        <v>720</v>
      </c>
      <c r="E116" s="477">
        <v>120</v>
      </c>
      <c r="F116" s="476">
        <v>20</v>
      </c>
      <c r="H116" s="14"/>
      <c r="I116" s="109"/>
      <c r="L116" s="107"/>
    </row>
    <row r="117" spans="1:12" ht="19.5" customHeight="1" x14ac:dyDescent="0.3">
      <c r="A117" s="467" t="s">
        <v>1000</v>
      </c>
      <c r="B117" s="2" t="s">
        <v>1463</v>
      </c>
      <c r="C117" s="35" t="s">
        <v>784</v>
      </c>
      <c r="D117" s="476">
        <v>360</v>
      </c>
      <c r="E117" s="477">
        <v>60</v>
      </c>
      <c r="F117" s="476">
        <v>20</v>
      </c>
      <c r="H117" s="14"/>
      <c r="I117" s="109"/>
      <c r="L117" s="107"/>
    </row>
    <row r="118" spans="1:12" ht="19.5" customHeight="1" x14ac:dyDescent="0.3">
      <c r="A118" s="467" t="s">
        <v>921</v>
      </c>
      <c r="B118" s="2" t="s">
        <v>1464</v>
      </c>
      <c r="C118" s="35" t="s">
        <v>784</v>
      </c>
      <c r="D118" s="476">
        <v>480</v>
      </c>
      <c r="E118" s="477">
        <v>80</v>
      </c>
      <c r="F118" s="476">
        <v>20</v>
      </c>
      <c r="H118" s="14"/>
      <c r="I118" s="109"/>
      <c r="L118" s="107"/>
    </row>
    <row r="119" spans="1:12" ht="19.5" customHeight="1" x14ac:dyDescent="0.3">
      <c r="A119" s="467" t="s">
        <v>1001</v>
      </c>
      <c r="B119" s="2" t="s">
        <v>1465</v>
      </c>
      <c r="C119" s="35" t="s">
        <v>784</v>
      </c>
      <c r="D119" s="476">
        <v>600</v>
      </c>
      <c r="E119" s="477">
        <v>100</v>
      </c>
      <c r="F119" s="476">
        <v>20</v>
      </c>
      <c r="H119" s="14"/>
      <c r="I119" s="109"/>
      <c r="L119" s="107"/>
    </row>
    <row r="120" spans="1:12" ht="19.5" customHeight="1" x14ac:dyDescent="0.3">
      <c r="A120" s="467" t="s">
        <v>1002</v>
      </c>
      <c r="B120" s="2" t="s">
        <v>1466</v>
      </c>
      <c r="C120" s="35" t="s">
        <v>784</v>
      </c>
      <c r="D120" s="476">
        <v>720</v>
      </c>
      <c r="E120" s="477">
        <v>120</v>
      </c>
      <c r="F120" s="476">
        <v>20</v>
      </c>
      <c r="H120" s="14"/>
      <c r="I120" s="109"/>
      <c r="L120" s="107"/>
    </row>
    <row r="121" spans="1:12" ht="19.5" customHeight="1" x14ac:dyDescent="0.3">
      <c r="A121" s="467" t="s">
        <v>1003</v>
      </c>
      <c r="B121" s="2" t="s">
        <v>1467</v>
      </c>
      <c r="C121" s="35" t="s">
        <v>784</v>
      </c>
      <c r="D121" s="476">
        <v>900</v>
      </c>
      <c r="E121" s="477">
        <v>150</v>
      </c>
      <c r="F121" s="476">
        <v>20</v>
      </c>
      <c r="H121" s="14"/>
      <c r="I121" s="109"/>
      <c r="L121" s="107"/>
    </row>
    <row r="122" spans="1:12" ht="19.5" customHeight="1" x14ac:dyDescent="0.3">
      <c r="A122" s="467" t="s">
        <v>1004</v>
      </c>
      <c r="B122" s="2" t="s">
        <v>1468</v>
      </c>
      <c r="C122" s="35" t="s">
        <v>784</v>
      </c>
      <c r="D122" s="476">
        <v>540</v>
      </c>
      <c r="E122" s="477">
        <v>90</v>
      </c>
      <c r="F122" s="476">
        <v>20</v>
      </c>
      <c r="H122" s="14"/>
      <c r="I122" s="109"/>
      <c r="L122" s="107"/>
    </row>
    <row r="123" spans="1:12" ht="19.5" customHeight="1" x14ac:dyDescent="0.3">
      <c r="A123" s="467" t="s">
        <v>1005</v>
      </c>
      <c r="B123" s="2" t="s">
        <v>1469</v>
      </c>
      <c r="C123" s="35" t="s">
        <v>784</v>
      </c>
      <c r="D123" s="476">
        <v>900</v>
      </c>
      <c r="E123" s="477">
        <v>150</v>
      </c>
      <c r="F123" s="476">
        <v>20</v>
      </c>
      <c r="H123" s="14"/>
      <c r="I123" s="109"/>
      <c r="L123" s="107"/>
    </row>
    <row r="124" spans="1:12" ht="19.5" customHeight="1" x14ac:dyDescent="0.3">
      <c r="A124" s="467" t="s">
        <v>1006</v>
      </c>
      <c r="B124" s="2" t="s">
        <v>1470</v>
      </c>
      <c r="C124" s="35" t="s">
        <v>784</v>
      </c>
      <c r="D124" s="476">
        <v>240</v>
      </c>
      <c r="E124" s="477">
        <v>40</v>
      </c>
      <c r="F124" s="476">
        <v>20</v>
      </c>
      <c r="H124" s="14"/>
      <c r="I124" s="109"/>
      <c r="L124" s="107"/>
    </row>
    <row r="125" spans="1:12" ht="19.5" customHeight="1" x14ac:dyDescent="0.3">
      <c r="A125" s="467" t="s">
        <v>1007</v>
      </c>
      <c r="B125" s="2" t="s">
        <v>1471</v>
      </c>
      <c r="C125" s="35" t="s">
        <v>784</v>
      </c>
      <c r="D125" s="476">
        <v>480</v>
      </c>
      <c r="E125" s="477">
        <v>80</v>
      </c>
      <c r="F125" s="476">
        <v>20</v>
      </c>
      <c r="H125" s="14"/>
      <c r="I125" s="109"/>
      <c r="L125" s="107"/>
    </row>
    <row r="126" spans="1:12" ht="19.5" customHeight="1" x14ac:dyDescent="0.3">
      <c r="A126" s="467" t="s">
        <v>1008</v>
      </c>
      <c r="B126" s="2" t="s">
        <v>1472</v>
      </c>
      <c r="C126" s="35" t="s">
        <v>784</v>
      </c>
      <c r="D126" s="476">
        <v>600</v>
      </c>
      <c r="E126" s="477">
        <v>100</v>
      </c>
      <c r="F126" s="476">
        <v>20</v>
      </c>
      <c r="H126" s="14"/>
      <c r="I126" s="109"/>
      <c r="L126" s="107"/>
    </row>
    <row r="127" spans="1:12" ht="19.5" customHeight="1" x14ac:dyDescent="0.3">
      <c r="A127" s="467" t="s">
        <v>1009</v>
      </c>
      <c r="B127" s="2" t="s">
        <v>1473</v>
      </c>
      <c r="C127" s="35" t="s">
        <v>784</v>
      </c>
      <c r="D127" s="476">
        <v>600</v>
      </c>
      <c r="E127" s="477">
        <v>100</v>
      </c>
      <c r="F127" s="476">
        <v>20</v>
      </c>
      <c r="H127" s="14"/>
      <c r="I127" s="109"/>
      <c r="L127" s="107"/>
    </row>
    <row r="128" spans="1:12" ht="19.5" customHeight="1" x14ac:dyDescent="0.3">
      <c r="A128" s="467" t="s">
        <v>1010</v>
      </c>
      <c r="B128" s="2" t="s">
        <v>1474</v>
      </c>
      <c r="C128" s="35" t="s">
        <v>784</v>
      </c>
      <c r="D128" s="476">
        <v>840</v>
      </c>
      <c r="E128" s="477">
        <v>140</v>
      </c>
      <c r="F128" s="476">
        <v>20</v>
      </c>
      <c r="H128" s="14"/>
      <c r="I128" s="109"/>
      <c r="L128" s="107"/>
    </row>
    <row r="129" spans="1:31" ht="19.5" customHeight="1" x14ac:dyDescent="0.3">
      <c r="A129" s="467" t="s">
        <v>1011</v>
      </c>
      <c r="B129" s="2" t="s">
        <v>1475</v>
      </c>
      <c r="C129" s="35" t="s">
        <v>784</v>
      </c>
      <c r="D129" s="476">
        <v>840</v>
      </c>
      <c r="E129" s="477">
        <v>140</v>
      </c>
      <c r="F129" s="476">
        <v>20</v>
      </c>
      <c r="H129" s="14"/>
      <c r="I129" s="109"/>
      <c r="L129" s="107"/>
    </row>
    <row r="130" spans="1:31" ht="19.5" customHeight="1" x14ac:dyDescent="0.3">
      <c r="A130" s="467" t="s">
        <v>1012</v>
      </c>
      <c r="B130" s="2" t="s">
        <v>1476</v>
      </c>
      <c r="C130" s="35" t="s">
        <v>784</v>
      </c>
      <c r="D130" s="476">
        <v>840</v>
      </c>
      <c r="E130" s="477">
        <v>140</v>
      </c>
      <c r="F130" s="476">
        <v>20</v>
      </c>
      <c r="H130" s="14"/>
      <c r="I130" s="109"/>
      <c r="L130" s="107"/>
    </row>
    <row r="131" spans="1:31" ht="19.5" customHeight="1" x14ac:dyDescent="0.3">
      <c r="A131" s="67" t="s">
        <v>1013</v>
      </c>
      <c r="B131" s="2" t="s">
        <v>1477</v>
      </c>
      <c r="C131" s="35" t="s">
        <v>784</v>
      </c>
      <c r="D131" s="476">
        <v>660</v>
      </c>
      <c r="E131" s="477">
        <v>110</v>
      </c>
      <c r="F131" s="476">
        <v>20</v>
      </c>
      <c r="H131" s="14"/>
      <c r="I131" s="109"/>
      <c r="L131" s="107"/>
    </row>
    <row r="132" spans="1:31" ht="19.5" customHeight="1" x14ac:dyDescent="0.3">
      <c r="A132" s="67" t="s">
        <v>1014</v>
      </c>
      <c r="B132" s="2" t="s">
        <v>1478</v>
      </c>
      <c r="C132" s="35" t="s">
        <v>784</v>
      </c>
      <c r="D132" s="476">
        <v>600</v>
      </c>
      <c r="E132" s="477">
        <v>100</v>
      </c>
      <c r="F132" s="476">
        <v>20</v>
      </c>
      <c r="H132" s="14"/>
      <c r="I132" s="109"/>
      <c r="L132" s="107"/>
    </row>
    <row r="133" spans="1:31" ht="19.5" customHeight="1" x14ac:dyDescent="0.3">
      <c r="A133" s="67" t="s">
        <v>1015</v>
      </c>
      <c r="B133" s="2" t="s">
        <v>1479</v>
      </c>
      <c r="C133" s="35" t="s">
        <v>784</v>
      </c>
      <c r="D133" s="476">
        <v>960</v>
      </c>
      <c r="E133" s="477">
        <v>160</v>
      </c>
      <c r="F133" s="476">
        <v>20</v>
      </c>
      <c r="H133" s="14"/>
      <c r="I133" s="109"/>
      <c r="L133" s="107"/>
    </row>
    <row r="134" spans="1:31" ht="16.5" x14ac:dyDescent="0.25">
      <c r="A134" s="67" t="s">
        <v>1016</v>
      </c>
      <c r="B134" s="2" t="s">
        <v>1920</v>
      </c>
      <c r="C134" s="35" t="s">
        <v>784</v>
      </c>
      <c r="D134" s="476">
        <v>950</v>
      </c>
      <c r="E134" s="477">
        <v>158.33000000000001</v>
      </c>
      <c r="F134" s="476">
        <v>20</v>
      </c>
      <c r="M134" s="60"/>
      <c r="N134" s="60"/>
      <c r="O134" s="60"/>
      <c r="P134" s="60"/>
      <c r="Q134" s="60"/>
      <c r="AE134" s="60"/>
    </row>
    <row r="135" spans="1:31" x14ac:dyDescent="0.25">
      <c r="A135" s="67" t="s">
        <v>1017</v>
      </c>
      <c r="B135" s="399" t="s">
        <v>1921</v>
      </c>
      <c r="C135" s="35" t="s">
        <v>784</v>
      </c>
      <c r="D135" s="476">
        <v>1100</v>
      </c>
      <c r="E135" s="33">
        <v>183.33</v>
      </c>
      <c r="F135" s="476">
        <v>20</v>
      </c>
      <c r="G135" s="102"/>
    </row>
    <row r="136" spans="1:31" ht="38.25" thickBot="1" x14ac:dyDescent="0.3">
      <c r="A136" s="604" t="s">
        <v>239</v>
      </c>
      <c r="B136" s="605" t="s">
        <v>1121</v>
      </c>
      <c r="C136" s="606"/>
      <c r="D136" s="606"/>
      <c r="E136" s="606"/>
      <c r="F136" s="607"/>
      <c r="G136" s="102"/>
    </row>
    <row r="137" spans="1:31" x14ac:dyDescent="0.25">
      <c r="A137" s="101" t="s">
        <v>238</v>
      </c>
      <c r="B137" s="524" t="s">
        <v>783</v>
      </c>
      <c r="C137" s="527" t="s">
        <v>784</v>
      </c>
      <c r="D137" s="528">
        <v>7200</v>
      </c>
      <c r="E137" s="528">
        <f t="shared" ref="E137:E163" si="0">D137*F137/(100%+F137)</f>
        <v>1200</v>
      </c>
      <c r="F137" s="529">
        <v>0.2</v>
      </c>
    </row>
    <row r="138" spans="1:31" x14ac:dyDescent="0.25">
      <c r="A138" s="101" t="s">
        <v>237</v>
      </c>
      <c r="B138" s="598" t="s">
        <v>785</v>
      </c>
      <c r="C138" s="478" t="s">
        <v>784</v>
      </c>
      <c r="D138" s="525">
        <v>6000</v>
      </c>
      <c r="E138" s="525">
        <f t="shared" si="0"/>
        <v>1000</v>
      </c>
      <c r="F138" s="526">
        <v>0.2</v>
      </c>
    </row>
    <row r="139" spans="1:31" x14ac:dyDescent="0.25">
      <c r="A139" s="101" t="s">
        <v>236</v>
      </c>
      <c r="B139" s="598" t="s">
        <v>786</v>
      </c>
      <c r="C139" s="478" t="s">
        <v>784</v>
      </c>
      <c r="D139" s="525">
        <v>7200</v>
      </c>
      <c r="E139" s="525">
        <f t="shared" si="0"/>
        <v>1200</v>
      </c>
      <c r="F139" s="526">
        <v>0.2</v>
      </c>
    </row>
    <row r="140" spans="1:31" x14ac:dyDescent="0.25">
      <c r="A140" s="101" t="s">
        <v>235</v>
      </c>
      <c r="B140" s="598" t="s">
        <v>787</v>
      </c>
      <c r="C140" s="478" t="s">
        <v>784</v>
      </c>
      <c r="D140" s="525">
        <v>7200</v>
      </c>
      <c r="E140" s="525">
        <f t="shared" si="0"/>
        <v>1200</v>
      </c>
      <c r="F140" s="526">
        <v>0.2</v>
      </c>
    </row>
    <row r="141" spans="1:31" x14ac:dyDescent="0.25">
      <c r="A141" s="101" t="s">
        <v>234</v>
      </c>
      <c r="B141" s="598" t="s">
        <v>788</v>
      </c>
      <c r="C141" s="478" t="s">
        <v>784</v>
      </c>
      <c r="D141" s="525">
        <v>7200</v>
      </c>
      <c r="E141" s="525">
        <f t="shared" si="0"/>
        <v>1200</v>
      </c>
      <c r="F141" s="526">
        <v>0.2</v>
      </c>
    </row>
    <row r="142" spans="1:31" x14ac:dyDescent="0.25">
      <c r="A142" s="101" t="s">
        <v>447</v>
      </c>
      <c r="B142" s="598" t="s">
        <v>789</v>
      </c>
      <c r="C142" s="478" t="s">
        <v>784</v>
      </c>
      <c r="D142" s="525">
        <v>7200</v>
      </c>
      <c r="E142" s="525">
        <f t="shared" si="0"/>
        <v>1200</v>
      </c>
      <c r="F142" s="526">
        <v>0.2</v>
      </c>
    </row>
    <row r="143" spans="1:31" x14ac:dyDescent="0.25">
      <c r="A143" s="597" t="s">
        <v>448</v>
      </c>
      <c r="B143" s="598" t="s">
        <v>790</v>
      </c>
      <c r="C143" s="35" t="s">
        <v>784</v>
      </c>
      <c r="D143" s="525">
        <v>7200</v>
      </c>
      <c r="E143" s="525">
        <f t="shared" si="0"/>
        <v>1200</v>
      </c>
      <c r="F143" s="538">
        <v>0.2</v>
      </c>
    </row>
    <row r="144" spans="1:31" ht="31.5" x14ac:dyDescent="0.25">
      <c r="A144" s="597" t="s">
        <v>449</v>
      </c>
      <c r="B144" s="598" t="s">
        <v>1922</v>
      </c>
      <c r="C144" s="608"/>
      <c r="D144" s="608"/>
      <c r="E144" s="608"/>
      <c r="F144" s="608"/>
    </row>
    <row r="145" spans="1:31" ht="16.5" customHeight="1" x14ac:dyDescent="0.25">
      <c r="A145" s="614" t="s">
        <v>1923</v>
      </c>
      <c r="B145" s="628" t="s">
        <v>1924</v>
      </c>
      <c r="C145" s="629" t="s">
        <v>784</v>
      </c>
      <c r="D145" s="630">
        <v>4200</v>
      </c>
      <c r="E145" s="630">
        <v>700</v>
      </c>
      <c r="F145" s="631">
        <v>0.2</v>
      </c>
      <c r="G145" s="646" t="s">
        <v>1944</v>
      </c>
    </row>
    <row r="146" spans="1:31" x14ac:dyDescent="0.25">
      <c r="A146" s="614" t="s">
        <v>1925</v>
      </c>
      <c r="B146" s="628" t="s">
        <v>1926</v>
      </c>
      <c r="C146" s="629" t="s">
        <v>784</v>
      </c>
      <c r="D146" s="630">
        <v>3600</v>
      </c>
      <c r="E146" s="630">
        <v>600</v>
      </c>
      <c r="F146" s="631">
        <v>0.2</v>
      </c>
      <c r="G146" s="646"/>
    </row>
    <row r="147" spans="1:31" ht="34.5" customHeight="1" x14ac:dyDescent="0.25">
      <c r="A147" s="614" t="s">
        <v>1927</v>
      </c>
      <c r="B147" s="628" t="s">
        <v>1928</v>
      </c>
      <c r="C147" s="629" t="s">
        <v>784</v>
      </c>
      <c r="D147" s="630">
        <v>5400</v>
      </c>
      <c r="E147" s="630">
        <v>900</v>
      </c>
      <c r="F147" s="631">
        <v>0.2</v>
      </c>
      <c r="G147" s="646"/>
      <c r="M147" s="60"/>
      <c r="AE147" s="60"/>
    </row>
    <row r="148" spans="1:31" x14ac:dyDescent="0.25">
      <c r="A148" s="101" t="s">
        <v>450</v>
      </c>
      <c r="B148" s="598" t="s">
        <v>791</v>
      </c>
      <c r="C148" s="478" t="s">
        <v>784</v>
      </c>
      <c r="D148" s="525">
        <v>3000</v>
      </c>
      <c r="E148" s="525">
        <f t="shared" si="0"/>
        <v>500</v>
      </c>
      <c r="F148" s="526">
        <v>0.2</v>
      </c>
    </row>
    <row r="149" spans="1:31" ht="16.5" x14ac:dyDescent="0.25">
      <c r="A149" s="101" t="s">
        <v>1174</v>
      </c>
      <c r="B149" s="598" t="s">
        <v>792</v>
      </c>
      <c r="C149" s="478" t="s">
        <v>784</v>
      </c>
      <c r="D149" s="525">
        <v>3600</v>
      </c>
      <c r="E149" s="525">
        <f t="shared" si="0"/>
        <v>600</v>
      </c>
      <c r="F149" s="526">
        <v>0.2</v>
      </c>
      <c r="M149" s="60"/>
      <c r="AE149" s="60"/>
    </row>
    <row r="150" spans="1:31" ht="24.6" customHeight="1" x14ac:dyDescent="0.25">
      <c r="A150" s="101" t="s">
        <v>1175</v>
      </c>
      <c r="B150" s="598" t="s">
        <v>793</v>
      </c>
      <c r="C150" s="478" t="s">
        <v>784</v>
      </c>
      <c r="D150" s="525">
        <v>4500</v>
      </c>
      <c r="E150" s="525">
        <f t="shared" si="0"/>
        <v>750</v>
      </c>
      <c r="F150" s="526">
        <v>0.2</v>
      </c>
    </row>
    <row r="151" spans="1:31" ht="16.5" thickBot="1" x14ac:dyDescent="0.3">
      <c r="A151" s="530" t="s">
        <v>1176</v>
      </c>
      <c r="B151" s="458" t="s">
        <v>794</v>
      </c>
      <c r="C151" s="478" t="s">
        <v>784</v>
      </c>
      <c r="D151" s="531">
        <v>6600</v>
      </c>
      <c r="E151" s="531">
        <f t="shared" si="0"/>
        <v>1100</v>
      </c>
      <c r="F151" s="526">
        <v>0.2</v>
      </c>
    </row>
    <row r="152" spans="1:31" ht="19.5" thickBot="1" x14ac:dyDescent="0.3">
      <c r="A152" s="464" t="s">
        <v>233</v>
      </c>
      <c r="B152" s="673" t="s">
        <v>1122</v>
      </c>
      <c r="C152" s="674"/>
      <c r="D152" s="674"/>
      <c r="E152" s="674"/>
      <c r="F152" s="675"/>
    </row>
    <row r="153" spans="1:31" ht="63.75" thickBot="1" x14ac:dyDescent="0.3">
      <c r="A153" s="530" t="s">
        <v>451</v>
      </c>
      <c r="B153" s="533" t="s">
        <v>795</v>
      </c>
      <c r="C153" s="532" t="s">
        <v>796</v>
      </c>
      <c r="D153" s="534">
        <v>23000</v>
      </c>
      <c r="E153" s="534">
        <f t="shared" si="0"/>
        <v>3833.3333333333335</v>
      </c>
      <c r="F153" s="529">
        <v>0.2</v>
      </c>
    </row>
    <row r="154" spans="1:31" ht="19.5" thickBot="1" x14ac:dyDescent="0.3">
      <c r="A154" s="464" t="s">
        <v>232</v>
      </c>
      <c r="B154" s="676" t="s">
        <v>1123</v>
      </c>
      <c r="C154" s="674"/>
      <c r="D154" s="674"/>
      <c r="E154" s="674"/>
      <c r="F154" s="675"/>
    </row>
    <row r="155" spans="1:31" x14ac:dyDescent="0.25">
      <c r="A155" s="101" t="s">
        <v>394</v>
      </c>
      <c r="B155" s="524" t="s">
        <v>797</v>
      </c>
      <c r="C155" s="535" t="s">
        <v>798</v>
      </c>
      <c r="D155" s="528">
        <v>1440</v>
      </c>
      <c r="E155" s="528">
        <f t="shared" si="0"/>
        <v>240</v>
      </c>
      <c r="F155" s="529">
        <v>0.2</v>
      </c>
    </row>
    <row r="156" spans="1:31" ht="15.75" customHeight="1" x14ac:dyDescent="0.25">
      <c r="A156" s="597" t="s">
        <v>377</v>
      </c>
      <c r="B156" s="598" t="s">
        <v>799</v>
      </c>
      <c r="C156" s="36" t="s">
        <v>800</v>
      </c>
      <c r="D156" s="525">
        <v>7.2</v>
      </c>
      <c r="E156" s="525">
        <f t="shared" si="0"/>
        <v>1.2000000000000002</v>
      </c>
      <c r="F156" s="526">
        <v>0.2</v>
      </c>
    </row>
    <row r="157" spans="1:31" x14ac:dyDescent="0.25">
      <c r="A157" s="597" t="s">
        <v>362</v>
      </c>
      <c r="B157" s="598" t="s">
        <v>802</v>
      </c>
      <c r="C157" s="36" t="s">
        <v>803</v>
      </c>
      <c r="D157" s="525">
        <v>276</v>
      </c>
      <c r="E157" s="525">
        <f t="shared" si="0"/>
        <v>46.000000000000007</v>
      </c>
      <c r="F157" s="526">
        <v>0.2</v>
      </c>
    </row>
    <row r="158" spans="1:31" x14ac:dyDescent="0.25">
      <c r="A158" s="597" t="s">
        <v>1252</v>
      </c>
      <c r="B158" s="598" t="s">
        <v>804</v>
      </c>
      <c r="C158" s="36" t="s">
        <v>805</v>
      </c>
      <c r="D158" s="525">
        <v>20640</v>
      </c>
      <c r="E158" s="525">
        <f t="shared" si="0"/>
        <v>3440</v>
      </c>
      <c r="F158" s="526">
        <v>0.2</v>
      </c>
    </row>
    <row r="159" spans="1:31" ht="31.5" x14ac:dyDescent="0.25">
      <c r="A159" s="597" t="s">
        <v>455</v>
      </c>
      <c r="B159" s="598" t="s">
        <v>806</v>
      </c>
      <c r="C159" s="36" t="s">
        <v>807</v>
      </c>
      <c r="D159" s="525">
        <v>1140</v>
      </c>
      <c r="E159" s="525">
        <f t="shared" si="0"/>
        <v>190</v>
      </c>
      <c r="F159" s="526">
        <v>0.2</v>
      </c>
      <c r="M159" s="60"/>
      <c r="AE159" s="60"/>
    </row>
    <row r="160" spans="1:31" x14ac:dyDescent="0.25">
      <c r="A160" s="597" t="s">
        <v>1253</v>
      </c>
      <c r="B160" s="598" t="s">
        <v>808</v>
      </c>
      <c r="C160" s="36" t="s">
        <v>417</v>
      </c>
      <c r="D160" s="525">
        <v>1140</v>
      </c>
      <c r="E160" s="525">
        <f t="shared" si="0"/>
        <v>190</v>
      </c>
      <c r="F160" s="526">
        <v>0.2</v>
      </c>
    </row>
    <row r="161" spans="1:29" ht="42.6" customHeight="1" x14ac:dyDescent="0.25">
      <c r="A161" s="597" t="s">
        <v>1254</v>
      </c>
      <c r="B161" s="598" t="s">
        <v>809</v>
      </c>
      <c r="C161" s="36" t="s">
        <v>810</v>
      </c>
      <c r="D161" s="525">
        <v>5100</v>
      </c>
      <c r="E161" s="525">
        <f t="shared" si="0"/>
        <v>850</v>
      </c>
      <c r="F161" s="526">
        <v>0.2</v>
      </c>
    </row>
    <row r="162" spans="1:29" x14ac:dyDescent="0.25">
      <c r="A162" s="597" t="s">
        <v>456</v>
      </c>
      <c r="B162" s="598" t="s">
        <v>811</v>
      </c>
      <c r="C162" s="36" t="s">
        <v>807</v>
      </c>
      <c r="D162" s="525">
        <v>6240</v>
      </c>
      <c r="E162" s="525">
        <f t="shared" si="0"/>
        <v>1040</v>
      </c>
      <c r="F162" s="526">
        <v>0.2</v>
      </c>
    </row>
    <row r="163" spans="1:29" x14ac:dyDescent="0.25">
      <c r="A163" s="437" t="s">
        <v>459</v>
      </c>
      <c r="B163" s="458" t="s">
        <v>812</v>
      </c>
      <c r="C163" s="481" t="s">
        <v>417</v>
      </c>
      <c r="D163" s="531">
        <v>3960</v>
      </c>
      <c r="E163" s="531">
        <f t="shared" si="0"/>
        <v>660</v>
      </c>
      <c r="F163" s="526">
        <v>0.2</v>
      </c>
      <c r="G163" s="14"/>
      <c r="H163" s="14"/>
      <c r="I163" s="14"/>
    </row>
    <row r="164" spans="1:29" ht="43.5" customHeight="1" x14ac:dyDescent="0.25">
      <c r="A164" s="82" t="s">
        <v>231</v>
      </c>
      <c r="B164" s="681" t="s">
        <v>1124</v>
      </c>
      <c r="C164" s="682"/>
      <c r="D164" s="682"/>
      <c r="E164" s="682"/>
      <c r="F164" s="682"/>
      <c r="G164" s="14"/>
      <c r="H164" s="14"/>
      <c r="I164" s="14"/>
    </row>
    <row r="165" spans="1:29" ht="57" customHeight="1" x14ac:dyDescent="0.25">
      <c r="A165" s="597" t="s">
        <v>395</v>
      </c>
      <c r="B165" s="598" t="s">
        <v>1845</v>
      </c>
      <c r="C165" s="36"/>
      <c r="D165" s="536"/>
      <c r="E165" s="539"/>
      <c r="F165" s="540"/>
      <c r="G165" s="14"/>
      <c r="H165" s="14"/>
      <c r="I165" s="14"/>
    </row>
    <row r="166" spans="1:29" ht="39.6" customHeight="1" x14ac:dyDescent="0.25">
      <c r="A166" s="597" t="s">
        <v>1823</v>
      </c>
      <c r="B166" s="598" t="s">
        <v>813</v>
      </c>
      <c r="C166" s="36" t="s">
        <v>814</v>
      </c>
      <c r="D166" s="525">
        <v>50000</v>
      </c>
      <c r="E166" s="525"/>
      <c r="F166" s="100" t="s">
        <v>1844</v>
      </c>
      <c r="G166" s="14"/>
      <c r="H166" s="14"/>
      <c r="I166" s="14"/>
    </row>
    <row r="167" spans="1:29" ht="55.5" customHeight="1" x14ac:dyDescent="0.25">
      <c r="A167" s="597" t="s">
        <v>1824</v>
      </c>
      <c r="B167" s="598" t="s">
        <v>815</v>
      </c>
      <c r="C167" s="36" t="s">
        <v>816</v>
      </c>
      <c r="D167" s="525">
        <v>75000</v>
      </c>
      <c r="E167" s="525"/>
      <c r="F167" s="100" t="s">
        <v>1844</v>
      </c>
      <c r="G167" s="30"/>
      <c r="H167" s="30"/>
      <c r="I167" s="30"/>
      <c r="J167" s="14"/>
      <c r="L167" s="14"/>
    </row>
    <row r="168" spans="1:29" ht="72" customHeight="1" x14ac:dyDescent="0.25">
      <c r="A168" s="597" t="s">
        <v>1825</v>
      </c>
      <c r="B168" s="598" t="s">
        <v>817</v>
      </c>
      <c r="C168" s="36" t="s">
        <v>816</v>
      </c>
      <c r="D168" s="525">
        <v>50000</v>
      </c>
      <c r="E168" s="525"/>
      <c r="F168" s="100" t="s">
        <v>1844</v>
      </c>
      <c r="G168" s="695"/>
      <c r="H168" s="30"/>
      <c r="I168" s="30"/>
      <c r="J168" s="14"/>
      <c r="L168" s="14"/>
    </row>
    <row r="169" spans="1:29" ht="24.6" customHeight="1" x14ac:dyDescent="0.25">
      <c r="A169" s="597" t="s">
        <v>1846</v>
      </c>
      <c r="B169" s="598" t="s">
        <v>832</v>
      </c>
      <c r="C169" s="36" t="s">
        <v>833</v>
      </c>
      <c r="D169" s="525">
        <v>15000</v>
      </c>
      <c r="E169" s="525"/>
      <c r="F169" s="100" t="s">
        <v>1844</v>
      </c>
      <c r="G169" s="695"/>
      <c r="H169" s="30"/>
      <c r="I169" s="30"/>
      <c r="J169" s="14"/>
      <c r="L169" s="14"/>
    </row>
    <row r="170" spans="1:29" ht="40.5" customHeight="1" x14ac:dyDescent="0.25">
      <c r="A170" s="597" t="s">
        <v>1847</v>
      </c>
      <c r="B170" s="598" t="s">
        <v>1848</v>
      </c>
      <c r="C170" s="36" t="s">
        <v>833</v>
      </c>
      <c r="D170" s="525">
        <v>12000</v>
      </c>
      <c r="E170" s="537"/>
      <c r="F170" s="100" t="s">
        <v>1844</v>
      </c>
      <c r="G170" s="695"/>
      <c r="H170" s="30"/>
      <c r="I170" s="30"/>
      <c r="J170" s="14"/>
      <c r="L170" s="14"/>
    </row>
    <row r="171" spans="1:29" ht="48.75" customHeight="1" x14ac:dyDescent="0.25">
      <c r="A171" s="597" t="s">
        <v>1852</v>
      </c>
      <c r="B171" s="598" t="s">
        <v>829</v>
      </c>
      <c r="C171" s="36" t="s">
        <v>830</v>
      </c>
      <c r="D171" s="525">
        <v>75000</v>
      </c>
      <c r="E171" s="525"/>
      <c r="F171" s="100" t="s">
        <v>1844</v>
      </c>
      <c r="G171" s="695"/>
      <c r="H171" s="30"/>
      <c r="I171" s="30"/>
      <c r="J171" s="14"/>
      <c r="L171" s="14"/>
    </row>
    <row r="172" spans="1:29" ht="75.599999999999994" customHeight="1" x14ac:dyDescent="0.25">
      <c r="A172" s="597" t="s">
        <v>396</v>
      </c>
      <c r="B172" s="598" t="s">
        <v>1120</v>
      </c>
      <c r="C172" s="36" t="s">
        <v>818</v>
      </c>
      <c r="D172" s="397">
        <v>7000</v>
      </c>
      <c r="E172" s="397">
        <f t="shared" ref="E172:E186" si="1">D172*F172/(100%+F172)</f>
        <v>1166.6666666666667</v>
      </c>
      <c r="F172" s="100">
        <v>0.2</v>
      </c>
      <c r="G172" s="695"/>
      <c r="H172" s="30"/>
      <c r="I172" s="30"/>
      <c r="J172" s="14"/>
      <c r="L172" s="14"/>
      <c r="R172" s="38"/>
      <c r="T172" s="40"/>
      <c r="U172" s="40"/>
      <c r="V172" s="4"/>
      <c r="W172" s="4"/>
      <c r="X172" s="4"/>
      <c r="Y172" s="4"/>
      <c r="Z172" s="45"/>
    </row>
    <row r="173" spans="1:29" ht="79.7" customHeight="1" x14ac:dyDescent="0.25">
      <c r="A173" s="597" t="s">
        <v>1258</v>
      </c>
      <c r="B173" s="598" t="s">
        <v>819</v>
      </c>
      <c r="C173" s="36" t="s">
        <v>820</v>
      </c>
      <c r="D173" s="397">
        <v>42000</v>
      </c>
      <c r="E173" s="397"/>
      <c r="F173" s="100" t="s">
        <v>1844</v>
      </c>
      <c r="G173" s="695"/>
      <c r="H173" s="30"/>
      <c r="I173" s="30"/>
    </row>
    <row r="174" spans="1:29" ht="52.5" customHeight="1" x14ac:dyDescent="0.25">
      <c r="A174" s="683" t="s">
        <v>1259</v>
      </c>
      <c r="B174" s="685" t="s">
        <v>821</v>
      </c>
      <c r="C174" s="686" t="s">
        <v>1849</v>
      </c>
      <c r="D174" s="689">
        <v>35000</v>
      </c>
      <c r="E174" s="689">
        <f>D174*F174/(100%+F174)</f>
        <v>5833.3333333333339</v>
      </c>
      <c r="F174" s="694">
        <v>0.2</v>
      </c>
      <c r="G174" s="695"/>
      <c r="H174" s="30"/>
      <c r="I174" s="30"/>
      <c r="J174" s="14"/>
      <c r="L174" s="14"/>
      <c r="Z174" s="4"/>
      <c r="AB174" s="46"/>
      <c r="AC174" s="46"/>
    </row>
    <row r="175" spans="1:29" ht="36.950000000000003" customHeight="1" x14ac:dyDescent="0.25">
      <c r="A175" s="684"/>
      <c r="B175" s="684"/>
      <c r="C175" s="687"/>
      <c r="D175" s="690"/>
      <c r="E175" s="692"/>
      <c r="F175" s="692"/>
      <c r="G175" s="695"/>
      <c r="H175" s="30"/>
      <c r="I175" s="30"/>
      <c r="AB175" s="46"/>
      <c r="AC175" s="46"/>
    </row>
    <row r="176" spans="1:29" ht="54.6" customHeight="1" x14ac:dyDescent="0.25">
      <c r="A176" s="684"/>
      <c r="B176" s="684"/>
      <c r="C176" s="688"/>
      <c r="D176" s="691"/>
      <c r="E176" s="693"/>
      <c r="F176" s="693"/>
      <c r="G176" s="695"/>
      <c r="H176" s="30"/>
      <c r="I176" s="30"/>
      <c r="AB176" s="46"/>
      <c r="AC176" s="46"/>
    </row>
    <row r="177" spans="1:31" ht="39.6" customHeight="1" x14ac:dyDescent="0.25">
      <c r="A177" s="597" t="s">
        <v>1260</v>
      </c>
      <c r="B177" s="598" t="s">
        <v>822</v>
      </c>
      <c r="C177" s="36" t="s">
        <v>823</v>
      </c>
      <c r="D177" s="397">
        <v>7000</v>
      </c>
      <c r="E177" s="397">
        <f t="shared" si="1"/>
        <v>1166.6666666666667</v>
      </c>
      <c r="F177" s="100">
        <v>0.2</v>
      </c>
      <c r="G177" s="695"/>
      <c r="H177" s="30"/>
      <c r="I177" s="30"/>
      <c r="AA177" s="45"/>
      <c r="AB177" s="45"/>
      <c r="AC177" s="46"/>
      <c r="AE177" s="4"/>
    </row>
    <row r="178" spans="1:31" ht="39.6" customHeight="1" x14ac:dyDescent="0.25">
      <c r="A178" s="597" t="s">
        <v>1261</v>
      </c>
      <c r="B178" s="598" t="s">
        <v>824</v>
      </c>
      <c r="C178" s="36" t="s">
        <v>823</v>
      </c>
      <c r="D178" s="397">
        <v>7000</v>
      </c>
      <c r="E178" s="397">
        <f t="shared" si="1"/>
        <v>1166.6666666666667</v>
      </c>
      <c r="F178" s="100">
        <v>0.2</v>
      </c>
      <c r="G178" s="695"/>
      <c r="AA178" s="45"/>
      <c r="AB178" s="45"/>
      <c r="AC178" s="45"/>
      <c r="AE178" s="4"/>
    </row>
    <row r="179" spans="1:31" ht="60.6" customHeight="1" x14ac:dyDescent="0.25">
      <c r="A179" s="597" t="s">
        <v>1826</v>
      </c>
      <c r="B179" s="598" t="s">
        <v>825</v>
      </c>
      <c r="C179" s="36" t="s">
        <v>826</v>
      </c>
      <c r="D179" s="525">
        <v>18000</v>
      </c>
      <c r="E179" s="525">
        <f t="shared" si="1"/>
        <v>3000</v>
      </c>
      <c r="F179" s="538">
        <v>0.2</v>
      </c>
      <c r="G179" s="245"/>
      <c r="AA179" s="45"/>
      <c r="AB179" s="45"/>
      <c r="AC179" s="45"/>
      <c r="AE179" s="4"/>
    </row>
    <row r="180" spans="1:31" ht="27" customHeight="1" x14ac:dyDescent="0.25">
      <c r="A180" s="597" t="s">
        <v>1827</v>
      </c>
      <c r="B180" s="598" t="s">
        <v>827</v>
      </c>
      <c r="C180" s="36" t="s">
        <v>818</v>
      </c>
      <c r="D180" s="525">
        <v>12000</v>
      </c>
      <c r="E180" s="525">
        <f t="shared" si="1"/>
        <v>2000</v>
      </c>
      <c r="F180" s="538">
        <v>0.2</v>
      </c>
      <c r="G180" s="14"/>
      <c r="AC180" s="45"/>
      <c r="AE180" s="4"/>
    </row>
    <row r="181" spans="1:31" ht="56.45" customHeight="1" x14ac:dyDescent="0.25">
      <c r="A181" s="597" t="s">
        <v>1828</v>
      </c>
      <c r="B181" s="598" t="s">
        <v>828</v>
      </c>
      <c r="C181" s="36" t="s">
        <v>826</v>
      </c>
      <c r="D181" s="525">
        <v>18000</v>
      </c>
      <c r="E181" s="525">
        <f t="shared" si="1"/>
        <v>3000</v>
      </c>
      <c r="F181" s="538">
        <v>0.2</v>
      </c>
      <c r="G181" s="14"/>
      <c r="Z181" s="45"/>
      <c r="AA181" s="45"/>
      <c r="AC181" s="45"/>
      <c r="AE181" s="4"/>
    </row>
    <row r="182" spans="1:31" ht="72" customHeight="1" x14ac:dyDescent="0.25">
      <c r="A182" s="597" t="s">
        <v>1829</v>
      </c>
      <c r="B182" s="598" t="s">
        <v>831</v>
      </c>
      <c r="C182" s="36" t="s">
        <v>830</v>
      </c>
      <c r="D182" s="525">
        <v>24000</v>
      </c>
      <c r="E182" s="525">
        <f t="shared" si="1"/>
        <v>4000</v>
      </c>
      <c r="F182" s="538">
        <v>0.2</v>
      </c>
      <c r="G182" s="14"/>
      <c r="Z182" s="45"/>
      <c r="AA182" s="45"/>
      <c r="AB182" s="45"/>
      <c r="AC182" s="45"/>
      <c r="AE182" s="4"/>
    </row>
    <row r="183" spans="1:31" s="22" customFormat="1" ht="21" customHeight="1" x14ac:dyDescent="0.25">
      <c r="A183" s="597" t="s">
        <v>1830</v>
      </c>
      <c r="B183" s="598" t="s">
        <v>834</v>
      </c>
      <c r="C183" s="36" t="s">
        <v>833</v>
      </c>
      <c r="D183" s="525">
        <v>15000</v>
      </c>
      <c r="E183" s="525">
        <f t="shared" si="1"/>
        <v>2500</v>
      </c>
      <c r="F183" s="538">
        <v>0.2</v>
      </c>
      <c r="G183" s="14"/>
      <c r="H183" s="14"/>
      <c r="I183" s="14"/>
      <c r="P183" s="14"/>
      <c r="Q183" s="14"/>
    </row>
    <row r="184" spans="1:31" ht="15.75" customHeight="1" x14ac:dyDescent="0.25">
      <c r="A184" s="597" t="s">
        <v>1853</v>
      </c>
      <c r="B184" s="598" t="s">
        <v>1850</v>
      </c>
      <c r="C184" s="36" t="s">
        <v>833</v>
      </c>
      <c r="D184" s="525">
        <v>12000</v>
      </c>
      <c r="E184" s="525">
        <v>2000</v>
      </c>
      <c r="F184" s="538">
        <v>0.2</v>
      </c>
      <c r="G184" s="14"/>
      <c r="H184" s="14"/>
      <c r="I184" s="14"/>
      <c r="J184" s="14"/>
      <c r="L184" s="14"/>
      <c r="M184" s="22"/>
      <c r="AE184" s="22"/>
    </row>
    <row r="185" spans="1:31" x14ac:dyDescent="0.25">
      <c r="A185" s="597" t="s">
        <v>1831</v>
      </c>
      <c r="B185" s="598" t="s">
        <v>835</v>
      </c>
      <c r="C185" s="36" t="s">
        <v>836</v>
      </c>
      <c r="D185" s="525">
        <v>50000</v>
      </c>
      <c r="E185" s="525">
        <f>D185*F185/(100%+F185)</f>
        <v>8333.3333333333339</v>
      </c>
      <c r="F185" s="538">
        <v>0.2</v>
      </c>
      <c r="G185" s="14"/>
      <c r="H185" s="14"/>
      <c r="I185" s="14"/>
      <c r="J185" s="14"/>
      <c r="L185" s="14"/>
    </row>
    <row r="186" spans="1:31" ht="75" customHeight="1" x14ac:dyDescent="0.25">
      <c r="A186" s="597" t="s">
        <v>1832</v>
      </c>
      <c r="B186" s="598" t="s">
        <v>837</v>
      </c>
      <c r="C186" s="36" t="s">
        <v>838</v>
      </c>
      <c r="D186" s="525">
        <v>300000</v>
      </c>
      <c r="E186" s="525">
        <f t="shared" si="1"/>
        <v>50000</v>
      </c>
      <c r="F186" s="538">
        <v>0.2</v>
      </c>
      <c r="G186" s="14"/>
      <c r="J186" s="14"/>
      <c r="L186" s="14"/>
    </row>
    <row r="187" spans="1:31" ht="63" x14ac:dyDescent="0.25">
      <c r="A187" s="597" t="s">
        <v>1833</v>
      </c>
      <c r="B187" s="598" t="s">
        <v>839</v>
      </c>
      <c r="C187" s="36" t="s">
        <v>840</v>
      </c>
      <c r="D187" s="544" t="s">
        <v>331</v>
      </c>
      <c r="E187" s="525"/>
      <c r="F187" s="538">
        <v>0.2</v>
      </c>
      <c r="G187" s="30"/>
      <c r="H187" s="30"/>
      <c r="I187" s="30"/>
      <c r="J187" s="14"/>
      <c r="L187" s="14"/>
      <c r="P187" s="30"/>
      <c r="Q187" s="30"/>
    </row>
    <row r="188" spans="1:31" x14ac:dyDescent="0.25">
      <c r="A188" s="597" t="s">
        <v>1834</v>
      </c>
      <c r="B188" s="598" t="s">
        <v>1857</v>
      </c>
      <c r="C188" s="36" t="s">
        <v>1851</v>
      </c>
      <c r="D188" s="525">
        <v>50000</v>
      </c>
      <c r="E188" s="84">
        <v>10000</v>
      </c>
      <c r="F188" s="100">
        <v>0.2</v>
      </c>
      <c r="G188" s="30"/>
      <c r="H188" s="30"/>
      <c r="I188" s="30"/>
      <c r="N188" s="22"/>
      <c r="O188" s="22"/>
      <c r="P188" s="30"/>
      <c r="Q188" s="30"/>
    </row>
    <row r="189" spans="1:31" s="30" customFormat="1" x14ac:dyDescent="0.25">
      <c r="A189" s="636" t="s">
        <v>1858</v>
      </c>
      <c r="B189" s="637"/>
      <c r="C189" s="637"/>
      <c r="D189" s="637"/>
      <c r="E189" s="637"/>
      <c r="F189" s="637"/>
      <c r="M189" s="22"/>
      <c r="N189" s="22"/>
      <c r="O189" s="22"/>
      <c r="AE189" s="22"/>
    </row>
    <row r="190" spans="1:31" x14ac:dyDescent="0.25">
      <c r="A190" s="638"/>
      <c r="B190" s="638"/>
      <c r="C190" s="638"/>
      <c r="D190" s="638"/>
      <c r="E190" s="638"/>
      <c r="F190" s="638"/>
      <c r="M190" s="22"/>
      <c r="P190" s="30"/>
      <c r="Q190" s="30"/>
      <c r="AE190" s="22"/>
    </row>
    <row r="191" spans="1:31" ht="45" customHeight="1" x14ac:dyDescent="0.25">
      <c r="A191" s="638"/>
      <c r="B191" s="638"/>
      <c r="C191" s="638"/>
      <c r="D191" s="638"/>
      <c r="E191" s="638"/>
      <c r="F191" s="638"/>
      <c r="P191" s="30"/>
      <c r="Q191" s="30"/>
    </row>
    <row r="192" spans="1:31" s="30" customFormat="1" ht="16.5" x14ac:dyDescent="0.25">
      <c r="A192" s="23"/>
      <c r="B192" s="6"/>
      <c r="C192" s="90"/>
      <c r="D192" s="8"/>
      <c r="E192" s="8"/>
      <c r="F192" s="10"/>
      <c r="M192" s="14"/>
      <c r="N192" s="14"/>
      <c r="O192" s="14"/>
      <c r="AE192" s="14"/>
    </row>
    <row r="193" spans="1:31" s="22" customFormat="1" ht="16.5" x14ac:dyDescent="0.25">
      <c r="A193" s="23"/>
      <c r="B193" s="6"/>
      <c r="C193" s="90"/>
      <c r="D193" s="8"/>
      <c r="E193" s="8"/>
      <c r="F193" s="10"/>
      <c r="M193" s="14"/>
      <c r="N193" s="14"/>
      <c r="O193" s="14"/>
      <c r="P193" s="30"/>
      <c r="Q193" s="30"/>
      <c r="AE193" s="14"/>
    </row>
    <row r="194" spans="1:31" s="22" customFormat="1" ht="16.5" x14ac:dyDescent="0.25">
      <c r="A194" s="23"/>
      <c r="B194" s="6"/>
      <c r="C194" s="90"/>
      <c r="D194" s="8"/>
      <c r="E194" s="8"/>
      <c r="F194" s="10"/>
      <c r="M194" s="14"/>
      <c r="N194" s="30"/>
      <c r="O194" s="30"/>
      <c r="P194" s="30"/>
      <c r="Q194" s="30"/>
      <c r="AE194" s="4"/>
    </row>
    <row r="195" spans="1:31" s="22" customFormat="1" ht="16.5" x14ac:dyDescent="0.25">
      <c r="A195" s="23"/>
      <c r="B195" s="6"/>
      <c r="C195" s="90"/>
      <c r="D195" s="8"/>
      <c r="E195" s="8"/>
      <c r="F195" s="10"/>
      <c r="M195" s="30"/>
      <c r="N195" s="14"/>
      <c r="O195" s="14"/>
      <c r="P195" s="30"/>
      <c r="Q195" s="30"/>
      <c r="AE195" s="30"/>
    </row>
    <row r="196" spans="1:31" s="22" customFormat="1" ht="16.5" x14ac:dyDescent="0.25">
      <c r="A196" s="23"/>
      <c r="B196" s="6"/>
      <c r="C196" s="90"/>
      <c r="D196" s="8"/>
      <c r="E196" s="8"/>
      <c r="F196" s="10"/>
      <c r="M196" s="30"/>
      <c r="N196" s="14"/>
      <c r="O196" s="14"/>
      <c r="P196" s="30"/>
      <c r="Q196" s="30"/>
      <c r="AE196" s="30"/>
    </row>
    <row r="197" spans="1:31" s="22" customFormat="1" ht="16.5" x14ac:dyDescent="0.25">
      <c r="A197" s="23"/>
      <c r="B197" s="6"/>
      <c r="C197" s="90"/>
      <c r="D197" s="8"/>
      <c r="E197" s="8"/>
      <c r="F197" s="10"/>
      <c r="M197" s="30"/>
      <c r="N197" s="14"/>
      <c r="O197" s="14"/>
      <c r="P197" s="30"/>
      <c r="Q197" s="30"/>
      <c r="AE197" s="30"/>
    </row>
    <row r="198" spans="1:31" s="22" customFormat="1" ht="16.5" x14ac:dyDescent="0.25">
      <c r="A198" s="23"/>
      <c r="B198" s="6"/>
      <c r="C198" s="90"/>
      <c r="D198" s="8"/>
      <c r="E198" s="8"/>
      <c r="F198" s="10"/>
      <c r="M198" s="30"/>
      <c r="N198" s="14"/>
      <c r="O198" s="14"/>
      <c r="P198" s="30"/>
      <c r="Q198" s="30"/>
      <c r="AE198" s="30"/>
    </row>
    <row r="199" spans="1:31" s="22" customFormat="1" ht="16.5" x14ac:dyDescent="0.25">
      <c r="A199" s="23"/>
      <c r="B199" s="6"/>
      <c r="C199" s="90"/>
      <c r="D199" s="8"/>
      <c r="E199" s="8"/>
      <c r="F199" s="10"/>
      <c r="M199" s="30"/>
      <c r="N199" s="14"/>
      <c r="O199" s="14"/>
      <c r="P199" s="30"/>
      <c r="Q199" s="30"/>
      <c r="AE199" s="30"/>
    </row>
    <row r="200" spans="1:31" s="22" customFormat="1" ht="16.5" x14ac:dyDescent="0.25">
      <c r="A200" s="23"/>
      <c r="B200" s="6"/>
      <c r="C200" s="90"/>
      <c r="D200" s="8"/>
      <c r="E200" s="8"/>
      <c r="F200" s="10"/>
      <c r="M200" s="30"/>
      <c r="N200" s="14"/>
      <c r="O200" s="14"/>
      <c r="P200" s="30"/>
      <c r="Q200" s="30"/>
      <c r="AE200" s="30"/>
    </row>
    <row r="201" spans="1:31" s="22" customFormat="1" ht="16.5" x14ac:dyDescent="0.25">
      <c r="A201" s="23"/>
      <c r="B201" s="6"/>
      <c r="C201" s="90"/>
      <c r="D201" s="8"/>
      <c r="E201" s="8"/>
      <c r="F201" s="10"/>
      <c r="M201" s="30"/>
      <c r="N201" s="14"/>
      <c r="O201" s="14"/>
      <c r="P201" s="30"/>
      <c r="Q201" s="30"/>
      <c r="AE201" s="30"/>
    </row>
    <row r="202" spans="1:31" s="22" customFormat="1" ht="16.5" x14ac:dyDescent="0.25">
      <c r="A202" s="23"/>
      <c r="B202" s="6"/>
      <c r="C202" s="90"/>
      <c r="D202" s="8"/>
      <c r="E202" s="8"/>
      <c r="F202" s="10"/>
      <c r="M202" s="30"/>
      <c r="N202" s="14"/>
      <c r="O202" s="14"/>
      <c r="P202" s="30"/>
      <c r="Q202" s="30"/>
      <c r="AE202" s="30"/>
    </row>
    <row r="203" spans="1:31" s="22" customFormat="1" ht="16.5" x14ac:dyDescent="0.25">
      <c r="A203" s="23"/>
      <c r="B203" s="6"/>
      <c r="C203" s="90"/>
      <c r="D203" s="8"/>
      <c r="E203" s="8"/>
      <c r="F203" s="10"/>
      <c r="M203" s="30"/>
      <c r="N203" s="14"/>
      <c r="O203" s="14"/>
      <c r="P203" s="30"/>
      <c r="Q203" s="30"/>
      <c r="AE203" s="30"/>
    </row>
    <row r="204" spans="1:31" s="22" customFormat="1" ht="16.5" x14ac:dyDescent="0.25">
      <c r="A204" s="23"/>
      <c r="B204" s="6"/>
      <c r="C204" s="90"/>
      <c r="D204" s="8"/>
      <c r="E204" s="8"/>
      <c r="F204" s="10"/>
      <c r="M204" s="30"/>
      <c r="N204" s="14"/>
      <c r="O204" s="14"/>
      <c r="P204" s="30"/>
      <c r="Q204" s="30"/>
      <c r="AE204" s="30"/>
    </row>
    <row r="205" spans="1:31" s="22" customFormat="1" ht="16.5" x14ac:dyDescent="0.25">
      <c r="A205" s="23"/>
      <c r="B205" s="6"/>
      <c r="C205" s="90"/>
      <c r="D205" s="8"/>
      <c r="E205" s="8"/>
      <c r="F205" s="10"/>
      <c r="M205" s="30"/>
      <c r="N205" s="14"/>
      <c r="O205" s="14"/>
      <c r="P205" s="30"/>
      <c r="Q205" s="30"/>
      <c r="AE205" s="30"/>
    </row>
    <row r="206" spans="1:31" s="22" customFormat="1" x14ac:dyDescent="0.25">
      <c r="A206" s="23"/>
      <c r="B206" s="129"/>
      <c r="C206" s="4"/>
      <c r="D206" s="8"/>
      <c r="E206" s="8"/>
      <c r="F206" s="59"/>
      <c r="M206" s="30"/>
      <c r="N206" s="14"/>
      <c r="O206" s="14"/>
      <c r="P206" s="30"/>
      <c r="Q206" s="30"/>
      <c r="AE206" s="30"/>
    </row>
    <row r="207" spans="1:31" s="22" customFormat="1" x14ac:dyDescent="0.25">
      <c r="A207" s="23"/>
      <c r="B207" s="129"/>
      <c r="C207" s="4"/>
      <c r="D207" s="8"/>
      <c r="E207" s="8"/>
      <c r="F207" s="59"/>
      <c r="M207" s="30"/>
      <c r="N207" s="14"/>
      <c r="O207" s="14"/>
      <c r="P207" s="30"/>
      <c r="Q207" s="30"/>
      <c r="AE207" s="30"/>
    </row>
    <row r="208" spans="1:31" s="22" customFormat="1" x14ac:dyDescent="0.25">
      <c r="A208" s="23"/>
      <c r="B208" s="129"/>
      <c r="C208" s="4"/>
      <c r="D208" s="8"/>
      <c r="E208" s="8"/>
      <c r="F208" s="59"/>
      <c r="M208" s="30"/>
      <c r="N208" s="14"/>
      <c r="O208" s="14"/>
      <c r="P208" s="30"/>
      <c r="Q208" s="30"/>
      <c r="AE208" s="30"/>
    </row>
    <row r="209" spans="1:32" s="22" customFormat="1" x14ac:dyDescent="0.25">
      <c r="A209" s="23"/>
      <c r="B209" s="129"/>
      <c r="C209" s="4"/>
      <c r="D209" s="8"/>
      <c r="E209" s="8"/>
      <c r="F209" s="59"/>
      <c r="M209" s="30"/>
      <c r="N209" s="14"/>
      <c r="O209" s="14"/>
      <c r="P209" s="30"/>
      <c r="Q209" s="30"/>
      <c r="AE209" s="30"/>
    </row>
    <row r="210" spans="1:32" s="22" customFormat="1" x14ac:dyDescent="0.25">
      <c r="A210" s="23"/>
      <c r="B210" s="129"/>
      <c r="C210" s="4"/>
      <c r="D210" s="8"/>
      <c r="E210" s="8"/>
      <c r="F210" s="59"/>
      <c r="M210" s="30"/>
      <c r="N210" s="14"/>
      <c r="O210" s="14"/>
      <c r="P210" s="30"/>
      <c r="Q210" s="30"/>
      <c r="AE210" s="30"/>
    </row>
    <row r="211" spans="1:32" s="22" customFormat="1" x14ac:dyDescent="0.25">
      <c r="A211" s="23"/>
      <c r="B211" s="129"/>
      <c r="C211" s="4"/>
      <c r="D211" s="8"/>
      <c r="E211" s="8"/>
      <c r="F211" s="59"/>
      <c r="M211" s="30"/>
      <c r="N211" s="14"/>
      <c r="O211" s="14"/>
      <c r="P211" s="30"/>
      <c r="Q211" s="30"/>
      <c r="AE211" s="30"/>
    </row>
    <row r="212" spans="1:32" s="22" customFormat="1" x14ac:dyDescent="0.25">
      <c r="A212" s="23"/>
      <c r="B212" s="129"/>
      <c r="C212" s="4"/>
      <c r="D212" s="8"/>
      <c r="E212" s="8"/>
      <c r="F212" s="59"/>
      <c r="M212" s="30"/>
      <c r="N212" s="14"/>
      <c r="O212" s="14"/>
      <c r="P212" s="30"/>
      <c r="Q212" s="30"/>
      <c r="AE212" s="30"/>
    </row>
    <row r="213" spans="1:32" s="22" customFormat="1" x14ac:dyDescent="0.25">
      <c r="A213" s="23"/>
      <c r="B213" s="129"/>
      <c r="C213" s="4"/>
      <c r="D213" s="8"/>
      <c r="E213" s="8"/>
      <c r="F213" s="59"/>
      <c r="M213" s="30"/>
      <c r="N213" s="14"/>
      <c r="O213" s="14"/>
      <c r="P213" s="30"/>
      <c r="Q213" s="30"/>
      <c r="AE213" s="30"/>
    </row>
    <row r="214" spans="1:32" s="22" customFormat="1" ht="16.5" x14ac:dyDescent="0.25">
      <c r="A214" s="23"/>
      <c r="B214" s="6"/>
      <c r="C214" s="90"/>
      <c r="D214" s="8"/>
      <c r="E214" s="8"/>
      <c r="F214" s="10"/>
      <c r="M214" s="14"/>
      <c r="N214" s="14"/>
      <c r="O214" s="14"/>
      <c r="P214" s="30"/>
      <c r="Q214" s="30"/>
      <c r="AE214" s="4"/>
    </row>
    <row r="215" spans="1:32" x14ac:dyDescent="0.25">
      <c r="B215" s="6"/>
      <c r="D215" s="8"/>
      <c r="E215" s="8"/>
      <c r="F215" s="10"/>
      <c r="G215" s="14"/>
      <c r="H215" s="14"/>
      <c r="I215" s="14"/>
      <c r="J215" s="14"/>
      <c r="L215" s="14"/>
      <c r="P215" s="30"/>
      <c r="Q215" s="30"/>
      <c r="AE215" s="4"/>
    </row>
    <row r="216" spans="1:32" x14ac:dyDescent="0.25">
      <c r="B216" s="6"/>
      <c r="D216" s="8"/>
      <c r="E216" s="8"/>
      <c r="F216" s="10"/>
      <c r="G216" s="14"/>
      <c r="H216" s="14"/>
      <c r="I216" s="14"/>
      <c r="J216" s="14"/>
      <c r="L216" s="14"/>
      <c r="N216" s="30"/>
      <c r="O216" s="30"/>
      <c r="P216" s="30"/>
      <c r="Q216" s="30"/>
      <c r="AE216" s="4"/>
    </row>
    <row r="217" spans="1:32" s="71" customFormat="1" ht="20.25" x14ac:dyDescent="0.3">
      <c r="A217" s="113"/>
      <c r="B217" s="160"/>
      <c r="C217" s="162"/>
      <c r="D217" s="163"/>
      <c r="E217" s="163"/>
      <c r="F217" s="164"/>
      <c r="M217" s="98"/>
      <c r="P217" s="98"/>
      <c r="Q217" s="98"/>
      <c r="AE217" s="98"/>
    </row>
    <row r="218" spans="1:32" x14ac:dyDescent="0.25">
      <c r="B218" s="47"/>
      <c r="C218" s="40"/>
      <c r="D218" s="8"/>
      <c r="E218" s="8"/>
      <c r="F218" s="10"/>
      <c r="M218" s="22"/>
      <c r="N218" s="22"/>
      <c r="O218" s="22"/>
      <c r="P218" s="30"/>
      <c r="Q218" s="30"/>
      <c r="AE218" s="22"/>
    </row>
    <row r="219" spans="1:32" x14ac:dyDescent="0.25">
      <c r="B219" s="47"/>
      <c r="C219" s="40"/>
      <c r="D219" s="8"/>
      <c r="E219" s="8"/>
      <c r="F219" s="10"/>
      <c r="M219" s="22"/>
      <c r="AE219" s="22"/>
    </row>
    <row r="220" spans="1:32" s="22" customFormat="1" x14ac:dyDescent="0.25">
      <c r="A220" s="23"/>
      <c r="B220" s="47"/>
      <c r="C220" s="40"/>
      <c r="D220" s="8"/>
      <c r="E220" s="8"/>
      <c r="F220" s="10"/>
      <c r="M220" s="14"/>
      <c r="N220" s="14"/>
      <c r="O220" s="14"/>
      <c r="P220" s="14"/>
      <c r="Q220" s="14"/>
      <c r="AE220" s="14"/>
    </row>
    <row r="221" spans="1:32" s="22" customFormat="1" x14ac:dyDescent="0.25">
      <c r="A221" s="23"/>
      <c r="B221" s="129"/>
      <c r="C221" s="40"/>
      <c r="D221" s="8"/>
      <c r="E221" s="8"/>
      <c r="F221" s="10"/>
      <c r="M221" s="14"/>
      <c r="N221" s="14"/>
      <c r="O221" s="14"/>
      <c r="P221" s="14"/>
      <c r="Q221" s="14"/>
      <c r="AE221" s="14"/>
    </row>
    <row r="222" spans="1:32" s="22" customFormat="1" x14ac:dyDescent="0.25">
      <c r="A222" s="23"/>
      <c r="B222" s="47"/>
      <c r="C222" s="40"/>
      <c r="D222" s="8"/>
      <c r="E222" s="8"/>
      <c r="F222" s="10"/>
      <c r="M222" s="14"/>
      <c r="N222" s="14"/>
      <c r="O222" s="14"/>
      <c r="P222" s="14"/>
      <c r="Q222" s="14"/>
      <c r="AE222" s="4"/>
    </row>
    <row r="223" spans="1:32" x14ac:dyDescent="0.25">
      <c r="B223" s="47"/>
      <c r="C223" s="40"/>
      <c r="D223" s="8"/>
      <c r="E223" s="8"/>
      <c r="F223" s="10"/>
      <c r="G223" s="14"/>
      <c r="H223" s="14"/>
      <c r="I223" s="14"/>
      <c r="J223" s="14"/>
      <c r="L223" s="14"/>
      <c r="N223" s="22"/>
      <c r="O223" s="22"/>
      <c r="P223" s="22"/>
      <c r="Q223" s="22"/>
      <c r="AE223" s="4"/>
      <c r="AF223" s="22"/>
    </row>
    <row r="224" spans="1:32" x14ac:dyDescent="0.25">
      <c r="B224" s="165"/>
      <c r="C224" s="166"/>
      <c r="D224" s="8"/>
      <c r="E224" s="8"/>
      <c r="F224" s="10"/>
      <c r="G224" s="14"/>
      <c r="H224" s="14"/>
      <c r="I224" s="14"/>
      <c r="J224" s="14"/>
      <c r="L224" s="14"/>
      <c r="N224" s="22"/>
      <c r="O224" s="22"/>
      <c r="P224" s="22"/>
      <c r="Q224" s="22"/>
      <c r="AE224" s="4"/>
      <c r="AF224" s="22"/>
    </row>
    <row r="225" spans="1:32" x14ac:dyDescent="0.25">
      <c r="B225" s="165"/>
      <c r="C225" s="166"/>
      <c r="D225" s="8"/>
      <c r="E225" s="8"/>
      <c r="F225" s="10"/>
      <c r="G225" s="14"/>
      <c r="H225" s="14"/>
      <c r="I225" s="14"/>
      <c r="J225" s="14"/>
      <c r="L225" s="14"/>
      <c r="N225" s="22"/>
      <c r="O225" s="22"/>
      <c r="P225" s="22"/>
      <c r="Q225" s="22"/>
      <c r="AE225" s="4"/>
      <c r="AF225" s="22"/>
    </row>
    <row r="226" spans="1:32" x14ac:dyDescent="0.25">
      <c r="B226" s="165"/>
      <c r="C226" s="166"/>
      <c r="D226" s="8"/>
      <c r="E226" s="8"/>
      <c r="F226" s="10"/>
      <c r="G226" s="14"/>
      <c r="H226" s="14"/>
      <c r="I226" s="14"/>
      <c r="J226" s="14"/>
      <c r="L226" s="14"/>
      <c r="N226" s="22"/>
      <c r="O226" s="22"/>
      <c r="P226" s="22"/>
      <c r="Q226" s="22"/>
      <c r="AE226" s="4"/>
      <c r="AF226" s="22"/>
    </row>
    <row r="227" spans="1:32" x14ac:dyDescent="0.25">
      <c r="B227" s="165"/>
      <c r="C227" s="166"/>
      <c r="D227" s="8"/>
      <c r="E227" s="8"/>
      <c r="F227" s="10"/>
      <c r="G227" s="14"/>
      <c r="H227" s="14"/>
      <c r="I227" s="14"/>
      <c r="J227" s="14"/>
      <c r="L227" s="14"/>
      <c r="N227" s="22"/>
      <c r="O227" s="22"/>
      <c r="P227" s="22"/>
      <c r="Q227" s="22"/>
      <c r="AE227" s="4"/>
      <c r="AF227" s="22"/>
    </row>
    <row r="228" spans="1:32" x14ac:dyDescent="0.25">
      <c r="B228" s="165"/>
      <c r="C228" s="166"/>
      <c r="D228" s="8"/>
      <c r="E228" s="8"/>
      <c r="F228" s="10"/>
      <c r="G228" s="14"/>
      <c r="H228" s="14"/>
      <c r="I228" s="14"/>
      <c r="J228" s="14"/>
      <c r="L228" s="14"/>
      <c r="N228" s="22"/>
      <c r="O228" s="22"/>
      <c r="P228" s="22"/>
      <c r="Q228" s="22"/>
      <c r="AE228" s="4"/>
      <c r="AF228" s="22"/>
    </row>
    <row r="229" spans="1:32" x14ac:dyDescent="0.25">
      <c r="B229" s="165"/>
      <c r="C229" s="166"/>
      <c r="D229" s="8"/>
      <c r="E229" s="8"/>
      <c r="F229" s="10"/>
      <c r="G229" s="14"/>
      <c r="H229" s="14"/>
      <c r="I229" s="14"/>
      <c r="J229" s="14"/>
      <c r="L229" s="14"/>
      <c r="N229" s="22"/>
      <c r="O229" s="22"/>
      <c r="P229" s="22"/>
      <c r="Q229" s="22"/>
      <c r="AE229" s="4"/>
      <c r="AF229" s="22"/>
    </row>
    <row r="230" spans="1:32" x14ac:dyDescent="0.25">
      <c r="B230" s="165"/>
      <c r="C230" s="166"/>
      <c r="D230" s="8"/>
      <c r="E230" s="8"/>
      <c r="F230" s="10"/>
      <c r="G230" s="14"/>
      <c r="H230" s="14"/>
      <c r="I230" s="14"/>
      <c r="J230" s="14"/>
      <c r="L230" s="14"/>
      <c r="N230" s="22"/>
      <c r="O230" s="22"/>
      <c r="P230" s="22"/>
      <c r="Q230" s="22"/>
      <c r="AE230" s="4"/>
      <c r="AF230" s="22"/>
    </row>
    <row r="231" spans="1:32" x14ac:dyDescent="0.25">
      <c r="B231" s="165"/>
      <c r="C231" s="166"/>
      <c r="D231" s="8"/>
      <c r="E231" s="8"/>
      <c r="F231" s="10"/>
      <c r="G231" s="14"/>
      <c r="H231" s="14"/>
      <c r="I231" s="14"/>
      <c r="J231" s="14"/>
      <c r="L231" s="14"/>
      <c r="N231" s="22"/>
      <c r="O231" s="22"/>
      <c r="P231" s="22"/>
      <c r="Q231" s="22"/>
      <c r="AE231" s="4"/>
      <c r="AF231" s="22"/>
    </row>
    <row r="232" spans="1:32" x14ac:dyDescent="0.25">
      <c r="B232" s="167"/>
      <c r="C232" s="168"/>
      <c r="D232" s="8"/>
      <c r="E232" s="8"/>
      <c r="F232" s="10"/>
      <c r="G232" s="14"/>
      <c r="H232" s="14"/>
      <c r="I232" s="14"/>
      <c r="J232" s="14"/>
      <c r="L232" s="14"/>
      <c r="N232" s="22"/>
      <c r="O232" s="22"/>
      <c r="P232" s="22"/>
      <c r="Q232" s="22"/>
      <c r="AE232" s="4"/>
      <c r="AF232" s="22"/>
    </row>
    <row r="233" spans="1:32" x14ac:dyDescent="0.25">
      <c r="B233" s="167"/>
      <c r="C233" s="168"/>
      <c r="D233" s="8"/>
      <c r="E233" s="8"/>
      <c r="F233" s="10"/>
      <c r="G233" s="14"/>
      <c r="H233" s="14"/>
      <c r="I233" s="14"/>
      <c r="J233" s="14"/>
      <c r="L233" s="14"/>
      <c r="N233" s="22"/>
      <c r="O233" s="22"/>
      <c r="P233" s="22"/>
      <c r="Q233" s="22"/>
      <c r="AE233" s="4"/>
      <c r="AF233" s="22"/>
    </row>
    <row r="234" spans="1:32" ht="18.75" x14ac:dyDescent="0.25">
      <c r="A234" s="114"/>
      <c r="B234" s="116"/>
      <c r="C234" s="322"/>
      <c r="D234" s="322"/>
      <c r="E234" s="322"/>
      <c r="F234" s="322"/>
      <c r="G234" s="14"/>
      <c r="M234" s="22"/>
      <c r="N234" s="22"/>
      <c r="O234" s="22"/>
      <c r="P234" s="22"/>
      <c r="Q234" s="22"/>
      <c r="AE234" s="22"/>
    </row>
    <row r="235" spans="1:32" x14ac:dyDescent="0.25">
      <c r="A235" s="186"/>
      <c r="B235" s="11"/>
      <c r="C235" s="40"/>
      <c r="E235" s="94"/>
      <c r="F235" s="170"/>
      <c r="G235" s="14"/>
      <c r="M235" s="22"/>
      <c r="AE235" s="22"/>
    </row>
    <row r="236" spans="1:32" x14ac:dyDescent="0.25">
      <c r="B236" s="6"/>
      <c r="C236" s="40"/>
      <c r="D236" s="8"/>
      <c r="E236" s="8"/>
      <c r="F236" s="10"/>
      <c r="G236" s="171"/>
      <c r="H236" s="22"/>
      <c r="I236" s="22"/>
      <c r="J236" s="22"/>
      <c r="K236" s="22"/>
    </row>
    <row r="237" spans="1:32" x14ac:dyDescent="0.25">
      <c r="B237" s="6"/>
      <c r="C237" s="40"/>
      <c r="D237" s="8"/>
      <c r="E237" s="8"/>
      <c r="F237" s="10"/>
      <c r="G237" s="14"/>
      <c r="H237" s="22"/>
      <c r="I237" s="22"/>
      <c r="J237" s="22"/>
      <c r="K237" s="22"/>
    </row>
    <row r="238" spans="1:32" x14ac:dyDescent="0.25">
      <c r="B238" s="6"/>
      <c r="C238" s="40"/>
      <c r="D238" s="8"/>
      <c r="E238" s="8"/>
      <c r="F238" s="10"/>
      <c r="G238" s="14"/>
      <c r="H238" s="14"/>
      <c r="I238" s="14"/>
      <c r="J238" s="14"/>
      <c r="AE238" s="4"/>
    </row>
    <row r="239" spans="1:32" x14ac:dyDescent="0.25">
      <c r="B239" s="6"/>
      <c r="C239" s="40"/>
      <c r="D239" s="8"/>
      <c r="E239" s="8"/>
      <c r="F239" s="10"/>
      <c r="G239" s="14"/>
      <c r="H239" s="14"/>
      <c r="I239" s="14"/>
      <c r="J239" s="14"/>
      <c r="AE239" s="4"/>
      <c r="AF239" s="22"/>
    </row>
    <row r="240" spans="1:32" x14ac:dyDescent="0.25">
      <c r="B240" s="6"/>
      <c r="C240" s="40"/>
      <c r="D240" s="8"/>
      <c r="E240" s="8"/>
      <c r="F240" s="10"/>
      <c r="G240" s="14"/>
      <c r="H240" s="14"/>
      <c r="I240" s="14"/>
      <c r="J240" s="14"/>
      <c r="AE240" s="4"/>
      <c r="AF240" s="22"/>
    </row>
    <row r="241" spans="1:32" x14ac:dyDescent="0.25">
      <c r="B241" s="6"/>
      <c r="C241" s="40"/>
      <c r="D241" s="8"/>
      <c r="E241" s="8"/>
      <c r="F241" s="10"/>
      <c r="G241" s="14"/>
      <c r="H241" s="14"/>
      <c r="I241" s="14"/>
      <c r="J241" s="14"/>
      <c r="AE241" s="4"/>
      <c r="AF241" s="22"/>
    </row>
    <row r="242" spans="1:32" s="22" customFormat="1" x14ac:dyDescent="0.25">
      <c r="A242" s="23"/>
      <c r="B242" s="6"/>
      <c r="C242" s="40"/>
      <c r="D242" s="8"/>
      <c r="E242" s="8"/>
      <c r="F242" s="10"/>
      <c r="M242" s="14"/>
      <c r="N242" s="14"/>
      <c r="O242" s="14"/>
      <c r="P242" s="14"/>
      <c r="Q242" s="14"/>
      <c r="AE242" s="4"/>
      <c r="AF242" s="14"/>
    </row>
    <row r="243" spans="1:32" s="22" customFormat="1" x14ac:dyDescent="0.25">
      <c r="A243" s="23"/>
      <c r="B243" s="6"/>
      <c r="C243" s="40"/>
      <c r="D243" s="8"/>
      <c r="E243" s="8"/>
      <c r="F243" s="10"/>
      <c r="M243" s="14"/>
      <c r="N243" s="14"/>
      <c r="O243" s="14"/>
      <c r="P243" s="14"/>
      <c r="Q243" s="14"/>
      <c r="AE243" s="4"/>
      <c r="AF243" s="14"/>
    </row>
    <row r="244" spans="1:32" x14ac:dyDescent="0.25">
      <c r="B244" s="6"/>
      <c r="C244" s="40"/>
      <c r="D244" s="8"/>
      <c r="E244" s="8"/>
      <c r="F244" s="10"/>
      <c r="G244" s="14"/>
      <c r="H244" s="14"/>
      <c r="I244" s="14"/>
      <c r="J244" s="14"/>
      <c r="L244" s="14"/>
      <c r="AE244" s="4"/>
    </row>
    <row r="245" spans="1:32" x14ac:dyDescent="0.25">
      <c r="B245" s="6"/>
      <c r="C245" s="40"/>
      <c r="D245" s="8"/>
      <c r="E245" s="8"/>
      <c r="F245" s="10"/>
      <c r="G245" s="14"/>
      <c r="H245" s="14"/>
      <c r="I245" s="14"/>
      <c r="J245" s="14"/>
      <c r="L245" s="14"/>
      <c r="N245" s="22"/>
      <c r="O245" s="22"/>
      <c r="P245" s="22"/>
      <c r="Q245" s="22"/>
      <c r="AE245" s="4"/>
    </row>
    <row r="246" spans="1:32" x14ac:dyDescent="0.25">
      <c r="B246" s="6"/>
      <c r="C246" s="40"/>
      <c r="D246" s="8"/>
      <c r="E246" s="8"/>
      <c r="F246" s="10"/>
      <c r="G246" s="14"/>
      <c r="H246" s="14"/>
      <c r="I246" s="14"/>
      <c r="J246" s="14"/>
      <c r="L246" s="14"/>
      <c r="M246" s="22"/>
      <c r="N246" s="22"/>
      <c r="O246" s="22"/>
      <c r="P246" s="22"/>
      <c r="Q246" s="22"/>
      <c r="AE246" s="22"/>
    </row>
    <row r="247" spans="1:32" ht="17.45" customHeight="1" x14ac:dyDescent="0.25">
      <c r="A247" s="114"/>
      <c r="B247" s="52"/>
      <c r="C247" s="311"/>
      <c r="D247" s="311"/>
      <c r="E247" s="311"/>
      <c r="F247" s="311"/>
      <c r="G247" s="14"/>
      <c r="H247" s="14"/>
      <c r="I247" s="14"/>
      <c r="J247" s="14"/>
      <c r="M247" s="22"/>
      <c r="AE247" s="22"/>
    </row>
    <row r="248" spans="1:32" s="30" customFormat="1" x14ac:dyDescent="0.25">
      <c r="A248" s="131"/>
      <c r="B248" s="47"/>
      <c r="C248" s="49"/>
      <c r="D248" s="8"/>
      <c r="E248" s="8"/>
      <c r="F248" s="10"/>
      <c r="G248" s="14"/>
      <c r="H248" s="45"/>
      <c r="I248" s="45"/>
      <c r="J248" s="45"/>
      <c r="K248" s="14"/>
      <c r="M248" s="14"/>
      <c r="N248" s="14"/>
      <c r="O248" s="14"/>
      <c r="P248" s="14"/>
      <c r="Q248" s="14"/>
      <c r="AE248" s="14"/>
      <c r="AF248" s="14"/>
    </row>
    <row r="249" spans="1:32" s="30" customFormat="1" x14ac:dyDescent="0.25">
      <c r="A249" s="131"/>
      <c r="B249" s="47"/>
      <c r="C249" s="49"/>
      <c r="D249" s="8"/>
      <c r="E249" s="8"/>
      <c r="F249" s="10"/>
      <c r="M249" s="14"/>
      <c r="N249" s="14"/>
      <c r="O249" s="14"/>
      <c r="P249" s="14"/>
      <c r="Q249" s="14"/>
      <c r="AE249" s="14"/>
      <c r="AF249" s="14"/>
    </row>
    <row r="250" spans="1:32" s="30" customFormat="1" x14ac:dyDescent="0.25">
      <c r="A250" s="131"/>
      <c r="B250" s="47"/>
      <c r="C250" s="49"/>
      <c r="D250" s="8"/>
      <c r="E250" s="8"/>
      <c r="F250" s="10"/>
      <c r="G250" s="14"/>
      <c r="H250" s="45"/>
      <c r="I250" s="45"/>
      <c r="J250" s="45"/>
      <c r="K250" s="14"/>
      <c r="M250" s="14"/>
      <c r="N250" s="14"/>
      <c r="O250" s="14"/>
      <c r="P250" s="14"/>
      <c r="Q250" s="14"/>
      <c r="AE250" s="14"/>
      <c r="AF250" s="14"/>
    </row>
    <row r="251" spans="1:32" s="30" customFormat="1" x14ac:dyDescent="0.25">
      <c r="A251" s="131"/>
      <c r="B251" s="47"/>
      <c r="C251" s="49"/>
      <c r="D251" s="8"/>
      <c r="E251" s="8"/>
      <c r="F251" s="10"/>
      <c r="G251" s="14"/>
      <c r="H251" s="45"/>
      <c r="I251" s="45"/>
      <c r="J251" s="45"/>
      <c r="K251" s="14"/>
      <c r="M251" s="14"/>
      <c r="AE251" s="4"/>
      <c r="AF251" s="14"/>
    </row>
    <row r="252" spans="1:32" s="30" customFormat="1" x14ac:dyDescent="0.25">
      <c r="A252" s="131"/>
      <c r="B252" s="47"/>
      <c r="C252" s="49"/>
      <c r="D252" s="8"/>
      <c r="E252" s="8"/>
      <c r="F252" s="10"/>
      <c r="G252" s="14"/>
      <c r="H252" s="45"/>
      <c r="I252" s="45"/>
      <c r="J252" s="45"/>
      <c r="K252" s="14"/>
      <c r="AF252" s="22"/>
    </row>
    <row r="253" spans="1:32" s="30" customFormat="1" x14ac:dyDescent="0.25">
      <c r="A253" s="131"/>
      <c r="B253" s="47"/>
      <c r="C253" s="49"/>
      <c r="D253" s="8"/>
      <c r="E253" s="8"/>
      <c r="F253" s="10"/>
      <c r="AF253" s="22"/>
    </row>
    <row r="254" spans="1:32" s="30" customFormat="1" x14ac:dyDescent="0.25">
      <c r="A254" s="131"/>
      <c r="B254" s="47"/>
      <c r="C254" s="49"/>
      <c r="D254" s="8"/>
      <c r="E254" s="8"/>
      <c r="F254" s="10"/>
      <c r="G254" s="22"/>
      <c r="H254" s="22"/>
      <c r="I254" s="22"/>
      <c r="J254" s="22"/>
      <c r="K254" s="22"/>
      <c r="AF254" s="14"/>
    </row>
    <row r="255" spans="1:32" s="30" customFormat="1" x14ac:dyDescent="0.25">
      <c r="A255" s="23"/>
      <c r="B255" s="11"/>
      <c r="C255" s="40"/>
      <c r="D255" s="8"/>
      <c r="E255" s="8"/>
      <c r="F255" s="173"/>
      <c r="G255" s="14"/>
      <c r="H255" s="14"/>
      <c r="I255" s="14"/>
      <c r="J255" s="14"/>
      <c r="K255" s="14"/>
      <c r="AF255" s="14"/>
    </row>
    <row r="256" spans="1:32" s="30" customFormat="1" x14ac:dyDescent="0.25">
      <c r="A256" s="305"/>
      <c r="B256" s="175"/>
      <c r="C256" s="40"/>
      <c r="D256" s="8"/>
      <c r="E256" s="8"/>
      <c r="F256" s="173"/>
      <c r="G256" s="14"/>
      <c r="H256" s="8"/>
      <c r="I256" s="45"/>
      <c r="J256" s="14"/>
      <c r="K256" s="14"/>
      <c r="AF256" s="14"/>
    </row>
    <row r="257" spans="1:31" s="30" customFormat="1" x14ac:dyDescent="0.25">
      <c r="A257" s="23"/>
      <c r="B257" s="6"/>
      <c r="C257" s="40"/>
      <c r="D257" s="8"/>
      <c r="E257" s="8"/>
      <c r="F257" s="10"/>
      <c r="G257" s="45"/>
      <c r="H257" s="45"/>
      <c r="I257" s="45"/>
      <c r="J257" s="45"/>
      <c r="K257" s="14"/>
    </row>
    <row r="258" spans="1:31" s="30" customFormat="1" x14ac:dyDescent="0.25">
      <c r="A258" s="23"/>
      <c r="B258" s="6"/>
      <c r="C258" s="40"/>
      <c r="D258" s="8"/>
      <c r="E258" s="8"/>
      <c r="F258" s="10"/>
      <c r="G258" s="45"/>
      <c r="H258" s="45"/>
      <c r="I258" s="45"/>
      <c r="J258" s="45"/>
      <c r="K258" s="14"/>
    </row>
    <row r="259" spans="1:31" s="30" customFormat="1" x14ac:dyDescent="0.25">
      <c r="A259" s="305"/>
      <c r="B259" s="175"/>
      <c r="C259" s="40"/>
      <c r="D259" s="8"/>
      <c r="E259" s="8"/>
      <c r="F259" s="173"/>
      <c r="G259" s="22"/>
      <c r="H259" s="22"/>
      <c r="I259" s="22"/>
      <c r="J259" s="22"/>
      <c r="K259" s="22"/>
    </row>
    <row r="260" spans="1:31" s="30" customFormat="1" x14ac:dyDescent="0.25">
      <c r="A260" s="23"/>
      <c r="B260" s="6"/>
      <c r="C260" s="40"/>
      <c r="D260" s="8"/>
      <c r="E260" s="8"/>
      <c r="F260" s="10"/>
      <c r="G260" s="22"/>
      <c r="H260" s="22"/>
      <c r="I260" s="22"/>
      <c r="J260" s="22"/>
      <c r="K260" s="22"/>
    </row>
    <row r="261" spans="1:31" s="30" customFormat="1" x14ac:dyDescent="0.25">
      <c r="A261" s="23"/>
      <c r="B261" s="6"/>
      <c r="C261" s="40"/>
      <c r="D261" s="8"/>
      <c r="E261" s="8"/>
      <c r="F261" s="10"/>
      <c r="G261" s="22"/>
      <c r="H261" s="22"/>
      <c r="I261" s="22"/>
      <c r="J261" s="22"/>
      <c r="K261" s="22"/>
    </row>
    <row r="262" spans="1:31" s="30" customFormat="1" x14ac:dyDescent="0.25">
      <c r="A262" s="305"/>
      <c r="B262" s="176"/>
      <c r="C262" s="40"/>
      <c r="D262" s="8"/>
      <c r="E262" s="8"/>
      <c r="F262" s="173"/>
      <c r="G262" s="14"/>
      <c r="H262" s="14"/>
      <c r="I262" s="14"/>
      <c r="J262" s="14"/>
      <c r="K262" s="14"/>
    </row>
    <row r="263" spans="1:31" s="30" customFormat="1" x14ac:dyDescent="0.25">
      <c r="A263" s="23"/>
      <c r="B263" s="177"/>
      <c r="C263" s="40"/>
      <c r="D263" s="8"/>
      <c r="E263" s="8"/>
      <c r="F263" s="10"/>
      <c r="G263" s="14"/>
      <c r="H263" s="14"/>
      <c r="I263" s="14"/>
      <c r="J263" s="14"/>
      <c r="K263" s="14"/>
    </row>
    <row r="264" spans="1:31" s="30" customFormat="1" x14ac:dyDescent="0.25">
      <c r="A264" s="23"/>
      <c r="B264" s="177"/>
      <c r="C264" s="40"/>
      <c r="D264" s="8"/>
      <c r="E264" s="8"/>
      <c r="F264" s="10"/>
      <c r="G264" s="45"/>
      <c r="H264" s="45"/>
      <c r="I264" s="45"/>
      <c r="J264" s="45"/>
      <c r="K264" s="14"/>
    </row>
    <row r="265" spans="1:31" s="30" customFormat="1" x14ac:dyDescent="0.25">
      <c r="A265" s="23"/>
      <c r="B265" s="177"/>
      <c r="C265" s="40"/>
      <c r="D265" s="8"/>
      <c r="E265" s="8"/>
      <c r="F265" s="10"/>
      <c r="G265" s="45"/>
      <c r="H265" s="45"/>
      <c r="I265" s="45"/>
      <c r="J265" s="45"/>
      <c r="K265" s="14"/>
    </row>
    <row r="266" spans="1:31" s="30" customFormat="1" x14ac:dyDescent="0.25">
      <c r="A266" s="305"/>
      <c r="B266" s="176"/>
      <c r="C266" s="40"/>
      <c r="D266" s="8"/>
      <c r="E266" s="8"/>
      <c r="F266" s="173"/>
      <c r="G266" s="45"/>
      <c r="H266" s="45"/>
      <c r="I266" s="45"/>
      <c r="J266" s="45"/>
      <c r="K266" s="14"/>
    </row>
    <row r="267" spans="1:31" s="30" customFormat="1" x14ac:dyDescent="0.25">
      <c r="A267" s="23"/>
      <c r="B267" s="178"/>
      <c r="C267" s="40"/>
      <c r="D267" s="8"/>
      <c r="E267" s="8"/>
      <c r="F267" s="10"/>
      <c r="G267" s="45"/>
      <c r="H267" s="45"/>
      <c r="I267" s="45"/>
      <c r="J267" s="45"/>
      <c r="K267" s="14"/>
    </row>
    <row r="268" spans="1:31" s="30" customFormat="1" x14ac:dyDescent="0.25">
      <c r="A268" s="305"/>
      <c r="B268" s="176"/>
      <c r="C268" s="40"/>
      <c r="D268" s="8"/>
      <c r="E268" s="8"/>
      <c r="F268" s="10"/>
      <c r="G268" s="45"/>
      <c r="H268" s="45"/>
      <c r="I268" s="45"/>
      <c r="J268" s="45"/>
      <c r="K268" s="14"/>
    </row>
    <row r="269" spans="1:31" s="30" customFormat="1" x14ac:dyDescent="0.25">
      <c r="A269" s="23"/>
      <c r="B269" s="11"/>
      <c r="C269" s="40"/>
      <c r="D269" s="8"/>
      <c r="E269" s="8"/>
      <c r="F269" s="173"/>
      <c r="G269" s="45"/>
      <c r="H269" s="45"/>
      <c r="I269" s="45"/>
      <c r="J269" s="45"/>
      <c r="K269" s="14"/>
    </row>
    <row r="270" spans="1:31" s="30" customFormat="1" x14ac:dyDescent="0.25">
      <c r="A270" s="23"/>
      <c r="B270" s="175"/>
      <c r="C270" s="40"/>
      <c r="D270" s="8"/>
      <c r="E270" s="8"/>
      <c r="F270" s="173"/>
      <c r="G270" s="45"/>
      <c r="H270" s="45"/>
      <c r="I270" s="45"/>
      <c r="J270" s="45"/>
      <c r="K270" s="14"/>
      <c r="N270" s="22"/>
      <c r="O270" s="22"/>
    </row>
    <row r="271" spans="1:31" s="30" customFormat="1" x14ac:dyDescent="0.25">
      <c r="A271" s="23"/>
      <c r="B271" s="6"/>
      <c r="C271" s="40"/>
      <c r="D271" s="8"/>
      <c r="E271" s="8"/>
      <c r="F271" s="10"/>
      <c r="G271" s="45"/>
      <c r="H271" s="8"/>
      <c r="I271" s="45"/>
      <c r="J271" s="45"/>
      <c r="K271" s="14"/>
      <c r="M271" s="22"/>
      <c r="N271" s="22"/>
      <c r="O271" s="22"/>
      <c r="AE271" s="22"/>
    </row>
    <row r="272" spans="1:31" s="30" customFormat="1" x14ac:dyDescent="0.25">
      <c r="A272" s="23"/>
      <c r="B272" s="179"/>
      <c r="C272" s="40"/>
      <c r="D272" s="8"/>
      <c r="E272" s="8"/>
      <c r="F272" s="10"/>
      <c r="G272" s="22"/>
      <c r="H272" s="22"/>
      <c r="I272" s="22"/>
      <c r="J272" s="22"/>
      <c r="K272" s="22"/>
      <c r="M272" s="22"/>
      <c r="N272" s="14"/>
      <c r="O272" s="14"/>
      <c r="AE272" s="22"/>
    </row>
    <row r="273" spans="1:32" s="30" customFormat="1" x14ac:dyDescent="0.25">
      <c r="A273" s="23"/>
      <c r="B273" s="6"/>
      <c r="C273" s="40"/>
      <c r="D273" s="8"/>
      <c r="E273" s="8"/>
      <c r="F273" s="10"/>
      <c r="G273" s="22"/>
      <c r="H273" s="22"/>
      <c r="I273" s="22"/>
      <c r="J273" s="22"/>
      <c r="K273" s="22"/>
      <c r="M273" s="14"/>
      <c r="N273" s="14"/>
      <c r="O273" s="14"/>
      <c r="AE273" s="14"/>
    </row>
    <row r="274" spans="1:32" s="22" customFormat="1" x14ac:dyDescent="0.25">
      <c r="A274" s="23"/>
      <c r="B274" s="6"/>
      <c r="C274" s="40"/>
      <c r="D274" s="8"/>
      <c r="E274" s="8"/>
      <c r="F274" s="10"/>
      <c r="G274" s="14"/>
      <c r="H274" s="14"/>
      <c r="I274" s="14"/>
      <c r="J274" s="14"/>
      <c r="K274" s="14"/>
      <c r="M274" s="14"/>
      <c r="N274" s="14"/>
      <c r="O274" s="14"/>
      <c r="P274" s="30"/>
      <c r="Q274" s="30"/>
      <c r="AE274" s="14"/>
      <c r="AF274" s="30"/>
    </row>
    <row r="275" spans="1:32" s="22" customFormat="1" x14ac:dyDescent="0.25">
      <c r="A275" s="23"/>
      <c r="B275" s="11"/>
      <c r="C275" s="40"/>
      <c r="D275" s="8"/>
      <c r="E275" s="8"/>
      <c r="F275" s="173"/>
      <c r="G275" s="14"/>
      <c r="H275" s="14"/>
      <c r="I275" s="14"/>
      <c r="J275" s="14"/>
      <c r="K275" s="14"/>
      <c r="M275" s="14"/>
      <c r="N275" s="14"/>
      <c r="O275" s="14"/>
      <c r="P275" s="14"/>
      <c r="Q275" s="14"/>
      <c r="AE275" s="14"/>
      <c r="AF275" s="30"/>
    </row>
    <row r="276" spans="1:32" x14ac:dyDescent="0.25">
      <c r="B276" s="177"/>
      <c r="C276" s="180"/>
      <c r="D276" s="8"/>
      <c r="E276" s="8"/>
      <c r="F276" s="10"/>
      <c r="G276" s="14"/>
      <c r="H276" s="14"/>
      <c r="I276" s="14"/>
      <c r="J276" s="14"/>
      <c r="L276" s="14"/>
      <c r="AE276" s="4"/>
      <c r="AF276" s="30"/>
    </row>
    <row r="277" spans="1:32" x14ac:dyDescent="0.25">
      <c r="A277" s="305"/>
      <c r="B277" s="176"/>
      <c r="C277" s="183"/>
      <c r="D277" s="8"/>
      <c r="E277" s="8"/>
      <c r="F277" s="184"/>
      <c r="L277" s="14"/>
      <c r="N277" s="22"/>
      <c r="O277" s="22"/>
      <c r="P277" s="22"/>
      <c r="Q277" s="22"/>
      <c r="AE277" s="4"/>
      <c r="AF277" s="30"/>
    </row>
    <row r="278" spans="1:32" x14ac:dyDescent="0.25">
      <c r="B278" s="11"/>
      <c r="C278" s="40"/>
      <c r="D278" s="8"/>
      <c r="E278" s="8"/>
      <c r="F278" s="173"/>
      <c r="G278" s="30"/>
      <c r="H278" s="30"/>
      <c r="I278" s="30"/>
      <c r="J278" s="30"/>
      <c r="K278" s="30"/>
      <c r="M278" s="22"/>
      <c r="N278" s="22"/>
      <c r="O278" s="22"/>
      <c r="P278" s="22"/>
      <c r="Q278" s="22"/>
      <c r="AE278" s="22"/>
      <c r="AF278" s="30"/>
    </row>
    <row r="279" spans="1:32" x14ac:dyDescent="0.25">
      <c r="B279" s="6"/>
      <c r="C279" s="40"/>
      <c r="D279" s="8"/>
      <c r="E279" s="8"/>
      <c r="F279" s="10"/>
      <c r="G279" s="30"/>
      <c r="H279" s="30"/>
      <c r="I279" s="30"/>
      <c r="J279" s="30"/>
      <c r="K279" s="30"/>
      <c r="M279" s="22"/>
      <c r="N279" s="22"/>
      <c r="O279" s="22"/>
      <c r="P279" s="22"/>
      <c r="Q279" s="22"/>
      <c r="AE279" s="22"/>
      <c r="AF279" s="30"/>
    </row>
    <row r="280" spans="1:32" x14ac:dyDescent="0.25">
      <c r="B280" s="179"/>
      <c r="C280" s="40"/>
      <c r="D280" s="8"/>
      <c r="E280" s="8"/>
      <c r="F280" s="10"/>
      <c r="G280" s="30"/>
      <c r="H280" s="30"/>
      <c r="I280" s="30"/>
      <c r="J280" s="30"/>
      <c r="K280" s="30"/>
      <c r="M280" s="22"/>
      <c r="AE280" s="22"/>
      <c r="AF280" s="30"/>
    </row>
    <row r="281" spans="1:32" s="22" customFormat="1" x14ac:dyDescent="0.25">
      <c r="A281" s="23"/>
      <c r="B281" s="6"/>
      <c r="C281" s="40"/>
      <c r="D281" s="8"/>
      <c r="E281" s="8"/>
      <c r="F281" s="10"/>
      <c r="G281" s="30"/>
      <c r="H281" s="30"/>
      <c r="I281" s="30"/>
      <c r="J281" s="30"/>
      <c r="K281" s="30"/>
      <c r="M281" s="14"/>
      <c r="N281" s="14"/>
      <c r="O281" s="14"/>
      <c r="P281" s="14"/>
      <c r="Q281" s="14"/>
      <c r="AE281" s="14"/>
      <c r="AF281" s="30"/>
    </row>
    <row r="282" spans="1:32" s="22" customFormat="1" x14ac:dyDescent="0.25">
      <c r="A282" s="23"/>
      <c r="B282" s="6"/>
      <c r="C282" s="40"/>
      <c r="D282" s="8"/>
      <c r="E282" s="8"/>
      <c r="F282" s="10"/>
      <c r="G282" s="30"/>
      <c r="H282" s="30"/>
      <c r="I282" s="30"/>
      <c r="J282" s="30"/>
      <c r="K282" s="30"/>
      <c r="M282" s="14"/>
      <c r="N282" s="14"/>
      <c r="O282" s="14"/>
      <c r="P282" s="14"/>
      <c r="Q282" s="14"/>
      <c r="AE282" s="14"/>
      <c r="AF282" s="30"/>
    </row>
    <row r="283" spans="1:32" x14ac:dyDescent="0.25">
      <c r="B283" s="11"/>
      <c r="C283" s="40"/>
      <c r="D283" s="8"/>
      <c r="E283" s="8"/>
      <c r="F283" s="173"/>
      <c r="G283" s="30"/>
      <c r="H283" s="30"/>
      <c r="I283" s="30"/>
      <c r="J283" s="30"/>
      <c r="K283" s="30"/>
      <c r="L283" s="14"/>
      <c r="AE283" s="4"/>
      <c r="AF283" s="30"/>
    </row>
    <row r="284" spans="1:32" x14ac:dyDescent="0.25">
      <c r="B284" s="6"/>
      <c r="C284" s="40"/>
      <c r="D284" s="8"/>
      <c r="E284" s="8"/>
      <c r="F284" s="10"/>
      <c r="G284" s="30"/>
      <c r="H284" s="30"/>
      <c r="I284" s="30"/>
      <c r="J284" s="30"/>
      <c r="K284" s="30"/>
      <c r="L284" s="14"/>
      <c r="AE284" s="4"/>
      <c r="AF284" s="22"/>
    </row>
    <row r="285" spans="1:32" x14ac:dyDescent="0.25">
      <c r="B285" s="179"/>
      <c r="C285" s="40"/>
      <c r="D285" s="8"/>
      <c r="E285" s="8"/>
      <c r="F285" s="10"/>
      <c r="G285" s="30"/>
      <c r="H285" s="30"/>
      <c r="I285" s="30"/>
      <c r="J285" s="30"/>
      <c r="K285" s="30"/>
      <c r="L285" s="14"/>
      <c r="AE285" s="4"/>
      <c r="AF285" s="22"/>
    </row>
    <row r="286" spans="1:32" x14ac:dyDescent="0.25">
      <c r="B286" s="179"/>
      <c r="C286" s="40"/>
      <c r="D286" s="8"/>
      <c r="E286" s="8"/>
      <c r="F286" s="10"/>
      <c r="G286" s="30"/>
      <c r="H286" s="30"/>
      <c r="I286" s="30"/>
      <c r="J286" s="30"/>
      <c r="K286" s="30"/>
      <c r="AE286" s="4"/>
    </row>
    <row r="287" spans="1:32" x14ac:dyDescent="0.25">
      <c r="B287" s="179"/>
      <c r="C287" s="40"/>
      <c r="D287" s="8"/>
      <c r="E287" s="8"/>
      <c r="F287" s="10"/>
      <c r="G287" s="30"/>
      <c r="H287" s="30"/>
      <c r="I287" s="30"/>
      <c r="J287" s="30"/>
      <c r="K287" s="30"/>
      <c r="AE287" s="4"/>
    </row>
    <row r="288" spans="1:32" x14ac:dyDescent="0.25">
      <c r="B288" s="11"/>
      <c r="C288" s="40"/>
      <c r="D288" s="8"/>
      <c r="E288" s="8"/>
      <c r="F288" s="173"/>
      <c r="G288" s="30"/>
      <c r="H288" s="30"/>
      <c r="I288" s="30"/>
      <c r="J288" s="30"/>
      <c r="K288" s="30"/>
      <c r="AE288" s="4"/>
    </row>
    <row r="289" spans="1:32" x14ac:dyDescent="0.25">
      <c r="B289" s="179"/>
      <c r="C289" s="40"/>
      <c r="D289" s="8"/>
      <c r="E289" s="8"/>
      <c r="F289" s="10"/>
      <c r="G289" s="30"/>
      <c r="H289" s="30"/>
      <c r="I289" s="30"/>
      <c r="J289" s="30"/>
      <c r="K289" s="30"/>
      <c r="AE289" s="4"/>
    </row>
    <row r="290" spans="1:32" x14ac:dyDescent="0.25">
      <c r="B290" s="179"/>
      <c r="C290" s="40"/>
      <c r="D290" s="8"/>
      <c r="E290" s="8"/>
      <c r="F290" s="10"/>
      <c r="G290" s="30"/>
      <c r="H290" s="30"/>
      <c r="I290" s="30"/>
      <c r="J290" s="30"/>
      <c r="K290" s="30"/>
      <c r="N290" s="22"/>
      <c r="O290" s="22"/>
      <c r="P290" s="22"/>
      <c r="Q290" s="22"/>
      <c r="AE290" s="4"/>
    </row>
    <row r="291" spans="1:32" x14ac:dyDescent="0.25">
      <c r="B291" s="179"/>
      <c r="C291" s="40"/>
      <c r="D291" s="8"/>
      <c r="E291" s="8"/>
      <c r="F291" s="10"/>
      <c r="G291" s="30"/>
      <c r="H291" s="30"/>
      <c r="I291" s="30"/>
      <c r="J291" s="30"/>
      <c r="K291" s="30"/>
      <c r="M291" s="22"/>
      <c r="N291" s="22"/>
      <c r="O291" s="22"/>
      <c r="P291" s="22"/>
      <c r="Q291" s="22"/>
      <c r="AE291" s="22"/>
      <c r="AF291" s="22"/>
    </row>
    <row r="292" spans="1:32" x14ac:dyDescent="0.25">
      <c r="B292" s="179"/>
      <c r="C292" s="40"/>
      <c r="D292" s="8"/>
      <c r="E292" s="8"/>
      <c r="F292" s="10"/>
      <c r="G292" s="30"/>
      <c r="H292" s="30"/>
      <c r="I292" s="30"/>
      <c r="J292" s="30"/>
      <c r="K292" s="30"/>
      <c r="M292" s="22"/>
      <c r="AE292" s="22"/>
      <c r="AF292" s="22"/>
    </row>
    <row r="293" spans="1:32" x14ac:dyDescent="0.25">
      <c r="B293" s="179"/>
      <c r="C293" s="40"/>
      <c r="D293" s="8"/>
      <c r="E293" s="8"/>
      <c r="F293" s="10"/>
      <c r="G293" s="30"/>
      <c r="H293" s="30"/>
      <c r="I293" s="30"/>
      <c r="J293" s="30"/>
      <c r="K293" s="30"/>
    </row>
    <row r="294" spans="1:32" x14ac:dyDescent="0.25">
      <c r="B294" s="179"/>
      <c r="C294" s="40"/>
      <c r="D294" s="8"/>
      <c r="E294" s="8"/>
      <c r="F294" s="10"/>
      <c r="G294" s="30"/>
      <c r="H294" s="30"/>
      <c r="I294" s="30"/>
      <c r="J294" s="30"/>
      <c r="K294" s="30"/>
    </row>
    <row r="295" spans="1:32" x14ac:dyDescent="0.25">
      <c r="B295" s="179"/>
      <c r="C295" s="40"/>
      <c r="D295" s="8"/>
      <c r="E295" s="8"/>
      <c r="F295" s="10"/>
      <c r="G295" s="30"/>
      <c r="H295" s="30"/>
      <c r="I295" s="30"/>
      <c r="J295" s="30"/>
      <c r="K295" s="30"/>
    </row>
    <row r="296" spans="1:32" x14ac:dyDescent="0.25">
      <c r="B296" s="6"/>
      <c r="C296" s="40"/>
      <c r="D296" s="8"/>
      <c r="E296" s="8"/>
      <c r="F296" s="173"/>
      <c r="G296" s="30"/>
      <c r="H296" s="30"/>
      <c r="I296" s="30"/>
      <c r="J296" s="30"/>
      <c r="K296" s="30"/>
      <c r="N296" s="30"/>
      <c r="O296" s="30"/>
      <c r="P296" s="30"/>
      <c r="Q296" s="30"/>
      <c r="AE296" s="4"/>
    </row>
    <row r="297" spans="1:32" ht="18.75" x14ac:dyDescent="0.25">
      <c r="A297" s="185"/>
      <c r="B297" s="143"/>
      <c r="C297" s="107"/>
      <c r="D297" s="8"/>
      <c r="E297" s="8"/>
      <c r="F297" s="124"/>
      <c r="G297" s="30"/>
      <c r="H297" s="30"/>
      <c r="I297" s="30"/>
      <c r="J297" s="30"/>
      <c r="K297" s="30"/>
      <c r="L297" s="14"/>
      <c r="M297" s="30"/>
      <c r="N297" s="30"/>
      <c r="O297" s="30"/>
      <c r="P297" s="30"/>
      <c r="Q297" s="30"/>
      <c r="AE297" s="30"/>
    </row>
    <row r="298" spans="1:32" x14ac:dyDescent="0.25">
      <c r="A298" s="186"/>
      <c r="B298" s="187"/>
      <c r="C298" s="186"/>
      <c r="D298" s="189"/>
      <c r="E298" s="189"/>
      <c r="F298" s="190"/>
      <c r="G298" s="30"/>
      <c r="H298" s="30"/>
      <c r="I298" s="30"/>
      <c r="J298" s="22"/>
      <c r="K298" s="22"/>
      <c r="L298" s="14"/>
      <c r="M298" s="30"/>
      <c r="N298" s="30"/>
      <c r="O298" s="30"/>
      <c r="P298" s="30"/>
      <c r="Q298" s="30"/>
      <c r="AE298" s="30"/>
    </row>
    <row r="299" spans="1:32" x14ac:dyDescent="0.25">
      <c r="B299" s="129"/>
      <c r="C299" s="23"/>
      <c r="D299" s="8"/>
      <c r="E299" s="8"/>
      <c r="F299" s="10"/>
      <c r="G299" s="30"/>
      <c r="H299" s="30"/>
      <c r="I299" s="30"/>
      <c r="J299" s="22"/>
      <c r="K299" s="22"/>
      <c r="L299" s="14"/>
      <c r="M299" s="30"/>
      <c r="N299" s="30"/>
      <c r="O299" s="30"/>
      <c r="P299" s="30"/>
      <c r="Q299" s="30"/>
      <c r="AE299" s="30"/>
    </row>
    <row r="300" spans="1:32" x14ac:dyDescent="0.25">
      <c r="B300" s="129"/>
      <c r="C300" s="23"/>
      <c r="D300" s="8"/>
      <c r="E300" s="8"/>
      <c r="F300" s="10"/>
      <c r="G300" s="30"/>
      <c r="H300" s="30"/>
      <c r="I300" s="30"/>
      <c r="J300" s="14"/>
      <c r="L300" s="14"/>
      <c r="M300" s="30"/>
      <c r="N300" s="30"/>
      <c r="O300" s="30"/>
      <c r="P300" s="30"/>
      <c r="Q300" s="30"/>
      <c r="AE300" s="30"/>
    </row>
    <row r="301" spans="1:32" x14ac:dyDescent="0.25">
      <c r="B301" s="129"/>
      <c r="C301" s="23"/>
      <c r="D301" s="8"/>
      <c r="E301" s="8"/>
      <c r="F301" s="10"/>
      <c r="G301" s="22"/>
      <c r="H301" s="22"/>
      <c r="I301" s="22"/>
      <c r="J301" s="14"/>
      <c r="L301" s="14"/>
      <c r="M301" s="30"/>
      <c r="N301" s="30"/>
      <c r="O301" s="30"/>
      <c r="P301" s="30"/>
      <c r="Q301" s="30"/>
      <c r="AE301" s="30"/>
    </row>
    <row r="302" spans="1:32" x14ac:dyDescent="0.25">
      <c r="B302" s="129"/>
      <c r="C302" s="23"/>
      <c r="D302" s="8"/>
      <c r="E302" s="8"/>
      <c r="F302" s="10"/>
      <c r="G302" s="22"/>
      <c r="H302" s="22"/>
      <c r="I302" s="22"/>
      <c r="J302" s="14"/>
      <c r="M302" s="30"/>
      <c r="N302" s="30"/>
      <c r="O302" s="30"/>
      <c r="P302" s="30"/>
      <c r="Q302" s="30"/>
      <c r="AE302" s="30"/>
    </row>
    <row r="303" spans="1:32" x14ac:dyDescent="0.25">
      <c r="A303" s="186"/>
      <c r="B303" s="11"/>
      <c r="D303" s="8"/>
      <c r="E303" s="8"/>
      <c r="F303" s="153"/>
      <c r="G303" s="30"/>
      <c r="H303" s="30"/>
      <c r="I303" s="30"/>
      <c r="J303" s="30"/>
      <c r="K303" s="30"/>
      <c r="P303" s="45"/>
      <c r="Q303" s="45"/>
    </row>
    <row r="304" spans="1:32" x14ac:dyDescent="0.25">
      <c r="A304" s="186"/>
      <c r="B304" s="11"/>
      <c r="C304" s="40"/>
      <c r="D304" s="8"/>
      <c r="E304" s="8"/>
      <c r="F304" s="191"/>
      <c r="G304" s="30"/>
      <c r="H304" s="30"/>
      <c r="I304" s="30"/>
      <c r="J304" s="30"/>
      <c r="K304" s="30"/>
      <c r="AE304" s="4"/>
    </row>
    <row r="305" spans="1:32" ht="16.5" x14ac:dyDescent="0.25">
      <c r="B305" s="192"/>
      <c r="C305" s="40"/>
      <c r="D305" s="8"/>
      <c r="E305" s="8"/>
      <c r="F305" s="153"/>
      <c r="G305" s="30"/>
      <c r="H305" s="30"/>
      <c r="I305" s="30"/>
      <c r="J305" s="30"/>
      <c r="K305" s="30"/>
      <c r="N305" s="22"/>
      <c r="O305" s="22"/>
      <c r="P305" s="22"/>
      <c r="Q305" s="22"/>
      <c r="AE305" s="4"/>
      <c r="AF305" s="60"/>
    </row>
    <row r="306" spans="1:32" ht="16.5" x14ac:dyDescent="0.25">
      <c r="B306" s="192"/>
      <c r="C306" s="40"/>
      <c r="D306" s="8"/>
      <c r="E306" s="8"/>
      <c r="F306" s="153"/>
      <c r="G306" s="30"/>
      <c r="H306" s="30"/>
      <c r="I306" s="30"/>
      <c r="J306" s="30"/>
      <c r="K306" s="30"/>
      <c r="M306" s="22"/>
      <c r="N306" s="22"/>
      <c r="O306" s="22"/>
      <c r="P306" s="22"/>
      <c r="Q306" s="22"/>
      <c r="AE306" s="22"/>
      <c r="AF306" s="60"/>
    </row>
    <row r="307" spans="1:32" x14ac:dyDescent="0.25">
      <c r="B307" s="192"/>
      <c r="C307" s="40"/>
      <c r="D307" s="8"/>
      <c r="E307" s="8"/>
      <c r="F307" s="153"/>
      <c r="G307" s="30"/>
      <c r="H307" s="30"/>
      <c r="I307" s="30"/>
      <c r="J307" s="30"/>
      <c r="K307" s="30"/>
      <c r="M307" s="22"/>
      <c r="AE307" s="22"/>
      <c r="AF307" s="30"/>
    </row>
    <row r="308" spans="1:32" x14ac:dyDescent="0.25">
      <c r="B308" s="192"/>
      <c r="C308" s="40"/>
      <c r="D308" s="8"/>
      <c r="E308" s="8"/>
      <c r="F308" s="153"/>
      <c r="G308" s="30"/>
      <c r="H308" s="30"/>
      <c r="I308" s="30"/>
      <c r="J308" s="30"/>
      <c r="K308" s="30"/>
    </row>
    <row r="309" spans="1:32" x14ac:dyDescent="0.25">
      <c r="B309" s="192"/>
      <c r="C309" s="40"/>
      <c r="D309" s="8"/>
      <c r="E309" s="8"/>
      <c r="F309" s="153"/>
      <c r="G309" s="30"/>
      <c r="H309" s="30"/>
      <c r="I309" s="30"/>
      <c r="J309" s="30"/>
      <c r="K309" s="30"/>
    </row>
    <row r="310" spans="1:32" x14ac:dyDescent="0.25">
      <c r="B310" s="6"/>
      <c r="C310" s="40"/>
      <c r="D310" s="8"/>
      <c r="E310" s="8"/>
      <c r="F310" s="153"/>
      <c r="G310" s="30"/>
      <c r="H310" s="30"/>
      <c r="I310" s="30"/>
      <c r="J310" s="30"/>
      <c r="K310" s="30"/>
    </row>
    <row r="311" spans="1:32" x14ac:dyDescent="0.25">
      <c r="B311" s="6"/>
      <c r="C311" s="40"/>
      <c r="D311" s="8"/>
      <c r="E311" s="8"/>
      <c r="F311" s="153"/>
      <c r="G311" s="30"/>
      <c r="H311" s="30"/>
      <c r="I311" s="30"/>
      <c r="J311" s="30"/>
      <c r="K311" s="30"/>
      <c r="AE311" s="4"/>
    </row>
    <row r="312" spans="1:32" x14ac:dyDescent="0.25">
      <c r="B312" s="6"/>
      <c r="C312" s="40"/>
      <c r="D312" s="8"/>
      <c r="E312" s="8"/>
      <c r="F312" s="153"/>
      <c r="G312" s="30"/>
      <c r="H312" s="30"/>
      <c r="I312" s="30"/>
      <c r="J312" s="30"/>
      <c r="K312" s="30"/>
      <c r="AE312" s="4"/>
    </row>
    <row r="313" spans="1:32" x14ac:dyDescent="0.25">
      <c r="B313" s="6"/>
      <c r="C313" s="40"/>
      <c r="D313" s="8"/>
      <c r="E313" s="8"/>
      <c r="F313" s="153"/>
      <c r="G313" s="30"/>
      <c r="H313" s="30"/>
      <c r="I313" s="30"/>
      <c r="J313" s="30"/>
      <c r="K313" s="30"/>
      <c r="AE313" s="4"/>
    </row>
    <row r="314" spans="1:32" x14ac:dyDescent="0.25">
      <c r="B314" s="6"/>
      <c r="C314" s="40"/>
      <c r="D314" s="8"/>
      <c r="E314" s="8"/>
      <c r="F314" s="153"/>
      <c r="G314" s="30"/>
      <c r="H314" s="30"/>
      <c r="I314" s="30"/>
      <c r="J314" s="30"/>
      <c r="K314" s="30"/>
      <c r="AE314" s="4"/>
    </row>
    <row r="315" spans="1:32" x14ac:dyDescent="0.25">
      <c r="B315" s="6"/>
      <c r="C315" s="40"/>
      <c r="D315" s="8"/>
      <c r="E315" s="8"/>
      <c r="F315" s="153"/>
      <c r="G315" s="30"/>
      <c r="H315" s="30"/>
      <c r="I315" s="30"/>
      <c r="J315" s="30"/>
      <c r="K315" s="30"/>
      <c r="AE315" s="4"/>
    </row>
    <row r="316" spans="1:32" x14ac:dyDescent="0.25">
      <c r="B316" s="6"/>
      <c r="C316" s="40"/>
      <c r="D316" s="8"/>
      <c r="E316" s="8"/>
      <c r="F316" s="153"/>
      <c r="G316" s="30"/>
      <c r="H316" s="30"/>
      <c r="I316" s="30"/>
      <c r="J316" s="30"/>
      <c r="K316" s="30"/>
      <c r="AE316" s="4"/>
    </row>
    <row r="317" spans="1:32" x14ac:dyDescent="0.25">
      <c r="B317" s="6"/>
      <c r="C317" s="40"/>
      <c r="D317" s="8"/>
      <c r="E317" s="8"/>
      <c r="F317" s="153"/>
      <c r="G317" s="30"/>
      <c r="H317" s="30"/>
      <c r="I317" s="30"/>
      <c r="J317" s="30"/>
      <c r="K317" s="30"/>
      <c r="AE317" s="4"/>
    </row>
    <row r="318" spans="1:32" x14ac:dyDescent="0.25">
      <c r="B318" s="6"/>
      <c r="C318" s="40"/>
      <c r="D318" s="8"/>
      <c r="E318" s="8"/>
      <c r="F318" s="153"/>
      <c r="G318" s="30"/>
      <c r="H318" s="30"/>
      <c r="I318" s="30"/>
      <c r="J318" s="30"/>
      <c r="K318" s="30"/>
      <c r="AE318" s="4"/>
    </row>
    <row r="319" spans="1:32" x14ac:dyDescent="0.25">
      <c r="B319" s="6"/>
      <c r="C319" s="40"/>
      <c r="D319" s="8"/>
      <c r="E319" s="8"/>
      <c r="F319" s="153"/>
      <c r="G319" s="30"/>
      <c r="H319" s="30"/>
      <c r="I319" s="30"/>
      <c r="J319" s="30"/>
      <c r="K319" s="30"/>
      <c r="AE319" s="4"/>
    </row>
    <row r="320" spans="1:32" s="30" customFormat="1" x14ac:dyDescent="0.25">
      <c r="A320" s="23"/>
      <c r="B320" s="6"/>
      <c r="C320" s="40"/>
      <c r="D320" s="8"/>
      <c r="E320" s="8"/>
      <c r="F320" s="153"/>
      <c r="H320" s="193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23"/>
      <c r="B321" s="6"/>
      <c r="C321" s="40"/>
      <c r="D321" s="8"/>
      <c r="E321" s="8"/>
      <c r="F321" s="153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86"/>
      <c r="B322" s="194"/>
      <c r="C322" s="40"/>
      <c r="D322" s="8"/>
      <c r="E322" s="8"/>
      <c r="F322" s="153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86"/>
      <c r="B323" s="194"/>
      <c r="C323" s="40"/>
      <c r="D323" s="8"/>
      <c r="E323" s="8"/>
      <c r="F323" s="153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86"/>
      <c r="B324" s="194"/>
      <c r="C324" s="40"/>
      <c r="D324" s="8"/>
      <c r="E324" s="8"/>
      <c r="F324" s="153"/>
      <c r="M324" s="14"/>
      <c r="N324" s="14"/>
      <c r="O324" s="14"/>
      <c r="P324" s="14"/>
      <c r="Q324" s="14"/>
      <c r="AE324" s="4"/>
      <c r="AF324" s="14"/>
    </row>
    <row r="325" spans="1:32" s="196" customFormat="1" ht="18" customHeight="1" x14ac:dyDescent="0.3">
      <c r="A325" s="185"/>
      <c r="B325" s="104"/>
      <c r="C325" s="104"/>
      <c r="D325" s="104"/>
      <c r="E325" s="104"/>
      <c r="F325" s="104"/>
      <c r="M325" s="56"/>
      <c r="N325" s="56"/>
      <c r="O325" s="56"/>
      <c r="P325" s="56"/>
      <c r="Q325" s="56"/>
      <c r="AE325" s="107"/>
      <c r="AF325" s="56"/>
    </row>
    <row r="326" spans="1:32" s="30" customFormat="1" x14ac:dyDescent="0.25">
      <c r="A326" s="23"/>
      <c r="B326" s="129"/>
      <c r="C326" s="23"/>
      <c r="D326" s="8"/>
      <c r="E326" s="8"/>
      <c r="F326" s="10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23"/>
      <c r="B327" s="129"/>
      <c r="C327" s="23"/>
      <c r="D327" s="8"/>
      <c r="E327" s="8"/>
      <c r="F327" s="10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23"/>
      <c r="B328" s="129"/>
      <c r="C328" s="23"/>
      <c r="D328" s="8"/>
      <c r="E328" s="8"/>
      <c r="F328" s="10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23"/>
      <c r="B329" s="129"/>
      <c r="C329" s="23"/>
      <c r="D329" s="8"/>
      <c r="E329" s="8"/>
      <c r="F329" s="10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23"/>
      <c r="B330" s="129"/>
      <c r="C330" s="23"/>
      <c r="D330" s="8"/>
      <c r="E330" s="8"/>
      <c r="F330" s="10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23"/>
      <c r="B331" s="129"/>
      <c r="C331" s="23"/>
      <c r="D331" s="8"/>
      <c r="E331" s="8"/>
      <c r="F331" s="10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23"/>
      <c r="B332" s="129"/>
      <c r="C332" s="23"/>
      <c r="D332" s="8"/>
      <c r="E332" s="8"/>
      <c r="F332" s="10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23"/>
      <c r="B333" s="129"/>
      <c r="C333" s="23"/>
      <c r="D333" s="8"/>
      <c r="E333" s="8"/>
      <c r="F333" s="10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23"/>
      <c r="B334" s="129"/>
      <c r="C334" s="23"/>
      <c r="D334" s="8"/>
      <c r="E334" s="8"/>
      <c r="F334" s="10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23"/>
      <c r="B335" s="129"/>
      <c r="C335" s="23"/>
      <c r="D335" s="8"/>
      <c r="E335" s="8"/>
      <c r="F335" s="10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23"/>
      <c r="B336" s="129"/>
      <c r="C336" s="23"/>
      <c r="D336" s="8"/>
      <c r="E336" s="8"/>
      <c r="F336" s="10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23"/>
      <c r="B337" s="129"/>
      <c r="C337" s="23"/>
      <c r="D337" s="8"/>
      <c r="E337" s="8"/>
      <c r="F337" s="10"/>
      <c r="M337" s="14"/>
      <c r="N337" s="14"/>
      <c r="O337" s="14"/>
      <c r="P337" s="14"/>
      <c r="Q337" s="14"/>
      <c r="AE337" s="4"/>
      <c r="AF337" s="14"/>
    </row>
    <row r="338" spans="1:32" s="30" customFormat="1" x14ac:dyDescent="0.25">
      <c r="A338" s="23"/>
      <c r="B338" s="129"/>
      <c r="C338" s="23"/>
      <c r="D338" s="8"/>
      <c r="E338" s="8"/>
      <c r="F338" s="10"/>
      <c r="M338" s="14"/>
      <c r="N338" s="14"/>
      <c r="O338" s="14"/>
      <c r="P338" s="14"/>
      <c r="Q338" s="14"/>
      <c r="AE338" s="4"/>
      <c r="AF338" s="14"/>
    </row>
    <row r="339" spans="1:32" s="30" customFormat="1" x14ac:dyDescent="0.25">
      <c r="A339" s="23"/>
      <c r="B339" s="129"/>
      <c r="C339" s="23"/>
      <c r="D339" s="8"/>
      <c r="E339" s="8"/>
      <c r="F339" s="10"/>
      <c r="M339" s="14"/>
      <c r="N339" s="14"/>
      <c r="O339" s="14"/>
      <c r="P339" s="14"/>
      <c r="Q339" s="14"/>
      <c r="AE339" s="4"/>
      <c r="AF339" s="14"/>
    </row>
    <row r="340" spans="1:32" s="30" customFormat="1" x14ac:dyDescent="0.25">
      <c r="A340" s="23"/>
      <c r="B340" s="129"/>
      <c r="C340" s="23"/>
      <c r="D340" s="8"/>
      <c r="E340" s="8"/>
      <c r="F340" s="10"/>
      <c r="M340" s="14"/>
      <c r="N340" s="14"/>
      <c r="O340" s="14"/>
      <c r="P340" s="14"/>
      <c r="Q340" s="14"/>
      <c r="AE340" s="4"/>
      <c r="AF340" s="14"/>
    </row>
    <row r="341" spans="1:32" s="30" customFormat="1" x14ac:dyDescent="0.25">
      <c r="A341" s="23"/>
      <c r="B341" s="129"/>
      <c r="C341" s="23"/>
      <c r="D341" s="8"/>
      <c r="E341" s="8"/>
      <c r="F341" s="10"/>
      <c r="M341" s="14"/>
      <c r="N341" s="14"/>
      <c r="O341" s="14"/>
      <c r="P341" s="14"/>
      <c r="Q341" s="14"/>
      <c r="AE341" s="4"/>
      <c r="AF341" s="14"/>
    </row>
    <row r="342" spans="1:32" s="30" customFormat="1" x14ac:dyDescent="0.25">
      <c r="A342" s="23"/>
      <c r="B342" s="129"/>
      <c r="C342" s="23"/>
      <c r="D342" s="8"/>
      <c r="E342" s="8"/>
      <c r="F342" s="10"/>
      <c r="M342" s="14"/>
      <c r="N342" s="14"/>
      <c r="O342" s="14"/>
      <c r="P342" s="14"/>
      <c r="Q342" s="14"/>
      <c r="AE342" s="4"/>
      <c r="AF342" s="14"/>
    </row>
    <row r="343" spans="1:32" s="30" customFormat="1" x14ac:dyDescent="0.25">
      <c r="A343" s="23"/>
      <c r="B343" s="129"/>
      <c r="C343" s="23"/>
      <c r="D343" s="8"/>
      <c r="E343" s="8"/>
      <c r="F343" s="10"/>
      <c r="M343" s="14"/>
      <c r="N343" s="14"/>
      <c r="O343" s="14"/>
      <c r="P343" s="14"/>
      <c r="Q343" s="14"/>
      <c r="AE343" s="4"/>
      <c r="AF343" s="14"/>
    </row>
    <row r="344" spans="1:32" s="30" customFormat="1" x14ac:dyDescent="0.25">
      <c r="A344" s="23"/>
      <c r="B344" s="129"/>
      <c r="C344" s="23"/>
      <c r="D344" s="8"/>
      <c r="E344" s="8"/>
      <c r="F344" s="10"/>
      <c r="M344" s="14"/>
      <c r="N344" s="14"/>
      <c r="O344" s="14"/>
      <c r="P344" s="14"/>
      <c r="Q344" s="14"/>
      <c r="AE344" s="4"/>
      <c r="AF344" s="14"/>
    </row>
    <row r="345" spans="1:32" s="30" customFormat="1" x14ac:dyDescent="0.25">
      <c r="A345" s="23"/>
      <c r="B345" s="129"/>
      <c r="C345" s="23"/>
      <c r="D345" s="8"/>
      <c r="E345" s="8"/>
      <c r="F345" s="10"/>
      <c r="M345" s="14"/>
      <c r="N345" s="14"/>
      <c r="O345" s="14"/>
      <c r="P345" s="14"/>
      <c r="Q345" s="14"/>
      <c r="AE345" s="4"/>
      <c r="AF345" s="14"/>
    </row>
    <row r="346" spans="1:32" s="30" customFormat="1" x14ac:dyDescent="0.25">
      <c r="A346" s="23"/>
      <c r="B346" s="129"/>
      <c r="C346" s="23"/>
      <c r="D346" s="8"/>
      <c r="E346" s="8"/>
      <c r="F346" s="10"/>
      <c r="M346" s="14"/>
      <c r="N346" s="14"/>
      <c r="O346" s="14"/>
      <c r="P346" s="14"/>
      <c r="Q346" s="14"/>
      <c r="AE346" s="4"/>
      <c r="AF346" s="14"/>
    </row>
    <row r="347" spans="1:32" s="30" customFormat="1" x14ac:dyDescent="0.25">
      <c r="A347" s="23"/>
      <c r="B347" s="129"/>
      <c r="C347" s="23"/>
      <c r="D347" s="8"/>
      <c r="E347" s="8"/>
      <c r="F347" s="10"/>
      <c r="M347" s="14"/>
      <c r="N347" s="14"/>
      <c r="O347" s="14"/>
      <c r="P347" s="14"/>
      <c r="Q347" s="14"/>
      <c r="AE347" s="4"/>
      <c r="AF347" s="14"/>
    </row>
    <row r="348" spans="1:32" s="30" customFormat="1" x14ac:dyDescent="0.25">
      <c r="A348" s="23"/>
      <c r="B348" s="129"/>
      <c r="C348" s="23"/>
      <c r="D348" s="8"/>
      <c r="E348" s="8"/>
      <c r="F348" s="10"/>
      <c r="M348" s="14"/>
      <c r="N348" s="14"/>
      <c r="O348" s="14"/>
      <c r="P348" s="14"/>
      <c r="Q348" s="14"/>
      <c r="AE348" s="4"/>
      <c r="AF348" s="14"/>
    </row>
    <row r="349" spans="1:32" s="30" customFormat="1" x14ac:dyDescent="0.25">
      <c r="A349" s="23"/>
      <c r="B349" s="129"/>
      <c r="C349" s="23"/>
      <c r="D349" s="8"/>
      <c r="E349" s="8"/>
      <c r="F349" s="10"/>
      <c r="M349" s="14"/>
      <c r="N349" s="14"/>
      <c r="O349" s="14"/>
      <c r="P349" s="14"/>
      <c r="Q349" s="14"/>
      <c r="AE349" s="4"/>
      <c r="AF349" s="14"/>
    </row>
    <row r="350" spans="1:32" s="30" customFormat="1" x14ac:dyDescent="0.25">
      <c r="A350" s="23"/>
      <c r="B350" s="129"/>
      <c r="C350" s="23"/>
      <c r="D350" s="8"/>
      <c r="E350" s="8"/>
      <c r="F350" s="10"/>
      <c r="M350" s="14"/>
      <c r="N350" s="14"/>
      <c r="O350" s="14"/>
      <c r="P350" s="14"/>
      <c r="Q350" s="14"/>
      <c r="AE350" s="4"/>
      <c r="AF350" s="14"/>
    </row>
    <row r="351" spans="1:32" s="30" customFormat="1" x14ac:dyDescent="0.25">
      <c r="A351" s="23"/>
      <c r="B351" s="129"/>
      <c r="C351" s="23"/>
      <c r="D351" s="8"/>
      <c r="E351" s="8"/>
      <c r="F351" s="10"/>
      <c r="M351" s="14"/>
      <c r="N351" s="14"/>
      <c r="O351" s="14"/>
      <c r="P351" s="14"/>
      <c r="Q351" s="14"/>
      <c r="AE351" s="4"/>
      <c r="AF351" s="14"/>
    </row>
    <row r="352" spans="1:32" s="30" customFormat="1" x14ac:dyDescent="0.25">
      <c r="A352" s="23"/>
      <c r="B352" s="129"/>
      <c r="C352" s="23"/>
      <c r="D352" s="8"/>
      <c r="E352" s="8"/>
      <c r="F352" s="10"/>
      <c r="M352" s="14"/>
      <c r="N352" s="14"/>
      <c r="O352" s="14"/>
      <c r="P352" s="14"/>
      <c r="Q352" s="14"/>
      <c r="AE352" s="4"/>
      <c r="AF352" s="14"/>
    </row>
    <row r="353" spans="1:32" s="30" customFormat="1" x14ac:dyDescent="0.25">
      <c r="A353" s="23"/>
      <c r="B353" s="197"/>
      <c r="C353" s="23"/>
      <c r="D353" s="8"/>
      <c r="E353" s="8"/>
      <c r="F353" s="10"/>
      <c r="M353" s="14"/>
      <c r="N353" s="14"/>
      <c r="O353" s="14"/>
      <c r="P353" s="14"/>
      <c r="Q353" s="14"/>
      <c r="AE353" s="4"/>
      <c r="AF353" s="14"/>
    </row>
    <row r="354" spans="1:32" s="30" customFormat="1" x14ac:dyDescent="0.25">
      <c r="A354" s="23"/>
      <c r="B354" s="197"/>
      <c r="C354" s="23"/>
      <c r="D354" s="8"/>
      <c r="E354" s="8"/>
      <c r="F354" s="10"/>
      <c r="M354" s="14"/>
      <c r="N354" s="14"/>
      <c r="O354" s="14"/>
      <c r="P354" s="14"/>
      <c r="Q354" s="14"/>
      <c r="AE354" s="4"/>
      <c r="AF354" s="14"/>
    </row>
    <row r="355" spans="1:32" s="30" customFormat="1" x14ac:dyDescent="0.25">
      <c r="A355" s="23"/>
      <c r="B355" s="197"/>
      <c r="C355" s="23"/>
      <c r="D355" s="8"/>
      <c r="E355" s="8"/>
      <c r="F355" s="10"/>
      <c r="M355" s="14"/>
      <c r="N355" s="14"/>
      <c r="O355" s="14"/>
      <c r="P355" s="14"/>
      <c r="Q355" s="14"/>
      <c r="AE355" s="4"/>
      <c r="AF355" s="14"/>
    </row>
    <row r="356" spans="1:32" s="30" customFormat="1" x14ac:dyDescent="0.25">
      <c r="A356" s="23"/>
      <c r="B356" s="129"/>
      <c r="C356" s="23"/>
      <c r="D356" s="8"/>
      <c r="E356" s="8"/>
      <c r="F356" s="10"/>
      <c r="M356" s="14"/>
      <c r="N356" s="14"/>
      <c r="O356" s="14"/>
      <c r="P356" s="14"/>
      <c r="Q356" s="14"/>
      <c r="AE356" s="4"/>
      <c r="AF356" s="14"/>
    </row>
    <row r="357" spans="1:32" s="30" customFormat="1" x14ac:dyDescent="0.25">
      <c r="A357" s="23"/>
      <c r="B357" s="129"/>
      <c r="C357" s="23"/>
      <c r="D357" s="8"/>
      <c r="E357" s="8"/>
      <c r="F357" s="10"/>
      <c r="M357" s="14"/>
      <c r="N357" s="14"/>
      <c r="O357" s="14"/>
      <c r="P357" s="14"/>
      <c r="Q357" s="14"/>
      <c r="AE357" s="4"/>
      <c r="AF357" s="14"/>
    </row>
    <row r="358" spans="1:32" s="30" customFormat="1" x14ac:dyDescent="0.25">
      <c r="A358" s="23"/>
      <c r="B358" s="129"/>
      <c r="C358" s="23"/>
      <c r="D358" s="8"/>
      <c r="E358" s="8"/>
      <c r="F358" s="10"/>
      <c r="M358" s="14"/>
      <c r="N358" s="14"/>
      <c r="O358" s="14"/>
      <c r="P358" s="14"/>
      <c r="Q358" s="14"/>
      <c r="AE358" s="4"/>
      <c r="AF358" s="14"/>
    </row>
    <row r="359" spans="1:32" s="30" customFormat="1" x14ac:dyDescent="0.25">
      <c r="A359" s="23"/>
      <c r="B359" s="129"/>
      <c r="C359" s="23"/>
      <c r="D359" s="8"/>
      <c r="E359" s="8"/>
      <c r="F359" s="10"/>
      <c r="M359" s="14"/>
      <c r="N359" s="14"/>
      <c r="O359" s="14"/>
      <c r="P359" s="14"/>
      <c r="Q359" s="14"/>
      <c r="AE359" s="4"/>
      <c r="AF359" s="14"/>
    </row>
    <row r="360" spans="1:32" s="30" customFormat="1" x14ac:dyDescent="0.25">
      <c r="A360" s="23"/>
      <c r="B360" s="129"/>
      <c r="C360" s="23"/>
      <c r="D360" s="8"/>
      <c r="E360" s="8"/>
      <c r="F360" s="10"/>
      <c r="M360" s="14"/>
      <c r="N360" s="14"/>
      <c r="O360" s="14"/>
      <c r="P360" s="14"/>
      <c r="Q360" s="14"/>
      <c r="AE360" s="4"/>
      <c r="AF360" s="14"/>
    </row>
    <row r="361" spans="1:32" s="30" customFormat="1" x14ac:dyDescent="0.25">
      <c r="A361" s="23"/>
      <c r="B361" s="129"/>
      <c r="C361" s="23"/>
      <c r="D361" s="8"/>
      <c r="E361" s="8"/>
      <c r="F361" s="10"/>
      <c r="M361" s="14"/>
      <c r="N361" s="14"/>
      <c r="O361" s="14"/>
      <c r="P361" s="14"/>
      <c r="Q361" s="14"/>
      <c r="AE361" s="4"/>
      <c r="AF361" s="14"/>
    </row>
    <row r="362" spans="1:32" s="30" customFormat="1" x14ac:dyDescent="0.25">
      <c r="A362" s="23"/>
      <c r="B362" s="129"/>
      <c r="C362" s="23"/>
      <c r="D362" s="8"/>
      <c r="E362" s="8"/>
      <c r="F362" s="10"/>
      <c r="M362" s="14"/>
      <c r="N362" s="14"/>
      <c r="O362" s="14"/>
      <c r="P362" s="14"/>
      <c r="Q362" s="14"/>
      <c r="AE362" s="4"/>
      <c r="AF362" s="14"/>
    </row>
    <row r="363" spans="1:32" s="30" customFormat="1" x14ac:dyDescent="0.25">
      <c r="A363" s="23"/>
      <c r="B363" s="129"/>
      <c r="C363" s="23"/>
      <c r="D363" s="8"/>
      <c r="E363" s="8"/>
      <c r="F363" s="10"/>
      <c r="M363" s="14"/>
      <c r="N363" s="14"/>
      <c r="O363" s="14"/>
      <c r="P363" s="14"/>
      <c r="Q363" s="14"/>
      <c r="AE363" s="4"/>
      <c r="AF363" s="14"/>
    </row>
    <row r="364" spans="1:32" s="30" customFormat="1" x14ac:dyDescent="0.25">
      <c r="A364" s="23"/>
      <c r="B364" s="129"/>
      <c r="C364" s="23"/>
      <c r="D364" s="8"/>
      <c r="E364" s="8"/>
      <c r="F364" s="10"/>
      <c r="M364" s="14"/>
      <c r="N364" s="14"/>
      <c r="O364" s="14"/>
      <c r="P364" s="14"/>
      <c r="Q364" s="14"/>
      <c r="AE364" s="4"/>
      <c r="AF364" s="14"/>
    </row>
    <row r="365" spans="1:32" s="30" customFormat="1" x14ac:dyDescent="0.25">
      <c r="A365" s="23"/>
      <c r="B365" s="129"/>
      <c r="C365" s="23"/>
      <c r="D365" s="8"/>
      <c r="E365" s="8"/>
      <c r="F365" s="10"/>
      <c r="M365" s="14"/>
      <c r="N365" s="14"/>
      <c r="O365" s="14"/>
      <c r="P365" s="14"/>
      <c r="Q365" s="14"/>
      <c r="AE365" s="4"/>
      <c r="AF365" s="14"/>
    </row>
    <row r="366" spans="1:32" s="30" customFormat="1" x14ac:dyDescent="0.25">
      <c r="A366" s="23"/>
      <c r="B366" s="129"/>
      <c r="C366" s="23"/>
      <c r="D366" s="8"/>
      <c r="E366" s="8"/>
      <c r="F366" s="10"/>
      <c r="M366" s="14"/>
      <c r="N366" s="14"/>
      <c r="O366" s="14"/>
      <c r="P366" s="14"/>
      <c r="Q366" s="14"/>
      <c r="AE366" s="4"/>
      <c r="AF366" s="14"/>
    </row>
    <row r="367" spans="1:32" s="30" customFormat="1" x14ac:dyDescent="0.25">
      <c r="A367" s="23"/>
      <c r="B367" s="129"/>
      <c r="C367" s="23"/>
      <c r="D367" s="8"/>
      <c r="E367" s="8"/>
      <c r="F367" s="10"/>
      <c r="M367" s="14"/>
      <c r="N367" s="14"/>
      <c r="O367" s="14"/>
      <c r="P367" s="14"/>
      <c r="Q367" s="14"/>
      <c r="AE367" s="4"/>
      <c r="AF367" s="14"/>
    </row>
    <row r="368" spans="1:32" s="30" customFormat="1" x14ac:dyDescent="0.25">
      <c r="A368" s="23"/>
      <c r="B368" s="129"/>
      <c r="C368" s="23"/>
      <c r="D368" s="8"/>
      <c r="E368" s="8"/>
      <c r="F368" s="10"/>
      <c r="M368" s="14"/>
      <c r="N368" s="14"/>
      <c r="O368" s="14"/>
      <c r="P368" s="14"/>
      <c r="Q368" s="14"/>
      <c r="AE368" s="4"/>
      <c r="AF368" s="14"/>
    </row>
    <row r="369" spans="1:32" s="30" customFormat="1" x14ac:dyDescent="0.25">
      <c r="A369" s="23"/>
      <c r="B369" s="129"/>
      <c r="C369" s="23"/>
      <c r="D369" s="8"/>
      <c r="E369" s="8"/>
      <c r="F369" s="10"/>
      <c r="M369" s="14"/>
      <c r="N369" s="14"/>
      <c r="O369" s="14"/>
      <c r="P369" s="14"/>
      <c r="Q369" s="14"/>
      <c r="AE369" s="4"/>
      <c r="AF369" s="14"/>
    </row>
    <row r="370" spans="1:32" s="30" customFormat="1" x14ac:dyDescent="0.25">
      <c r="A370" s="23"/>
      <c r="B370" s="129"/>
      <c r="C370" s="23"/>
      <c r="D370" s="8"/>
      <c r="E370" s="8"/>
      <c r="F370" s="10"/>
      <c r="M370" s="14"/>
      <c r="N370" s="14"/>
      <c r="O370" s="14"/>
      <c r="P370" s="14"/>
      <c r="Q370" s="14"/>
      <c r="AE370" s="4"/>
      <c r="AF370" s="14"/>
    </row>
    <row r="371" spans="1:32" s="30" customFormat="1" x14ac:dyDescent="0.25">
      <c r="A371" s="23"/>
      <c r="B371" s="129"/>
      <c r="C371" s="23"/>
      <c r="D371" s="8"/>
      <c r="E371" s="8"/>
      <c r="F371" s="10"/>
      <c r="M371" s="14"/>
      <c r="N371" s="14"/>
      <c r="O371" s="14"/>
      <c r="P371" s="14"/>
      <c r="Q371" s="14"/>
      <c r="AE371" s="4"/>
      <c r="AF371" s="14"/>
    </row>
    <row r="372" spans="1:32" s="30" customFormat="1" x14ac:dyDescent="0.25">
      <c r="A372" s="23"/>
      <c r="B372" s="129"/>
      <c r="C372" s="23"/>
      <c r="D372" s="8"/>
      <c r="E372" s="8"/>
      <c r="F372" s="10"/>
      <c r="M372" s="14"/>
      <c r="N372" s="14"/>
      <c r="O372" s="14"/>
      <c r="P372" s="14"/>
      <c r="Q372" s="14"/>
      <c r="AE372" s="4"/>
      <c r="AF372" s="14"/>
    </row>
    <row r="373" spans="1:32" s="30" customFormat="1" x14ac:dyDescent="0.25">
      <c r="A373" s="23"/>
      <c r="B373" s="129"/>
      <c r="C373" s="23"/>
      <c r="D373" s="8"/>
      <c r="E373" s="8"/>
      <c r="F373" s="10"/>
      <c r="M373" s="14"/>
      <c r="N373" s="14"/>
      <c r="O373" s="14"/>
      <c r="P373" s="14"/>
      <c r="Q373" s="14"/>
      <c r="AE373" s="4"/>
      <c r="AF373" s="14"/>
    </row>
    <row r="374" spans="1:32" s="30" customFormat="1" x14ac:dyDescent="0.25">
      <c r="A374" s="23"/>
      <c r="B374" s="129"/>
      <c r="C374" s="23"/>
      <c r="D374" s="8"/>
      <c r="E374" s="8"/>
      <c r="F374" s="10"/>
      <c r="M374" s="14"/>
      <c r="N374" s="14"/>
      <c r="O374" s="14"/>
      <c r="P374" s="14"/>
      <c r="Q374" s="14"/>
      <c r="AE374" s="4"/>
      <c r="AF374" s="14"/>
    </row>
    <row r="375" spans="1:32" s="30" customFormat="1" x14ac:dyDescent="0.25">
      <c r="A375" s="23"/>
      <c r="B375" s="129"/>
      <c r="C375" s="23"/>
      <c r="D375" s="8"/>
      <c r="E375" s="8"/>
      <c r="F375" s="10"/>
      <c r="M375" s="14"/>
      <c r="N375" s="14"/>
      <c r="O375" s="14"/>
      <c r="P375" s="14"/>
      <c r="Q375" s="14"/>
      <c r="AE375" s="4"/>
      <c r="AF375" s="14"/>
    </row>
    <row r="376" spans="1:32" s="30" customFormat="1" x14ac:dyDescent="0.25">
      <c r="A376" s="23"/>
      <c r="B376" s="129"/>
      <c r="C376" s="23"/>
      <c r="D376" s="8"/>
      <c r="E376" s="8"/>
      <c r="F376" s="10"/>
      <c r="M376" s="14"/>
      <c r="N376" s="14"/>
      <c r="O376" s="14"/>
      <c r="P376" s="14"/>
      <c r="Q376" s="14"/>
      <c r="AE376" s="4"/>
      <c r="AF376" s="14"/>
    </row>
    <row r="377" spans="1:32" s="30" customFormat="1" x14ac:dyDescent="0.25">
      <c r="A377" s="23"/>
      <c r="B377" s="129"/>
      <c r="C377" s="23"/>
      <c r="D377" s="8"/>
      <c r="E377" s="8"/>
      <c r="F377" s="10"/>
      <c r="M377" s="14"/>
      <c r="N377" s="14"/>
      <c r="O377" s="14"/>
      <c r="P377" s="14"/>
      <c r="Q377" s="14"/>
      <c r="AE377" s="4"/>
      <c r="AF377" s="14"/>
    </row>
    <row r="378" spans="1:32" s="30" customFormat="1" x14ac:dyDescent="0.25">
      <c r="A378" s="23"/>
      <c r="B378" s="129"/>
      <c r="C378" s="23"/>
      <c r="D378" s="8"/>
      <c r="E378" s="8"/>
      <c r="F378" s="10"/>
      <c r="M378" s="14"/>
      <c r="N378" s="14"/>
      <c r="O378" s="14"/>
      <c r="P378" s="14"/>
      <c r="Q378" s="14"/>
      <c r="AE378" s="4"/>
      <c r="AF378" s="14"/>
    </row>
    <row r="379" spans="1:32" s="30" customFormat="1" x14ac:dyDescent="0.25">
      <c r="A379" s="23"/>
      <c r="B379" s="129"/>
      <c r="C379" s="23"/>
      <c r="D379" s="8"/>
      <c r="E379" s="8"/>
      <c r="F379" s="10"/>
      <c r="M379" s="14"/>
      <c r="N379" s="14"/>
      <c r="O379" s="14"/>
      <c r="P379" s="14"/>
      <c r="Q379" s="14"/>
      <c r="AE379" s="4"/>
      <c r="AF379" s="14"/>
    </row>
    <row r="380" spans="1:32" s="30" customFormat="1" x14ac:dyDescent="0.25">
      <c r="A380" s="23"/>
      <c r="B380" s="129"/>
      <c r="C380" s="23"/>
      <c r="D380" s="8"/>
      <c r="E380" s="8"/>
      <c r="F380" s="10"/>
      <c r="M380" s="14"/>
      <c r="N380" s="14"/>
      <c r="O380" s="14"/>
      <c r="P380" s="14"/>
      <c r="Q380" s="14"/>
      <c r="AE380" s="4"/>
      <c r="AF380" s="14"/>
    </row>
    <row r="381" spans="1:32" s="30" customFormat="1" x14ac:dyDescent="0.25">
      <c r="A381" s="23"/>
      <c r="B381" s="129"/>
      <c r="C381" s="23"/>
      <c r="D381" s="8"/>
      <c r="E381" s="8"/>
      <c r="F381" s="10"/>
      <c r="M381" s="14"/>
      <c r="N381" s="14"/>
      <c r="O381" s="14"/>
      <c r="P381" s="14"/>
      <c r="Q381" s="14"/>
      <c r="AE381" s="4"/>
      <c r="AF381" s="14"/>
    </row>
    <row r="382" spans="1:32" s="30" customFormat="1" x14ac:dyDescent="0.25">
      <c r="A382" s="23"/>
      <c r="B382" s="129"/>
      <c r="C382" s="23"/>
      <c r="D382" s="8"/>
      <c r="E382" s="8"/>
      <c r="F382" s="10"/>
      <c r="M382" s="14"/>
      <c r="N382" s="14"/>
      <c r="O382" s="14"/>
      <c r="P382" s="14"/>
      <c r="Q382" s="14"/>
      <c r="AE382" s="4"/>
      <c r="AF382" s="14"/>
    </row>
    <row r="383" spans="1:32" s="30" customFormat="1" x14ac:dyDescent="0.25">
      <c r="A383" s="23"/>
      <c r="B383" s="129"/>
      <c r="C383" s="23"/>
      <c r="D383" s="8"/>
      <c r="E383" s="8"/>
      <c r="F383" s="10"/>
      <c r="M383" s="14"/>
      <c r="N383" s="14"/>
      <c r="O383" s="14"/>
      <c r="P383" s="14"/>
      <c r="Q383" s="14"/>
      <c r="AE383" s="4"/>
      <c r="AF383" s="14"/>
    </row>
    <row r="384" spans="1:32" s="30" customFormat="1" x14ac:dyDescent="0.25">
      <c r="A384" s="23"/>
      <c r="B384" s="129"/>
      <c r="C384" s="23"/>
      <c r="D384" s="8"/>
      <c r="E384" s="8"/>
      <c r="F384" s="10"/>
      <c r="M384" s="14"/>
      <c r="N384" s="14"/>
      <c r="O384" s="14"/>
      <c r="P384" s="14"/>
      <c r="Q384" s="14"/>
      <c r="AE384" s="4"/>
      <c r="AF384" s="14"/>
    </row>
    <row r="385" spans="1:32" s="30" customFormat="1" x14ac:dyDescent="0.25">
      <c r="A385" s="23"/>
      <c r="B385" s="129"/>
      <c r="C385" s="23"/>
      <c r="D385" s="8"/>
      <c r="E385" s="8"/>
      <c r="F385" s="10"/>
      <c r="M385" s="14"/>
      <c r="N385" s="14"/>
      <c r="O385" s="14"/>
      <c r="P385" s="14"/>
      <c r="Q385" s="14"/>
      <c r="AE385" s="4"/>
      <c r="AF385" s="14"/>
    </row>
    <row r="386" spans="1:32" s="201" customFormat="1" x14ac:dyDescent="0.25">
      <c r="A386" s="186"/>
      <c r="B386" s="11"/>
      <c r="C386" s="199"/>
      <c r="D386" s="8"/>
      <c r="E386" s="8"/>
      <c r="F386" s="200"/>
      <c r="M386" s="85"/>
      <c r="N386" s="85"/>
      <c r="O386" s="85"/>
      <c r="P386" s="85"/>
      <c r="Q386" s="85"/>
      <c r="AE386" s="202"/>
      <c r="AF386" s="85"/>
    </row>
    <row r="387" spans="1:32" s="30" customFormat="1" x14ac:dyDescent="0.25">
      <c r="A387" s="23"/>
      <c r="B387" s="203"/>
      <c r="C387" s="40"/>
      <c r="D387" s="8"/>
      <c r="E387" s="8"/>
      <c r="F387" s="204"/>
      <c r="M387" s="14"/>
      <c r="N387" s="14"/>
      <c r="O387" s="14"/>
      <c r="P387" s="14"/>
      <c r="Q387" s="14"/>
      <c r="AE387" s="4"/>
      <c r="AF387" s="14"/>
    </row>
    <row r="388" spans="1:32" s="30" customFormat="1" x14ac:dyDescent="0.25">
      <c r="A388" s="23"/>
      <c r="B388" s="203"/>
      <c r="C388" s="40"/>
      <c r="D388" s="8"/>
      <c r="E388" s="8"/>
      <c r="F388" s="204"/>
      <c r="M388" s="14"/>
      <c r="N388" s="14"/>
      <c r="O388" s="14"/>
      <c r="P388" s="14"/>
      <c r="Q388" s="14"/>
      <c r="AE388" s="4"/>
      <c r="AF388" s="14"/>
    </row>
    <row r="389" spans="1:32" s="30" customFormat="1" x14ac:dyDescent="0.25">
      <c r="A389" s="23"/>
      <c r="B389" s="203"/>
      <c r="C389" s="40"/>
      <c r="D389" s="8"/>
      <c r="E389" s="8"/>
      <c r="F389" s="204"/>
      <c r="M389" s="14"/>
      <c r="N389" s="14"/>
      <c r="O389" s="14"/>
      <c r="P389" s="14"/>
      <c r="Q389" s="14"/>
      <c r="AE389" s="4"/>
      <c r="AF389" s="14"/>
    </row>
    <row r="390" spans="1:32" s="30" customFormat="1" x14ac:dyDescent="0.25">
      <c r="A390" s="23"/>
      <c r="B390" s="203"/>
      <c r="C390" s="40"/>
      <c r="D390" s="8"/>
      <c r="E390" s="8"/>
      <c r="F390" s="204"/>
      <c r="M390" s="14"/>
      <c r="N390" s="14"/>
      <c r="O390" s="14"/>
      <c r="P390" s="14"/>
      <c r="Q390" s="14"/>
      <c r="AE390" s="4"/>
      <c r="AF390" s="14"/>
    </row>
    <row r="391" spans="1:32" s="30" customFormat="1" x14ac:dyDescent="0.25">
      <c r="A391" s="23"/>
      <c r="B391" s="203"/>
      <c r="C391" s="40"/>
      <c r="D391" s="8"/>
      <c r="E391" s="8"/>
      <c r="F391" s="204"/>
      <c r="M391" s="14"/>
      <c r="N391" s="14"/>
      <c r="O391" s="14"/>
      <c r="P391" s="14"/>
      <c r="Q391" s="14"/>
      <c r="AE391" s="4"/>
      <c r="AF391" s="14"/>
    </row>
    <row r="392" spans="1:32" s="30" customFormat="1" x14ac:dyDescent="0.25">
      <c r="A392" s="23"/>
      <c r="B392" s="203"/>
      <c r="C392" s="40"/>
      <c r="D392" s="8"/>
      <c r="E392" s="8"/>
      <c r="F392" s="204"/>
      <c r="M392" s="14"/>
      <c r="N392" s="14"/>
      <c r="O392" s="14"/>
      <c r="P392" s="14"/>
      <c r="Q392" s="14"/>
      <c r="AE392" s="4"/>
      <c r="AF392" s="14"/>
    </row>
    <row r="393" spans="1:32" s="30" customFormat="1" x14ac:dyDescent="0.25">
      <c r="A393" s="23"/>
      <c r="B393" s="203"/>
      <c r="C393" s="40"/>
      <c r="D393" s="8"/>
      <c r="E393" s="8"/>
      <c r="F393" s="204"/>
      <c r="M393" s="14"/>
      <c r="N393" s="14"/>
      <c r="O393" s="14"/>
      <c r="P393" s="14"/>
      <c r="Q393" s="14"/>
      <c r="AE393" s="4"/>
      <c r="AF393" s="14"/>
    </row>
    <row r="394" spans="1:32" s="30" customFormat="1" x14ac:dyDescent="0.25">
      <c r="A394" s="23"/>
      <c r="B394" s="203"/>
      <c r="C394" s="40"/>
      <c r="D394" s="8"/>
      <c r="E394" s="8"/>
      <c r="F394" s="204"/>
      <c r="M394" s="14"/>
      <c r="N394" s="14"/>
      <c r="O394" s="14"/>
      <c r="P394" s="14"/>
      <c r="Q394" s="14"/>
      <c r="AE394" s="4"/>
      <c r="AF394" s="14"/>
    </row>
    <row r="395" spans="1:32" s="30" customFormat="1" x14ac:dyDescent="0.25">
      <c r="A395" s="23"/>
      <c r="B395" s="203"/>
      <c r="C395" s="40"/>
      <c r="D395" s="8"/>
      <c r="E395" s="8"/>
      <c r="F395" s="204"/>
      <c r="M395" s="14"/>
      <c r="N395" s="14"/>
      <c r="O395" s="14"/>
      <c r="P395" s="14"/>
      <c r="Q395" s="14"/>
      <c r="AE395" s="4"/>
      <c r="AF395" s="14"/>
    </row>
    <row r="396" spans="1:32" s="30" customFormat="1" x14ac:dyDescent="0.25">
      <c r="A396" s="23"/>
      <c r="B396" s="203"/>
      <c r="C396" s="40"/>
      <c r="D396" s="8"/>
      <c r="E396" s="8"/>
      <c r="F396" s="204"/>
      <c r="M396" s="14"/>
      <c r="N396" s="14"/>
      <c r="O396" s="14"/>
      <c r="P396" s="14"/>
      <c r="Q396" s="14"/>
      <c r="AE396" s="4"/>
      <c r="AF396" s="14"/>
    </row>
    <row r="397" spans="1:32" s="30" customFormat="1" x14ac:dyDescent="0.25">
      <c r="A397" s="131"/>
      <c r="B397" s="47"/>
      <c r="C397" s="49"/>
      <c r="D397" s="46"/>
      <c r="E397" s="8"/>
      <c r="F397" s="153"/>
      <c r="M397" s="14"/>
      <c r="N397" s="14"/>
      <c r="O397" s="14"/>
      <c r="P397" s="14"/>
      <c r="Q397" s="14"/>
      <c r="AE397" s="4"/>
      <c r="AF397" s="14"/>
    </row>
    <row r="398" spans="1:32" s="30" customFormat="1" ht="20.25" x14ac:dyDescent="0.25">
      <c r="A398" s="113"/>
      <c r="B398" s="323"/>
      <c r="C398" s="323"/>
      <c r="D398" s="323"/>
      <c r="E398" s="323"/>
      <c r="F398" s="323"/>
      <c r="M398" s="14"/>
      <c r="N398" s="14"/>
      <c r="O398" s="14"/>
      <c r="P398" s="14"/>
      <c r="Q398" s="14"/>
      <c r="AE398" s="14"/>
      <c r="AF398" s="14"/>
    </row>
    <row r="399" spans="1:32" s="30" customFormat="1" ht="18.75" x14ac:dyDescent="0.25">
      <c r="A399" s="114"/>
      <c r="B399" s="205"/>
      <c r="C399" s="114"/>
      <c r="D399" s="207"/>
      <c r="E399" s="208"/>
      <c r="F399" s="153"/>
      <c r="M399" s="14"/>
      <c r="N399" s="14"/>
      <c r="O399" s="14"/>
      <c r="P399" s="14"/>
      <c r="Q399" s="14"/>
      <c r="AE399" s="14"/>
      <c r="AF399" s="14"/>
    </row>
    <row r="400" spans="1:32" s="30" customFormat="1" x14ac:dyDescent="0.25">
      <c r="A400" s="23"/>
      <c r="B400" s="47"/>
      <c r="C400" s="131"/>
      <c r="D400" s="8"/>
      <c r="E400" s="8"/>
      <c r="F400" s="153"/>
      <c r="M400" s="14"/>
      <c r="N400" s="14"/>
      <c r="O400" s="14"/>
      <c r="P400" s="14"/>
      <c r="Q400" s="14"/>
      <c r="AE400" s="14"/>
      <c r="AF400" s="14"/>
    </row>
    <row r="401" spans="1:32" s="30" customFormat="1" x14ac:dyDescent="0.25">
      <c r="A401" s="23"/>
      <c r="B401" s="47"/>
      <c r="C401" s="131"/>
      <c r="D401" s="8"/>
      <c r="E401" s="8"/>
      <c r="F401" s="153"/>
      <c r="M401" s="14"/>
      <c r="N401" s="14"/>
      <c r="O401" s="14"/>
      <c r="P401" s="14"/>
      <c r="Q401" s="14"/>
      <c r="AE401" s="14"/>
      <c r="AF401" s="14"/>
    </row>
    <row r="402" spans="1:32" s="30" customFormat="1" x14ac:dyDescent="0.25">
      <c r="A402" s="23"/>
      <c r="B402" s="47"/>
      <c r="C402" s="131"/>
      <c r="D402" s="8"/>
      <c r="E402" s="8"/>
      <c r="F402" s="153"/>
      <c r="M402" s="14"/>
      <c r="N402" s="14"/>
      <c r="O402" s="14"/>
      <c r="P402" s="14"/>
      <c r="Q402" s="14"/>
      <c r="AE402" s="14"/>
      <c r="AF402" s="14"/>
    </row>
    <row r="403" spans="1:32" s="30" customFormat="1" x14ac:dyDescent="0.25">
      <c r="A403" s="23"/>
      <c r="B403" s="47"/>
      <c r="C403" s="131"/>
      <c r="D403" s="8"/>
      <c r="E403" s="8"/>
      <c r="F403" s="153"/>
      <c r="M403" s="14"/>
      <c r="N403" s="14"/>
      <c r="O403" s="14"/>
      <c r="P403" s="14"/>
      <c r="Q403" s="14"/>
      <c r="AE403" s="14"/>
      <c r="AF403" s="14"/>
    </row>
    <row r="404" spans="1:32" s="30" customFormat="1" x14ac:dyDescent="0.25">
      <c r="A404" s="23"/>
      <c r="B404" s="47"/>
      <c r="C404" s="131"/>
      <c r="D404" s="8"/>
      <c r="E404" s="8"/>
      <c r="F404" s="153"/>
      <c r="M404" s="14"/>
      <c r="N404" s="14"/>
      <c r="O404" s="14"/>
      <c r="P404" s="14"/>
      <c r="Q404" s="14"/>
      <c r="AE404" s="14"/>
      <c r="AF404" s="14"/>
    </row>
    <row r="405" spans="1:32" s="30" customFormat="1" x14ac:dyDescent="0.25">
      <c r="A405" s="23"/>
      <c r="B405" s="47"/>
      <c r="C405" s="131"/>
      <c r="D405" s="8"/>
      <c r="E405" s="8"/>
      <c r="F405" s="153"/>
      <c r="M405" s="14"/>
      <c r="N405" s="14"/>
      <c r="O405" s="14"/>
      <c r="P405" s="14"/>
      <c r="Q405" s="14"/>
      <c r="AE405" s="14"/>
      <c r="AF405" s="14"/>
    </row>
    <row r="406" spans="1:32" s="30" customFormat="1" x14ac:dyDescent="0.25">
      <c r="A406" s="23"/>
      <c r="B406" s="47"/>
      <c r="C406" s="131"/>
      <c r="D406" s="8"/>
      <c r="E406" s="8"/>
      <c r="F406" s="153"/>
      <c r="M406" s="14"/>
      <c r="N406" s="14"/>
      <c r="O406" s="14"/>
      <c r="P406" s="14"/>
      <c r="Q406" s="14"/>
      <c r="AE406" s="14"/>
      <c r="AF406" s="14"/>
    </row>
    <row r="407" spans="1:32" s="30" customFormat="1" x14ac:dyDescent="0.25">
      <c r="A407" s="23"/>
      <c r="B407" s="47"/>
      <c r="C407" s="131"/>
      <c r="D407" s="8"/>
      <c r="E407" s="8"/>
      <c r="F407" s="153"/>
      <c r="M407" s="14"/>
      <c r="N407" s="14"/>
      <c r="O407" s="14"/>
      <c r="P407" s="14"/>
      <c r="Q407" s="14"/>
      <c r="AE407" s="14"/>
      <c r="AF407" s="14"/>
    </row>
    <row r="408" spans="1:32" s="30" customFormat="1" x14ac:dyDescent="0.25">
      <c r="A408" s="23"/>
      <c r="B408" s="47"/>
      <c r="C408" s="131"/>
      <c r="D408" s="8"/>
      <c r="E408" s="8"/>
      <c r="F408" s="153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23"/>
      <c r="B409" s="47"/>
      <c r="C409" s="131"/>
      <c r="D409" s="8"/>
      <c r="E409" s="8"/>
      <c r="F409" s="153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23"/>
      <c r="B410" s="47"/>
      <c r="C410" s="131"/>
      <c r="D410" s="8"/>
      <c r="E410" s="8"/>
      <c r="F410" s="153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23"/>
      <c r="B411" s="47"/>
      <c r="C411" s="131"/>
      <c r="D411" s="8"/>
      <c r="E411" s="8"/>
      <c r="F411" s="153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23"/>
      <c r="B412" s="47"/>
      <c r="C412" s="131"/>
      <c r="D412" s="8"/>
      <c r="E412" s="8"/>
      <c r="F412" s="153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23"/>
      <c r="B413" s="129"/>
      <c r="C413" s="131"/>
      <c r="D413" s="8"/>
      <c r="E413" s="8"/>
      <c r="F413" s="153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23"/>
      <c r="B414" s="129"/>
      <c r="C414" s="131"/>
      <c r="D414" s="8"/>
      <c r="E414" s="8"/>
      <c r="F414" s="153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23"/>
      <c r="B415" s="129"/>
      <c r="C415" s="131"/>
      <c r="D415" s="8"/>
      <c r="E415" s="8"/>
      <c r="F415" s="153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23"/>
      <c r="B416" s="129"/>
      <c r="C416" s="131"/>
      <c r="D416" s="8"/>
      <c r="E416" s="8"/>
      <c r="F416" s="153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23"/>
      <c r="B417" s="129"/>
      <c r="C417" s="131"/>
      <c r="D417" s="8"/>
      <c r="E417" s="8"/>
      <c r="F417" s="153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23"/>
      <c r="B418" s="129"/>
      <c r="C418" s="131"/>
      <c r="D418" s="8"/>
      <c r="E418" s="8"/>
      <c r="F418" s="153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129"/>
      <c r="C419" s="131"/>
      <c r="D419" s="8"/>
      <c r="E419" s="8"/>
      <c r="F419" s="153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3"/>
      <c r="B420" s="129"/>
      <c r="C420" s="131"/>
      <c r="D420" s="8"/>
      <c r="E420" s="8"/>
      <c r="F420" s="153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3"/>
      <c r="B421" s="129"/>
      <c r="C421" s="131"/>
      <c r="D421" s="8"/>
      <c r="E421" s="8"/>
      <c r="F421" s="153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186"/>
      <c r="B422" s="187"/>
      <c r="C422" s="131"/>
      <c r="D422" s="8"/>
      <c r="E422" s="8"/>
      <c r="F422" s="153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3"/>
      <c r="B423" s="129"/>
      <c r="C423" s="131"/>
      <c r="D423" s="8"/>
      <c r="E423" s="8"/>
      <c r="F423" s="153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3"/>
      <c r="B424" s="129"/>
      <c r="C424" s="131"/>
      <c r="D424" s="8"/>
      <c r="E424" s="8"/>
      <c r="F424" s="153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3"/>
      <c r="B425" s="129"/>
      <c r="C425" s="131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3"/>
      <c r="B426" s="129"/>
      <c r="C426" s="131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3"/>
      <c r="B427" s="129"/>
      <c r="C427" s="131"/>
      <c r="D427" s="8"/>
      <c r="E427" s="8"/>
      <c r="F427" s="153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3"/>
      <c r="B428" s="129"/>
      <c r="C428" s="131"/>
      <c r="D428" s="8"/>
      <c r="E428" s="8"/>
      <c r="F428" s="153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3"/>
      <c r="B429" s="129"/>
      <c r="C429" s="131"/>
      <c r="D429" s="8"/>
      <c r="E429" s="8"/>
      <c r="F429" s="153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3"/>
      <c r="B430" s="129"/>
      <c r="C430" s="131"/>
      <c r="D430" s="8"/>
      <c r="E430" s="8"/>
      <c r="F430" s="153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3"/>
      <c r="B431" s="129"/>
      <c r="C431" s="131"/>
      <c r="D431" s="8"/>
      <c r="E431" s="8"/>
      <c r="F431" s="153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3"/>
      <c r="B432" s="129"/>
      <c r="C432" s="131"/>
      <c r="D432" s="8"/>
      <c r="E432" s="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3"/>
      <c r="B433" s="129"/>
      <c r="C433" s="131"/>
      <c r="D433" s="8"/>
      <c r="E433" s="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3"/>
      <c r="B434" s="129"/>
      <c r="C434" s="131"/>
      <c r="D434" s="8"/>
      <c r="E434" s="8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3"/>
      <c r="B435" s="129"/>
      <c r="C435" s="131"/>
      <c r="D435" s="8"/>
      <c r="E435" s="8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186"/>
      <c r="B436" s="187"/>
      <c r="C436" s="131"/>
      <c r="D436" s="8"/>
      <c r="E436" s="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3"/>
      <c r="B437" s="129"/>
      <c r="C437" s="131"/>
      <c r="D437" s="8"/>
      <c r="E437" s="8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3"/>
      <c r="B438" s="129"/>
      <c r="C438" s="131"/>
      <c r="D438" s="8"/>
      <c r="E438" s="8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3"/>
      <c r="B439" s="129"/>
      <c r="C439" s="131"/>
      <c r="D439" s="8"/>
      <c r="E439" s="8"/>
      <c r="F439" s="153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3"/>
      <c r="B440" s="129"/>
      <c r="C440" s="131"/>
      <c r="D440" s="8"/>
      <c r="E440" s="8"/>
      <c r="F440" s="153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3"/>
      <c r="B441" s="129"/>
      <c r="C441" s="131"/>
      <c r="D441" s="8"/>
      <c r="E441" s="8"/>
      <c r="F441" s="153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23"/>
      <c r="B442" s="129"/>
      <c r="C442" s="131"/>
      <c r="D442" s="8"/>
      <c r="E442" s="8"/>
      <c r="F442" s="153"/>
      <c r="M442" s="14"/>
      <c r="N442" s="14"/>
      <c r="O442" s="14"/>
      <c r="P442" s="14"/>
      <c r="Q442" s="14"/>
      <c r="AE442" s="14"/>
      <c r="AF442" s="14"/>
    </row>
    <row r="443" spans="1:32" s="30" customFormat="1" x14ac:dyDescent="0.25">
      <c r="A443" s="23"/>
      <c r="B443" s="129"/>
      <c r="C443" s="131"/>
      <c r="D443" s="8"/>
      <c r="E443" s="8"/>
      <c r="F443" s="153"/>
      <c r="M443" s="14"/>
      <c r="N443" s="14"/>
      <c r="O443" s="14"/>
      <c r="P443" s="14"/>
      <c r="Q443" s="14"/>
      <c r="AE443" s="14"/>
      <c r="AF443" s="14"/>
    </row>
    <row r="444" spans="1:32" s="30" customFormat="1" x14ac:dyDescent="0.25">
      <c r="A444" s="186"/>
      <c r="B444" s="209"/>
      <c r="C444" s="210"/>
      <c r="D444" s="8"/>
      <c r="E444" s="8"/>
      <c r="F444" s="153"/>
      <c r="M444" s="14"/>
      <c r="N444" s="14"/>
      <c r="O444" s="14"/>
      <c r="P444" s="14"/>
      <c r="Q444" s="14"/>
      <c r="AE444" s="14"/>
      <c r="AF444" s="14"/>
    </row>
    <row r="445" spans="1:32" s="30" customFormat="1" x14ac:dyDescent="0.25">
      <c r="A445" s="168"/>
      <c r="B445" s="211"/>
      <c r="C445" s="168"/>
      <c r="D445" s="8"/>
      <c r="E445" s="8"/>
      <c r="F445" s="153"/>
      <c r="M445" s="14"/>
      <c r="N445" s="14"/>
      <c r="O445" s="14"/>
      <c r="P445" s="14"/>
      <c r="Q445" s="14"/>
      <c r="AE445" s="14"/>
      <c r="AF445" s="14"/>
    </row>
    <row r="446" spans="1:32" s="30" customFormat="1" x14ac:dyDescent="0.25">
      <c r="A446" s="168"/>
      <c r="B446" s="212"/>
      <c r="C446" s="168"/>
      <c r="D446" s="8"/>
      <c r="E446" s="8"/>
      <c r="F446" s="153"/>
      <c r="M446" s="14"/>
      <c r="N446" s="14"/>
      <c r="O446" s="14"/>
      <c r="P446" s="14"/>
      <c r="Q446" s="14"/>
      <c r="AE446" s="14"/>
      <c r="AF446" s="14"/>
    </row>
    <row r="447" spans="1:32" s="30" customFormat="1" x14ac:dyDescent="0.25">
      <c r="A447" s="168"/>
      <c r="B447" s="212"/>
      <c r="C447" s="168"/>
      <c r="D447" s="8"/>
      <c r="E447" s="8"/>
      <c r="F447" s="153"/>
      <c r="M447" s="14"/>
      <c r="N447" s="14"/>
      <c r="O447" s="14"/>
      <c r="P447" s="14"/>
      <c r="Q447" s="14"/>
      <c r="AE447" s="14"/>
      <c r="AF447" s="14"/>
    </row>
    <row r="448" spans="1:32" s="30" customFormat="1" x14ac:dyDescent="0.25">
      <c r="A448" s="168"/>
      <c r="B448" s="213"/>
      <c r="C448" s="168"/>
      <c r="D448" s="8"/>
      <c r="E448" s="8"/>
      <c r="F448" s="153"/>
      <c r="M448" s="14"/>
      <c r="N448" s="14"/>
      <c r="O448" s="14"/>
      <c r="P448" s="14"/>
      <c r="Q448" s="14"/>
      <c r="AE448" s="14"/>
      <c r="AF448" s="14"/>
    </row>
    <row r="449" spans="1:32" s="30" customFormat="1" x14ac:dyDescent="0.25">
      <c r="A449" s="168"/>
      <c r="B449" s="211"/>
      <c r="C449" s="168"/>
      <c r="D449" s="8"/>
      <c r="E449" s="8"/>
      <c r="F449" s="153"/>
      <c r="M449" s="14"/>
      <c r="N449" s="14"/>
      <c r="O449" s="14"/>
      <c r="P449" s="14"/>
      <c r="Q449" s="14"/>
      <c r="AE449" s="14"/>
      <c r="AF449" s="14"/>
    </row>
    <row r="450" spans="1:32" s="30" customFormat="1" x14ac:dyDescent="0.25">
      <c r="A450" s="168"/>
      <c r="B450" s="211"/>
      <c r="C450" s="168"/>
      <c r="D450" s="8"/>
      <c r="E450" s="8"/>
      <c r="F450" s="153"/>
      <c r="M450" s="14"/>
      <c r="N450" s="14"/>
      <c r="O450" s="14"/>
      <c r="P450" s="14"/>
      <c r="Q450" s="14"/>
      <c r="AE450" s="14"/>
      <c r="AF450" s="14"/>
    </row>
    <row r="451" spans="1:32" s="30" customFormat="1" x14ac:dyDescent="0.25">
      <c r="A451" s="168"/>
      <c r="B451" s="212"/>
      <c r="C451" s="168"/>
      <c r="D451" s="8"/>
      <c r="E451" s="8"/>
      <c r="F451" s="153"/>
      <c r="M451" s="14"/>
      <c r="N451" s="14"/>
      <c r="O451" s="14"/>
      <c r="P451" s="14"/>
      <c r="Q451" s="14"/>
      <c r="AE451" s="14"/>
      <c r="AF451" s="14"/>
    </row>
    <row r="452" spans="1:32" s="30" customFormat="1" x14ac:dyDescent="0.25"/>
    <row r="453" spans="1:32" s="30" customFormat="1" x14ac:dyDescent="0.25">
      <c r="A453" s="186"/>
      <c r="B453" s="324"/>
      <c r="C453" s="325"/>
      <c r="D453" s="325"/>
      <c r="E453" s="325"/>
      <c r="F453" s="325"/>
    </row>
    <row r="454" spans="1:32" s="30" customFormat="1" x14ac:dyDescent="0.25">
      <c r="A454" s="23"/>
      <c r="B454" s="6"/>
      <c r="C454" s="4"/>
      <c r="D454" s="8"/>
      <c r="E454" s="8"/>
      <c r="F454" s="153"/>
    </row>
    <row r="455" spans="1:32" s="30" customFormat="1" x14ac:dyDescent="0.25">
      <c r="A455" s="23"/>
      <c r="B455" s="6"/>
      <c r="C455" s="4"/>
      <c r="D455" s="8"/>
      <c r="E455" s="8"/>
      <c r="F455" s="153"/>
    </row>
    <row r="456" spans="1:32" s="30" customFormat="1" x14ac:dyDescent="0.25">
      <c r="A456" s="23"/>
      <c r="B456" s="6"/>
      <c r="C456" s="4"/>
      <c r="D456" s="8"/>
      <c r="E456" s="8"/>
      <c r="F456" s="153"/>
    </row>
    <row r="457" spans="1:32" s="30" customFormat="1" x14ac:dyDescent="0.25">
      <c r="A457" s="23"/>
      <c r="B457" s="6"/>
      <c r="C457" s="4"/>
      <c r="D457" s="8"/>
      <c r="E457" s="8"/>
      <c r="F457" s="153"/>
    </row>
    <row r="458" spans="1:32" s="30" customFormat="1" x14ac:dyDescent="0.25">
      <c r="A458" s="23"/>
      <c r="B458" s="6"/>
      <c r="C458" s="4"/>
      <c r="D458" s="8"/>
      <c r="E458" s="8"/>
      <c r="F458" s="153"/>
    </row>
    <row r="459" spans="1:32" s="30" customFormat="1" x14ac:dyDescent="0.25">
      <c r="A459" s="23"/>
      <c r="B459" s="6"/>
      <c r="C459" s="4"/>
      <c r="D459" s="8"/>
      <c r="E459" s="8"/>
      <c r="F459" s="153"/>
    </row>
    <row r="460" spans="1:32" s="30" customFormat="1" x14ac:dyDescent="0.25">
      <c r="A460" s="23"/>
      <c r="B460" s="6"/>
      <c r="C460" s="4"/>
      <c r="D460" s="8"/>
      <c r="E460" s="8"/>
      <c r="F460" s="153"/>
    </row>
    <row r="461" spans="1:32" s="30" customFormat="1" x14ac:dyDescent="0.25">
      <c r="A461" s="23"/>
      <c r="B461" s="6"/>
      <c r="C461" s="4"/>
      <c r="D461" s="8"/>
      <c r="E461" s="8"/>
      <c r="F461" s="153"/>
    </row>
    <row r="462" spans="1:32" s="30" customFormat="1" x14ac:dyDescent="0.25">
      <c r="A462" s="23"/>
      <c r="B462" s="6"/>
      <c r="C462" s="4"/>
      <c r="D462" s="8"/>
      <c r="E462" s="8"/>
      <c r="F462" s="153"/>
    </row>
    <row r="463" spans="1:32" s="30" customFormat="1" x14ac:dyDescent="0.25">
      <c r="A463" s="23"/>
      <c r="B463" s="6"/>
      <c r="C463" s="4"/>
      <c r="D463" s="8"/>
      <c r="E463" s="8"/>
      <c r="F463" s="153"/>
    </row>
    <row r="464" spans="1:32" s="30" customFormat="1" x14ac:dyDescent="0.25">
      <c r="A464" s="23"/>
      <c r="B464" s="6"/>
      <c r="C464" s="4"/>
      <c r="D464" s="8"/>
      <c r="E464" s="8"/>
      <c r="F464" s="153"/>
    </row>
    <row r="465" spans="1:32" s="30" customFormat="1" x14ac:dyDescent="0.25">
      <c r="A465" s="23"/>
      <c r="B465" s="6"/>
      <c r="C465" s="4"/>
      <c r="D465" s="8"/>
      <c r="E465" s="8"/>
      <c r="F465" s="153"/>
    </row>
    <row r="466" spans="1:32" s="30" customFormat="1" x14ac:dyDescent="0.25">
      <c r="A466" s="186"/>
      <c r="B466" s="324"/>
      <c r="C466" s="325"/>
      <c r="D466" s="325"/>
      <c r="E466" s="325"/>
      <c r="F466" s="325"/>
    </row>
    <row r="467" spans="1:32" s="30" customFormat="1" x14ac:dyDescent="0.25">
      <c r="A467" s="23"/>
      <c r="B467" s="47"/>
      <c r="C467" s="49"/>
      <c r="D467" s="4"/>
      <c r="E467" s="8"/>
      <c r="F467" s="153"/>
    </row>
    <row r="468" spans="1:32" s="30" customFormat="1" x14ac:dyDescent="0.25">
      <c r="A468" s="131"/>
      <c r="B468" s="150"/>
      <c r="C468" s="47"/>
      <c r="D468" s="47"/>
      <c r="E468" s="47"/>
      <c r="F468" s="47"/>
      <c r="M468" s="14"/>
      <c r="N468" s="14"/>
      <c r="O468" s="14"/>
      <c r="P468" s="14"/>
      <c r="Q468" s="14"/>
      <c r="AE468" s="14"/>
      <c r="AF468" s="14"/>
    </row>
    <row r="469" spans="1:32" s="30" customFormat="1" x14ac:dyDescent="0.25">
      <c r="A469" s="131"/>
      <c r="B469" s="47"/>
      <c r="C469" s="49"/>
      <c r="D469" s="8"/>
      <c r="E469" s="8"/>
      <c r="F469" s="153"/>
      <c r="M469" s="14"/>
      <c r="N469" s="14"/>
      <c r="O469" s="14"/>
      <c r="P469" s="14"/>
      <c r="Q469" s="14"/>
      <c r="AE469" s="14"/>
      <c r="AF469" s="14"/>
    </row>
    <row r="470" spans="1:32" s="30" customFormat="1" x14ac:dyDescent="0.25">
      <c r="A470" s="131"/>
      <c r="B470" s="47"/>
      <c r="C470" s="49"/>
      <c r="D470" s="8"/>
      <c r="E470" s="8"/>
      <c r="F470" s="153"/>
      <c r="M470" s="14"/>
      <c r="N470" s="14"/>
      <c r="O470" s="14"/>
      <c r="P470" s="14"/>
      <c r="Q470" s="14"/>
      <c r="AE470" s="14"/>
      <c r="AF470" s="14"/>
    </row>
    <row r="471" spans="1:32" s="30" customFormat="1" x14ac:dyDescent="0.25">
      <c r="A471" s="131"/>
      <c r="B471" s="47"/>
      <c r="C471" s="49"/>
      <c r="D471" s="8"/>
      <c r="E471" s="8"/>
      <c r="F471" s="153"/>
      <c r="M471" s="14"/>
      <c r="N471" s="14"/>
      <c r="O471" s="14"/>
      <c r="P471" s="14"/>
      <c r="Q471" s="14"/>
      <c r="AE471" s="14"/>
      <c r="AF471" s="14"/>
    </row>
    <row r="472" spans="1:32" s="30" customFormat="1" x14ac:dyDescent="0.25">
      <c r="A472" s="131"/>
      <c r="B472" s="47"/>
      <c r="C472" s="49"/>
      <c r="D472" s="8"/>
      <c r="E472" s="8"/>
      <c r="F472" s="153"/>
      <c r="M472" s="14"/>
      <c r="N472" s="14"/>
      <c r="O472" s="14"/>
      <c r="P472" s="14"/>
      <c r="Q472" s="14"/>
      <c r="AE472" s="14"/>
      <c r="AF472" s="14"/>
    </row>
    <row r="473" spans="1:32" s="30" customFormat="1" x14ac:dyDescent="0.25">
      <c r="A473" s="131"/>
      <c r="B473" s="47"/>
      <c r="C473" s="49"/>
      <c r="D473" s="8"/>
      <c r="E473" s="8"/>
      <c r="F473" s="153"/>
      <c r="M473" s="14"/>
      <c r="N473" s="14"/>
      <c r="O473" s="14"/>
      <c r="P473" s="14"/>
      <c r="Q473" s="14"/>
      <c r="AE473" s="14"/>
      <c r="AF473" s="14"/>
    </row>
    <row r="474" spans="1:32" s="30" customFormat="1" x14ac:dyDescent="0.25">
      <c r="A474" s="131"/>
      <c r="B474" s="214"/>
      <c r="C474" s="49"/>
      <c r="D474" s="8"/>
      <c r="E474" s="8"/>
      <c r="F474" s="153"/>
      <c r="M474" s="14"/>
      <c r="N474" s="14"/>
      <c r="O474" s="14"/>
      <c r="P474" s="14"/>
      <c r="Q474" s="14"/>
      <c r="AE474" s="14"/>
      <c r="AF474" s="14"/>
    </row>
    <row r="475" spans="1:32" s="30" customFormat="1" x14ac:dyDescent="0.25">
      <c r="A475" s="131"/>
      <c r="B475" s="214"/>
      <c r="C475" s="144"/>
      <c r="D475" s="8"/>
      <c r="E475" s="8"/>
      <c r="F475" s="153"/>
      <c r="M475" s="14"/>
      <c r="N475" s="14"/>
      <c r="O475" s="14"/>
      <c r="P475" s="14"/>
      <c r="Q475" s="14"/>
      <c r="AE475" s="14"/>
      <c r="AF475" s="14"/>
    </row>
    <row r="476" spans="1:32" s="30" customFormat="1" x14ac:dyDescent="0.25">
      <c r="A476" s="131"/>
      <c r="B476" s="214"/>
      <c r="C476" s="144"/>
      <c r="D476" s="8"/>
      <c r="E476" s="8"/>
      <c r="F476" s="153"/>
      <c r="M476" s="14"/>
      <c r="N476" s="14"/>
      <c r="O476" s="14"/>
      <c r="P476" s="14"/>
      <c r="Q476" s="14"/>
      <c r="AE476" s="14"/>
      <c r="AF476" s="14"/>
    </row>
    <row r="477" spans="1:32" s="30" customFormat="1" x14ac:dyDescent="0.25">
      <c r="A477" s="131"/>
      <c r="B477" s="214"/>
      <c r="C477" s="49"/>
      <c r="D477" s="8"/>
      <c r="E477" s="8"/>
      <c r="F477" s="153"/>
      <c r="M477" s="14"/>
      <c r="N477" s="14"/>
      <c r="O477" s="14"/>
      <c r="P477" s="14"/>
      <c r="Q477" s="14"/>
      <c r="AE477" s="14"/>
      <c r="AF477" s="14"/>
    </row>
    <row r="478" spans="1:32" s="30" customFormat="1" x14ac:dyDescent="0.25">
      <c r="A478" s="149"/>
      <c r="B478" s="326"/>
      <c r="C478" s="177"/>
      <c r="D478" s="177"/>
      <c r="E478" s="177"/>
      <c r="F478" s="177"/>
      <c r="M478" s="14"/>
      <c r="N478" s="14"/>
      <c r="O478" s="14"/>
      <c r="P478" s="14"/>
      <c r="Q478" s="14"/>
      <c r="AE478" s="14"/>
      <c r="AF478" s="14"/>
    </row>
    <row r="479" spans="1:32" s="30" customFormat="1" x14ac:dyDescent="0.25">
      <c r="A479" s="23"/>
      <c r="B479" s="215"/>
      <c r="C479" s="4"/>
      <c r="D479" s="144"/>
      <c r="E479" s="216"/>
      <c r="F479" s="217"/>
      <c r="M479" s="14"/>
      <c r="N479" s="14"/>
      <c r="O479" s="14"/>
      <c r="P479" s="14"/>
      <c r="Q479" s="14"/>
      <c r="AE479" s="14"/>
      <c r="AF479" s="14"/>
    </row>
    <row r="480" spans="1:32" s="30" customFormat="1" x14ac:dyDescent="0.25">
      <c r="A480" s="218"/>
      <c r="B480" s="219"/>
      <c r="C480" s="221"/>
      <c r="D480" s="222"/>
      <c r="E480" s="223"/>
      <c r="F480" s="224"/>
      <c r="M480" s="14"/>
      <c r="N480" s="14"/>
      <c r="O480" s="14"/>
      <c r="P480" s="14"/>
      <c r="Q480" s="14"/>
      <c r="AE480" s="14"/>
      <c r="AF480" s="14"/>
    </row>
    <row r="481" spans="1:32" s="30" customFormat="1" x14ac:dyDescent="0.25">
      <c r="A481" s="218"/>
      <c r="B481" s="225"/>
      <c r="C481" s="221"/>
      <c r="D481" s="222"/>
      <c r="E481" s="223"/>
      <c r="F481" s="224"/>
      <c r="M481" s="14"/>
      <c r="N481" s="14"/>
      <c r="O481" s="14"/>
      <c r="P481" s="14"/>
      <c r="Q481" s="14"/>
      <c r="AE481" s="14"/>
      <c r="AF481" s="14"/>
    </row>
    <row r="482" spans="1:32" s="30" customFormat="1" x14ac:dyDescent="0.25">
      <c r="A482" s="218"/>
      <c r="B482" s="225"/>
      <c r="C482" s="221"/>
      <c r="D482" s="222"/>
      <c r="E482" s="223"/>
      <c r="F482" s="224"/>
      <c r="M482" s="14"/>
      <c r="N482" s="14"/>
      <c r="O482" s="14"/>
      <c r="P482" s="14"/>
      <c r="Q482" s="14"/>
      <c r="AE482" s="14"/>
      <c r="AF482" s="14"/>
    </row>
    <row r="483" spans="1:32" s="30" customFormat="1" x14ac:dyDescent="0.25">
      <c r="A483" s="226"/>
      <c r="B483" s="215"/>
      <c r="C483" s="4"/>
      <c r="D483" s="8"/>
      <c r="E483" s="8"/>
      <c r="F483" s="153"/>
      <c r="M483" s="14"/>
      <c r="N483" s="14"/>
      <c r="O483" s="14"/>
      <c r="P483" s="14"/>
      <c r="Q483" s="14"/>
      <c r="AE483" s="14"/>
      <c r="AF483" s="14"/>
    </row>
    <row r="484" spans="1:32" s="30" customFormat="1" x14ac:dyDescent="0.25">
      <c r="A484" s="226"/>
      <c r="B484" s="227"/>
      <c r="C484" s="4"/>
      <c r="D484" s="8"/>
      <c r="E484" s="8"/>
      <c r="F484" s="153"/>
      <c r="M484" s="14"/>
      <c r="N484" s="14"/>
      <c r="O484" s="14"/>
      <c r="P484" s="14"/>
      <c r="Q484" s="14"/>
      <c r="AE484" s="14"/>
      <c r="AF484" s="14"/>
    </row>
    <row r="485" spans="1:32" s="30" customFormat="1" x14ac:dyDescent="0.25">
      <c r="A485" s="226"/>
      <c r="B485" s="227"/>
      <c r="C485" s="4"/>
      <c r="D485" s="8"/>
      <c r="E485" s="8"/>
      <c r="F485" s="153"/>
      <c r="M485" s="14"/>
      <c r="N485" s="14"/>
      <c r="O485" s="14"/>
      <c r="P485" s="14"/>
      <c r="Q485" s="14"/>
      <c r="AE485" s="14"/>
      <c r="AF485" s="14"/>
    </row>
    <row r="486" spans="1:32" s="30" customFormat="1" x14ac:dyDescent="0.25">
      <c r="A486" s="226"/>
      <c r="B486" s="227"/>
      <c r="C486" s="4"/>
      <c r="D486" s="8"/>
      <c r="E486" s="8"/>
      <c r="F486" s="153"/>
      <c r="M486" s="14"/>
      <c r="N486" s="14"/>
      <c r="O486" s="14"/>
      <c r="P486" s="14"/>
      <c r="Q486" s="14"/>
      <c r="AE486" s="14"/>
      <c r="AF486" s="14"/>
    </row>
    <row r="487" spans="1:32" s="30" customFormat="1" x14ac:dyDescent="0.25">
      <c r="A487" s="226"/>
      <c r="B487" s="227"/>
      <c r="C487" s="4"/>
      <c r="D487" s="8"/>
      <c r="E487" s="8"/>
      <c r="F487" s="153"/>
      <c r="M487" s="14"/>
      <c r="N487" s="14"/>
      <c r="O487" s="14"/>
      <c r="P487" s="14"/>
      <c r="Q487" s="14"/>
      <c r="AE487" s="14"/>
      <c r="AF487" s="14"/>
    </row>
    <row r="488" spans="1:32" s="30" customFormat="1" x14ac:dyDescent="0.25">
      <c r="A488" s="226"/>
      <c r="B488" s="227"/>
      <c r="C488" s="4"/>
      <c r="D488" s="8"/>
      <c r="E488" s="8"/>
      <c r="F488" s="153"/>
      <c r="M488" s="14"/>
      <c r="N488" s="14"/>
      <c r="O488" s="14"/>
      <c r="P488" s="14"/>
      <c r="Q488" s="14"/>
      <c r="AE488" s="14"/>
      <c r="AF488" s="14"/>
    </row>
    <row r="489" spans="1:32" s="30" customFormat="1" x14ac:dyDescent="0.25">
      <c r="A489" s="226"/>
      <c r="B489" s="215"/>
      <c r="C489" s="4"/>
      <c r="D489" s="8"/>
      <c r="E489" s="8"/>
      <c r="F489" s="153"/>
      <c r="M489" s="14"/>
      <c r="N489" s="14"/>
      <c r="O489" s="14"/>
      <c r="P489" s="14"/>
      <c r="Q489" s="14"/>
      <c r="AE489" s="14"/>
      <c r="AF489" s="14"/>
    </row>
    <row r="490" spans="1:32" s="30" customFormat="1" x14ac:dyDescent="0.25">
      <c r="A490" s="226"/>
      <c r="B490" s="215"/>
      <c r="C490" s="4"/>
      <c r="D490" s="8"/>
      <c r="E490" s="8"/>
      <c r="F490" s="153"/>
      <c r="M490" s="14"/>
      <c r="N490" s="14"/>
      <c r="O490" s="14"/>
      <c r="P490" s="14"/>
      <c r="Q490" s="14"/>
      <c r="AE490" s="14"/>
      <c r="AF490" s="14"/>
    </row>
    <row r="491" spans="1:32" s="30" customFormat="1" x14ac:dyDescent="0.25">
      <c r="A491" s="226"/>
      <c r="B491" s="215"/>
      <c r="C491" s="4"/>
      <c r="D491" s="8"/>
      <c r="E491" s="8"/>
      <c r="F491" s="153"/>
      <c r="M491" s="14"/>
      <c r="N491" s="14"/>
      <c r="O491" s="14"/>
      <c r="P491" s="14"/>
      <c r="Q491" s="14"/>
      <c r="AE491" s="14"/>
      <c r="AF491" s="14"/>
    </row>
    <row r="492" spans="1:32" s="30" customFormat="1" x14ac:dyDescent="0.25">
      <c r="A492" s="226"/>
      <c r="B492" s="227"/>
      <c r="C492" s="4"/>
      <c r="D492" s="8"/>
      <c r="E492" s="8"/>
      <c r="F492" s="153"/>
      <c r="M492" s="14"/>
      <c r="N492" s="14"/>
      <c r="O492" s="14"/>
      <c r="P492" s="14"/>
      <c r="Q492" s="14"/>
      <c r="AE492" s="14"/>
      <c r="AF492" s="14"/>
    </row>
    <row r="493" spans="1:32" s="30" customFormat="1" x14ac:dyDescent="0.25">
      <c r="A493" s="226"/>
      <c r="B493" s="197"/>
      <c r="C493" s="4"/>
      <c r="D493" s="8"/>
      <c r="E493" s="228"/>
      <c r="F493" s="153"/>
      <c r="M493" s="14"/>
      <c r="N493" s="14"/>
      <c r="O493" s="14"/>
      <c r="P493" s="14"/>
      <c r="Q493" s="14"/>
      <c r="AE493" s="14"/>
      <c r="AF493" s="14"/>
    </row>
    <row r="494" spans="1:32" s="30" customFormat="1" x14ac:dyDescent="0.25">
      <c r="A494" s="226"/>
      <c r="B494" s="227"/>
      <c r="C494" s="4"/>
      <c r="D494" s="8"/>
      <c r="E494" s="8"/>
      <c r="F494" s="153"/>
      <c r="M494" s="14"/>
      <c r="N494" s="14"/>
      <c r="O494" s="14"/>
      <c r="P494" s="14"/>
      <c r="Q494" s="14"/>
      <c r="AE494" s="14"/>
      <c r="AF494" s="14"/>
    </row>
    <row r="495" spans="1:32" s="30" customFormat="1" x14ac:dyDescent="0.25">
      <c r="A495" s="226"/>
      <c r="B495" s="215"/>
      <c r="C495" s="4"/>
      <c r="D495" s="8"/>
      <c r="E495" s="228"/>
      <c r="F495" s="153"/>
      <c r="M495" s="14"/>
      <c r="N495" s="14"/>
      <c r="O495" s="14"/>
      <c r="P495" s="14"/>
      <c r="Q495" s="14"/>
      <c r="AE495" s="14"/>
      <c r="AF495" s="14"/>
    </row>
    <row r="496" spans="1:32" s="30" customFormat="1" x14ac:dyDescent="0.25">
      <c r="A496" s="226"/>
      <c r="B496" s="227"/>
      <c r="C496" s="4"/>
      <c r="D496" s="8"/>
      <c r="E496" s="8"/>
      <c r="F496" s="153"/>
      <c r="M496" s="14"/>
      <c r="N496" s="14"/>
      <c r="O496" s="14"/>
      <c r="P496" s="14"/>
      <c r="Q496" s="14"/>
      <c r="AE496" s="14"/>
      <c r="AF496" s="14"/>
    </row>
    <row r="497" spans="1:32" s="30" customFormat="1" x14ac:dyDescent="0.25">
      <c r="A497" s="226"/>
      <c r="B497" s="227"/>
      <c r="C497" s="4"/>
      <c r="D497" s="8"/>
      <c r="E497" s="229"/>
      <c r="F497" s="153"/>
      <c r="M497" s="14"/>
      <c r="N497" s="14"/>
      <c r="O497" s="14"/>
      <c r="P497" s="14"/>
      <c r="Q497" s="14"/>
      <c r="AE497" s="14"/>
      <c r="AF497" s="14"/>
    </row>
    <row r="498" spans="1:32" s="30" customFormat="1" x14ac:dyDescent="0.25">
      <c r="A498" s="226"/>
      <c r="B498" s="227"/>
      <c r="C498" s="49"/>
      <c r="D498" s="8"/>
      <c r="E498" s="8"/>
      <c r="F498" s="153"/>
      <c r="M498" s="14"/>
      <c r="N498" s="14"/>
      <c r="O498" s="14"/>
      <c r="P498" s="14"/>
      <c r="Q498" s="14"/>
      <c r="AE498" s="14"/>
      <c r="AF498" s="14"/>
    </row>
    <row r="499" spans="1:32" s="30" customFormat="1" x14ac:dyDescent="0.25">
      <c r="A499" s="226"/>
      <c r="B499" s="215"/>
      <c r="C499" s="49"/>
      <c r="D499" s="8"/>
      <c r="E499" s="8"/>
      <c r="F499" s="153"/>
      <c r="M499" s="14"/>
      <c r="N499" s="14"/>
      <c r="O499" s="14"/>
      <c r="P499" s="14"/>
      <c r="Q499" s="14"/>
      <c r="AE499" s="14"/>
      <c r="AF499" s="14"/>
    </row>
    <row r="500" spans="1:32" s="30" customFormat="1" x14ac:dyDescent="0.25">
      <c r="A500" s="226"/>
      <c r="B500" s="230"/>
      <c r="C500" s="49"/>
      <c r="D500" s="8"/>
      <c r="E500" s="8"/>
      <c r="F500" s="153"/>
      <c r="M500" s="14"/>
      <c r="N500" s="14"/>
      <c r="O500" s="14"/>
      <c r="P500" s="14"/>
      <c r="Q500" s="14"/>
      <c r="AE500" s="14"/>
      <c r="AF500" s="14"/>
    </row>
    <row r="501" spans="1:32" s="30" customFormat="1" x14ac:dyDescent="0.25">
      <c r="A501" s="226"/>
      <c r="B501" s="230"/>
      <c r="C501" s="49"/>
      <c r="D501" s="8"/>
      <c r="E501" s="8"/>
      <c r="F501" s="153"/>
      <c r="M501" s="14"/>
      <c r="N501" s="14"/>
      <c r="O501" s="14"/>
      <c r="P501" s="14"/>
      <c r="Q501" s="14"/>
      <c r="AE501" s="14"/>
      <c r="AF501" s="14"/>
    </row>
    <row r="502" spans="1:32" s="30" customFormat="1" x14ac:dyDescent="0.25">
      <c r="A502" s="186"/>
      <c r="B502" s="231"/>
      <c r="C502" s="40"/>
      <c r="D502" s="93"/>
      <c r="E502" s="232"/>
      <c r="F502" s="153"/>
      <c r="G502" s="22"/>
      <c r="H502" s="22"/>
      <c r="I502" s="22"/>
      <c r="J502" s="22"/>
      <c r="K502" s="22"/>
      <c r="M502" s="14"/>
      <c r="N502" s="14"/>
      <c r="O502" s="14"/>
      <c r="P502" s="14"/>
      <c r="Q502" s="14"/>
      <c r="AE502" s="14"/>
      <c r="AF502" s="14"/>
    </row>
    <row r="503" spans="1:32" x14ac:dyDescent="0.25">
      <c r="B503" s="6"/>
      <c r="C503" s="40"/>
      <c r="D503" s="8"/>
      <c r="E503" s="8"/>
      <c r="F503" s="153"/>
      <c r="G503" s="22"/>
      <c r="H503" s="22"/>
      <c r="I503" s="22"/>
      <c r="J503" s="22"/>
      <c r="K503" s="22"/>
      <c r="AE503" s="4"/>
    </row>
    <row r="504" spans="1:32" x14ac:dyDescent="0.25">
      <c r="B504" s="6"/>
      <c r="C504" s="40"/>
      <c r="D504" s="8"/>
      <c r="E504" s="8"/>
      <c r="F504" s="153"/>
      <c r="G504" s="14"/>
      <c r="H504" s="14"/>
      <c r="I504" s="14"/>
      <c r="J504" s="14"/>
      <c r="AE504" s="4"/>
    </row>
    <row r="505" spans="1:32" x14ac:dyDescent="0.25">
      <c r="B505" s="6"/>
      <c r="C505" s="40"/>
      <c r="D505" s="8"/>
      <c r="E505" s="8"/>
      <c r="F505" s="153"/>
      <c r="G505" s="14"/>
      <c r="H505" s="14"/>
      <c r="I505" s="14"/>
      <c r="J505" s="14"/>
      <c r="AE505" s="4"/>
    </row>
    <row r="506" spans="1:32" x14ac:dyDescent="0.25">
      <c r="B506" s="6"/>
      <c r="C506" s="40"/>
      <c r="D506" s="8"/>
      <c r="E506" s="8"/>
      <c r="F506" s="153"/>
      <c r="G506" s="14"/>
      <c r="AE506" s="4"/>
      <c r="AF506" s="30"/>
    </row>
    <row r="507" spans="1:32" x14ac:dyDescent="0.25">
      <c r="B507" s="6"/>
      <c r="C507" s="40"/>
      <c r="D507" s="8"/>
      <c r="E507" s="8"/>
      <c r="F507" s="153"/>
      <c r="G507" s="14"/>
      <c r="AE507" s="4"/>
      <c r="AF507" s="30"/>
    </row>
    <row r="508" spans="1:32" x14ac:dyDescent="0.25">
      <c r="B508" s="6"/>
      <c r="C508" s="40"/>
      <c r="D508" s="8"/>
      <c r="E508" s="8"/>
      <c r="F508" s="153"/>
      <c r="G508" s="14"/>
      <c r="AE508" s="4"/>
      <c r="AF508" s="30"/>
    </row>
    <row r="509" spans="1:32" x14ac:dyDescent="0.25">
      <c r="B509" s="6"/>
      <c r="C509" s="40"/>
      <c r="D509" s="8"/>
      <c r="E509" s="8"/>
      <c r="F509" s="153"/>
      <c r="G509" s="22"/>
      <c r="H509" s="22"/>
      <c r="I509" s="22"/>
      <c r="J509" s="22"/>
      <c r="K509" s="22"/>
      <c r="AE509" s="4"/>
      <c r="AF509" s="30"/>
    </row>
    <row r="510" spans="1:32" x14ac:dyDescent="0.25">
      <c r="B510" s="6"/>
      <c r="C510" s="40"/>
      <c r="D510" s="8"/>
      <c r="E510" s="8"/>
      <c r="F510" s="153"/>
      <c r="G510" s="22"/>
      <c r="H510" s="22"/>
      <c r="I510" s="22"/>
      <c r="J510" s="22"/>
      <c r="K510" s="22"/>
      <c r="AE510" s="4"/>
      <c r="AF510" s="30"/>
    </row>
    <row r="511" spans="1:32" x14ac:dyDescent="0.25">
      <c r="B511" s="6"/>
      <c r="C511" s="40"/>
      <c r="D511" s="8"/>
      <c r="E511" s="8"/>
      <c r="F511" s="153"/>
      <c r="G511" s="14"/>
      <c r="H511" s="14"/>
      <c r="I511" s="14"/>
      <c r="J511" s="14"/>
      <c r="AE511" s="4"/>
      <c r="AF511" s="30"/>
    </row>
    <row r="512" spans="1:32" x14ac:dyDescent="0.25">
      <c r="B512" s="6"/>
      <c r="C512" s="40"/>
      <c r="D512" s="8"/>
      <c r="E512" s="8"/>
      <c r="F512" s="153"/>
      <c r="G512" s="14"/>
      <c r="H512" s="14"/>
      <c r="I512" s="14"/>
      <c r="J512" s="14"/>
      <c r="AE512" s="4"/>
      <c r="AF512" s="30"/>
    </row>
    <row r="513" spans="1:32" x14ac:dyDescent="0.25">
      <c r="B513" s="6"/>
      <c r="C513" s="40"/>
      <c r="D513" s="8"/>
      <c r="E513" s="8"/>
      <c r="F513" s="153"/>
      <c r="G513" s="14"/>
      <c r="H513" s="14"/>
      <c r="I513" s="14"/>
      <c r="J513" s="14"/>
      <c r="AE513" s="4"/>
      <c r="AF513" s="30"/>
    </row>
    <row r="514" spans="1:32" x14ac:dyDescent="0.25">
      <c r="B514" s="6"/>
      <c r="C514" s="40"/>
      <c r="D514" s="8"/>
      <c r="E514" s="8"/>
      <c r="F514" s="153"/>
      <c r="G514" s="14"/>
      <c r="AE514" s="4"/>
    </row>
    <row r="515" spans="1:32" x14ac:dyDescent="0.25">
      <c r="B515" s="6"/>
      <c r="C515" s="40"/>
      <c r="D515" s="8"/>
      <c r="E515" s="8"/>
      <c r="F515" s="153"/>
      <c r="G515" s="14"/>
      <c r="AE515" s="4"/>
    </row>
    <row r="516" spans="1:32" x14ac:dyDescent="0.25">
      <c r="B516" s="6"/>
      <c r="C516" s="40"/>
      <c r="D516" s="8"/>
      <c r="E516" s="8"/>
      <c r="F516" s="153"/>
      <c r="G516" s="14"/>
      <c r="AE516" s="4"/>
    </row>
    <row r="517" spans="1:32" s="30" customFormat="1" x14ac:dyDescent="0.25">
      <c r="A517" s="23"/>
      <c r="B517" s="6"/>
      <c r="C517" s="40"/>
      <c r="D517" s="8"/>
      <c r="E517" s="8"/>
      <c r="F517" s="153"/>
      <c r="G517" s="14"/>
      <c r="H517" s="45"/>
      <c r="I517" s="45"/>
      <c r="J517" s="45"/>
      <c r="K517" s="14"/>
      <c r="M517" s="14"/>
      <c r="N517" s="14"/>
      <c r="O517" s="14"/>
      <c r="P517" s="14"/>
      <c r="Q517" s="14"/>
      <c r="AE517" s="4"/>
      <c r="AF517" s="14"/>
    </row>
    <row r="518" spans="1:32" s="30" customFormat="1" x14ac:dyDescent="0.25">
      <c r="A518" s="23"/>
      <c r="B518" s="6"/>
      <c r="C518" s="40"/>
      <c r="D518" s="8"/>
      <c r="E518" s="8"/>
      <c r="F518" s="153"/>
      <c r="G518" s="14"/>
      <c r="H518" s="45"/>
      <c r="I518" s="45"/>
      <c r="J518" s="45"/>
      <c r="K518" s="14"/>
      <c r="M518" s="14"/>
      <c r="N518" s="14"/>
      <c r="O518" s="14"/>
      <c r="P518" s="14"/>
      <c r="Q518" s="14"/>
      <c r="AE518" s="4"/>
      <c r="AF518" s="14"/>
    </row>
    <row r="519" spans="1:32" s="30" customFormat="1" x14ac:dyDescent="0.25">
      <c r="A519" s="23"/>
      <c r="B519" s="6"/>
      <c r="C519" s="40"/>
      <c r="D519" s="8"/>
      <c r="E519" s="8"/>
      <c r="F519" s="153"/>
      <c r="G519" s="14"/>
      <c r="H519" s="45"/>
      <c r="I519" s="45"/>
      <c r="J519" s="45"/>
      <c r="K519" s="14"/>
      <c r="M519" s="14"/>
      <c r="N519" s="14"/>
      <c r="O519" s="14"/>
      <c r="P519" s="14"/>
      <c r="Q519" s="14"/>
      <c r="AE519" s="14"/>
      <c r="AF519" s="14"/>
    </row>
    <row r="520" spans="1:32" s="30" customFormat="1" ht="16.5" x14ac:dyDescent="0.25">
      <c r="A520" s="23"/>
      <c r="B520" s="6"/>
      <c r="C520" s="40"/>
      <c r="D520" s="8"/>
      <c r="E520" s="8"/>
      <c r="F520" s="153"/>
      <c r="G520" s="14"/>
      <c r="H520" s="45"/>
      <c r="I520" s="45"/>
      <c r="J520" s="45"/>
      <c r="K520" s="14"/>
      <c r="M520" s="14"/>
      <c r="N520" s="60"/>
      <c r="O520" s="60"/>
      <c r="P520" s="60"/>
      <c r="Q520" s="60"/>
      <c r="AE520" s="14"/>
      <c r="AF520" s="14"/>
    </row>
    <row r="521" spans="1:32" s="30" customFormat="1" ht="16.5" x14ac:dyDescent="0.25">
      <c r="A521" s="23"/>
      <c r="B521" s="6"/>
      <c r="C521" s="40"/>
      <c r="D521" s="8"/>
      <c r="E521" s="8"/>
      <c r="F521" s="153"/>
      <c r="G521" s="14"/>
      <c r="H521" s="45"/>
      <c r="I521" s="45"/>
      <c r="J521" s="45"/>
      <c r="K521" s="14"/>
      <c r="M521" s="60"/>
      <c r="N521" s="60"/>
      <c r="O521" s="60"/>
      <c r="P521" s="60"/>
      <c r="Q521" s="60"/>
      <c r="AE521" s="60"/>
      <c r="AF521" s="14"/>
    </row>
    <row r="522" spans="1:32" ht="16.5" x14ac:dyDescent="0.25">
      <c r="B522" s="6"/>
      <c r="C522" s="40"/>
      <c r="D522" s="8"/>
      <c r="E522" s="8"/>
      <c r="F522" s="153"/>
      <c r="G522" s="14"/>
      <c r="M522" s="60"/>
      <c r="N522" s="30"/>
      <c r="O522" s="30"/>
      <c r="P522" s="30"/>
      <c r="Q522" s="30"/>
      <c r="AE522" s="60"/>
    </row>
    <row r="523" spans="1:32" x14ac:dyDescent="0.25">
      <c r="B523" s="6"/>
      <c r="C523" s="40"/>
      <c r="D523" s="8"/>
      <c r="E523" s="8"/>
      <c r="F523" s="153"/>
      <c r="G523" s="14"/>
      <c r="M523" s="30"/>
      <c r="AE523" s="30"/>
    </row>
    <row r="524" spans="1:32" x14ac:dyDescent="0.25">
      <c r="B524" s="6"/>
      <c r="C524" s="40"/>
      <c r="D524" s="8"/>
      <c r="E524" s="8"/>
      <c r="F524" s="153"/>
      <c r="G524" s="14"/>
      <c r="AE524" s="4"/>
    </row>
    <row r="525" spans="1:32" x14ac:dyDescent="0.25">
      <c r="B525" s="6"/>
      <c r="C525" s="40"/>
      <c r="D525" s="8"/>
      <c r="E525" s="8"/>
      <c r="F525" s="153"/>
      <c r="G525" s="14"/>
      <c r="H525" s="14"/>
      <c r="I525" s="14"/>
      <c r="J525" s="14"/>
      <c r="AE525" s="4"/>
    </row>
    <row r="526" spans="1:32" x14ac:dyDescent="0.25">
      <c r="B526" s="6"/>
      <c r="C526" s="40"/>
      <c r="D526" s="8"/>
      <c r="E526" s="8"/>
      <c r="F526" s="153"/>
      <c r="G526" s="14"/>
      <c r="H526" s="14"/>
      <c r="I526" s="14"/>
      <c r="J526" s="14"/>
      <c r="AE526" s="4"/>
    </row>
    <row r="527" spans="1:32" x14ac:dyDescent="0.25">
      <c r="B527" s="6"/>
      <c r="C527" s="40"/>
      <c r="D527" s="8"/>
      <c r="E527" s="8"/>
      <c r="F527" s="153"/>
      <c r="G527" s="14"/>
      <c r="H527" s="14"/>
      <c r="I527" s="14"/>
      <c r="J527" s="14"/>
      <c r="AE527" s="4"/>
    </row>
    <row r="528" spans="1:32" x14ac:dyDescent="0.25">
      <c r="B528" s="6"/>
      <c r="C528" s="40"/>
      <c r="D528" s="8"/>
      <c r="E528" s="8"/>
      <c r="F528" s="153"/>
      <c r="G528" s="14"/>
      <c r="H528" s="14"/>
      <c r="I528" s="14"/>
      <c r="J528" s="14"/>
      <c r="AE528" s="4"/>
      <c r="AF528" s="30"/>
    </row>
    <row r="529" spans="2:32" x14ac:dyDescent="0.25">
      <c r="B529" s="6"/>
      <c r="C529" s="40"/>
      <c r="D529" s="8"/>
      <c r="E529" s="8"/>
      <c r="F529" s="153"/>
      <c r="G529" s="14"/>
      <c r="H529" s="14"/>
      <c r="I529" s="14"/>
      <c r="J529" s="14"/>
      <c r="AE529" s="4"/>
      <c r="AF529" s="30"/>
    </row>
    <row r="530" spans="2:32" x14ac:dyDescent="0.25">
      <c r="B530" s="6"/>
      <c r="C530" s="40"/>
      <c r="D530" s="8"/>
      <c r="E530" s="8"/>
      <c r="F530" s="153"/>
      <c r="G530" s="14"/>
      <c r="AE530" s="4"/>
      <c r="AF530" s="30"/>
    </row>
    <row r="531" spans="2:32" x14ac:dyDescent="0.25">
      <c r="B531" s="6"/>
      <c r="C531" s="40"/>
      <c r="D531" s="8"/>
      <c r="E531" s="8"/>
      <c r="F531" s="153"/>
      <c r="G531" s="14"/>
      <c r="AE531" s="4"/>
      <c r="AF531" s="30"/>
    </row>
    <row r="532" spans="2:32" x14ac:dyDescent="0.25">
      <c r="B532" s="6"/>
      <c r="C532" s="40"/>
      <c r="D532" s="8"/>
      <c r="E532" s="8"/>
      <c r="F532" s="153"/>
      <c r="G532" s="14"/>
      <c r="AE532" s="4"/>
      <c r="AF532" s="30"/>
    </row>
    <row r="533" spans="2:32" x14ac:dyDescent="0.25">
      <c r="B533" s="6"/>
      <c r="C533" s="40"/>
      <c r="D533" s="8"/>
      <c r="E533" s="8"/>
      <c r="F533" s="153"/>
      <c r="G533" s="14"/>
      <c r="AE533" s="4"/>
    </row>
    <row r="534" spans="2:32" x14ac:dyDescent="0.25">
      <c r="B534" s="6"/>
      <c r="C534" s="40"/>
      <c r="D534" s="8"/>
      <c r="E534" s="8"/>
      <c r="F534" s="153"/>
      <c r="G534" s="14"/>
      <c r="AE534" s="4"/>
    </row>
    <row r="535" spans="2:32" x14ac:dyDescent="0.25">
      <c r="B535" s="6"/>
      <c r="C535" s="40"/>
      <c r="D535" s="8"/>
      <c r="E535" s="8"/>
      <c r="F535" s="153"/>
      <c r="G535" s="14"/>
      <c r="AE535" s="4"/>
    </row>
    <row r="536" spans="2:32" x14ac:dyDescent="0.25">
      <c r="B536" s="6"/>
      <c r="C536" s="40"/>
      <c r="D536" s="8"/>
      <c r="E536" s="8"/>
      <c r="F536" s="153"/>
      <c r="G536" s="14"/>
      <c r="AE536" s="4"/>
    </row>
    <row r="537" spans="2:32" x14ac:dyDescent="0.25">
      <c r="B537" s="6"/>
      <c r="C537" s="40"/>
      <c r="D537" s="8"/>
      <c r="E537" s="8"/>
      <c r="F537" s="153"/>
      <c r="G537" s="14"/>
      <c r="AE537" s="4"/>
    </row>
    <row r="538" spans="2:32" x14ac:dyDescent="0.25">
      <c r="B538" s="6"/>
      <c r="C538" s="40"/>
      <c r="D538" s="8"/>
      <c r="E538" s="8"/>
      <c r="F538" s="153"/>
      <c r="G538" s="14"/>
      <c r="AE538" s="4"/>
    </row>
    <row r="539" spans="2:32" x14ac:dyDescent="0.25">
      <c r="B539" s="6"/>
      <c r="C539" s="40"/>
      <c r="D539" s="8"/>
      <c r="E539" s="8"/>
      <c r="F539" s="153"/>
      <c r="G539" s="14"/>
    </row>
    <row r="540" spans="2:32" x14ac:dyDescent="0.25">
      <c r="B540" s="6"/>
      <c r="C540" s="40"/>
      <c r="D540" s="8"/>
      <c r="E540" s="8"/>
      <c r="F540" s="153"/>
      <c r="G540" s="14"/>
      <c r="AE540" s="4"/>
    </row>
    <row r="541" spans="2:32" x14ac:dyDescent="0.25">
      <c r="B541" s="6"/>
      <c r="C541" s="40"/>
      <c r="D541" s="8"/>
      <c r="E541" s="8"/>
      <c r="F541" s="153"/>
      <c r="G541" s="14"/>
      <c r="AE541" s="4"/>
    </row>
    <row r="542" spans="2:32" x14ac:dyDescent="0.25">
      <c r="B542" s="6"/>
      <c r="C542" s="40"/>
      <c r="D542" s="8"/>
      <c r="E542" s="8"/>
      <c r="F542" s="153"/>
      <c r="G542" s="14"/>
      <c r="AE542" s="4"/>
    </row>
    <row r="543" spans="2:32" x14ac:dyDescent="0.25">
      <c r="B543" s="6"/>
      <c r="C543" s="40"/>
      <c r="D543" s="8"/>
      <c r="E543" s="8"/>
      <c r="F543" s="153"/>
      <c r="G543" s="14"/>
      <c r="AE543" s="4"/>
    </row>
    <row r="544" spans="2:32" x14ac:dyDescent="0.25">
      <c r="B544" s="6"/>
      <c r="C544" s="40"/>
      <c r="D544" s="8"/>
      <c r="E544" s="8"/>
      <c r="F544" s="153"/>
      <c r="G544" s="14"/>
      <c r="AE544" s="4"/>
    </row>
    <row r="545" spans="2:31" x14ac:dyDescent="0.25">
      <c r="B545" s="6"/>
      <c r="C545" s="40"/>
      <c r="D545" s="8"/>
      <c r="E545" s="8"/>
      <c r="F545" s="153"/>
      <c r="G545" s="14"/>
      <c r="N545" s="30"/>
      <c r="O545" s="30"/>
      <c r="P545" s="30"/>
      <c r="Q545" s="30"/>
      <c r="AE545" s="4"/>
    </row>
    <row r="546" spans="2:31" x14ac:dyDescent="0.25">
      <c r="B546" s="6"/>
      <c r="C546" s="40"/>
      <c r="D546" s="8"/>
      <c r="E546" s="8"/>
      <c r="F546" s="153"/>
      <c r="G546" s="8"/>
      <c r="H546" s="8"/>
      <c r="I546" s="46"/>
      <c r="J546" s="46"/>
      <c r="M546" s="30"/>
      <c r="N546" s="30"/>
      <c r="O546" s="30"/>
      <c r="P546" s="30"/>
      <c r="Q546" s="30"/>
      <c r="AE546" s="30"/>
    </row>
    <row r="547" spans="2:31" x14ac:dyDescent="0.25">
      <c r="B547" s="6"/>
      <c r="C547" s="40"/>
      <c r="D547" s="8"/>
      <c r="E547" s="8"/>
      <c r="F547" s="153"/>
      <c r="G547" s="8"/>
      <c r="H547" s="8"/>
      <c r="I547" s="46"/>
      <c r="J547" s="46"/>
      <c r="M547" s="30"/>
      <c r="N547" s="30"/>
      <c r="O547" s="30"/>
      <c r="P547" s="30"/>
      <c r="Q547" s="30"/>
      <c r="AE547" s="30"/>
    </row>
    <row r="548" spans="2:31" ht="16.5" x14ac:dyDescent="0.25">
      <c r="B548" s="6"/>
      <c r="C548" s="40"/>
      <c r="D548" s="8"/>
      <c r="E548" s="8"/>
      <c r="F548" s="153"/>
      <c r="G548" s="14"/>
      <c r="H548" s="60"/>
      <c r="I548" s="60"/>
      <c r="J548" s="46"/>
      <c r="K548" s="60"/>
      <c r="M548" s="30"/>
      <c r="N548" s="30"/>
      <c r="O548" s="30"/>
      <c r="P548" s="30"/>
      <c r="Q548" s="30"/>
      <c r="AE548" s="30"/>
    </row>
    <row r="549" spans="2:31" ht="16.5" x14ac:dyDescent="0.25">
      <c r="B549" s="6"/>
      <c r="C549" s="40"/>
      <c r="D549" s="8"/>
      <c r="E549" s="8"/>
      <c r="F549" s="153"/>
      <c r="G549" s="14"/>
      <c r="H549" s="60"/>
      <c r="I549" s="60"/>
      <c r="J549" s="60"/>
      <c r="K549" s="60"/>
      <c r="M549" s="30"/>
      <c r="N549" s="30"/>
      <c r="O549" s="30"/>
      <c r="P549" s="30"/>
      <c r="Q549" s="30"/>
      <c r="AE549" s="30"/>
    </row>
    <row r="550" spans="2:31" x14ac:dyDescent="0.25">
      <c r="B550" s="6"/>
      <c r="C550" s="40"/>
      <c r="D550" s="8"/>
      <c r="E550" s="8"/>
      <c r="F550" s="153"/>
      <c r="G550" s="14"/>
      <c r="H550" s="30"/>
      <c r="I550" s="8"/>
      <c r="J550" s="46"/>
      <c r="K550" s="30"/>
      <c r="M550" s="30"/>
      <c r="N550" s="30"/>
      <c r="O550" s="30"/>
      <c r="P550" s="30"/>
      <c r="Q550" s="30"/>
      <c r="AE550" s="30"/>
    </row>
    <row r="551" spans="2:31" x14ac:dyDescent="0.25">
      <c r="B551" s="6"/>
      <c r="C551" s="40"/>
      <c r="D551" s="8"/>
      <c r="E551" s="8"/>
      <c r="F551" s="153"/>
      <c r="G551" s="14"/>
      <c r="N551" s="30"/>
      <c r="O551" s="30"/>
      <c r="P551" s="30"/>
      <c r="Q551" s="30"/>
      <c r="AE551" s="4"/>
    </row>
    <row r="552" spans="2:31" x14ac:dyDescent="0.25">
      <c r="B552" s="6"/>
      <c r="C552" s="40"/>
      <c r="D552" s="8"/>
      <c r="E552" s="8"/>
      <c r="F552" s="153"/>
      <c r="G552" s="14"/>
      <c r="N552" s="30"/>
      <c r="O552" s="30"/>
      <c r="P552" s="30"/>
      <c r="Q552" s="30"/>
      <c r="AE552" s="4"/>
    </row>
    <row r="553" spans="2:31" x14ac:dyDescent="0.25">
      <c r="B553" s="6"/>
      <c r="C553" s="40"/>
      <c r="D553" s="8"/>
      <c r="E553" s="8"/>
      <c r="F553" s="153"/>
      <c r="G553" s="14"/>
      <c r="N553" s="30"/>
      <c r="O553" s="30"/>
      <c r="P553" s="30"/>
      <c r="Q553" s="30"/>
      <c r="AE553" s="4"/>
    </row>
    <row r="554" spans="2:31" x14ac:dyDescent="0.25">
      <c r="B554" s="6"/>
      <c r="C554" s="40"/>
      <c r="D554" s="8"/>
      <c r="E554" s="8"/>
      <c r="F554" s="153"/>
      <c r="G554" s="14"/>
      <c r="N554" s="30"/>
      <c r="O554" s="30"/>
      <c r="P554" s="30"/>
      <c r="Q554" s="30"/>
      <c r="AE554" s="4"/>
    </row>
    <row r="555" spans="2:31" x14ac:dyDescent="0.25">
      <c r="B555" s="6"/>
      <c r="C555" s="40"/>
      <c r="D555" s="8"/>
      <c r="E555" s="8"/>
      <c r="F555" s="153"/>
      <c r="G555" s="14"/>
      <c r="N555" s="30"/>
      <c r="O555" s="30"/>
      <c r="P555" s="30"/>
      <c r="Q555" s="30"/>
      <c r="AE555" s="4"/>
    </row>
    <row r="556" spans="2:31" x14ac:dyDescent="0.25">
      <c r="B556" s="6"/>
      <c r="C556" s="40"/>
      <c r="D556" s="8"/>
      <c r="E556" s="8"/>
      <c r="F556" s="153"/>
      <c r="G556" s="14"/>
      <c r="N556" s="30"/>
      <c r="O556" s="30"/>
      <c r="P556" s="30"/>
      <c r="Q556" s="30"/>
      <c r="AE556" s="4"/>
    </row>
    <row r="557" spans="2:31" x14ac:dyDescent="0.25">
      <c r="B557" s="6"/>
      <c r="C557" s="40"/>
      <c r="D557" s="8"/>
      <c r="E557" s="8"/>
      <c r="F557" s="153"/>
      <c r="G557" s="14"/>
      <c r="N557" s="30"/>
      <c r="O557" s="30"/>
      <c r="P557" s="30"/>
      <c r="Q557" s="30"/>
      <c r="AE557" s="4"/>
    </row>
    <row r="558" spans="2:31" x14ac:dyDescent="0.25">
      <c r="B558" s="6"/>
      <c r="C558" s="40"/>
      <c r="D558" s="8"/>
      <c r="E558" s="8"/>
      <c r="F558" s="153"/>
      <c r="G558" s="14"/>
      <c r="N558" s="30"/>
      <c r="O558" s="30"/>
      <c r="P558" s="30"/>
      <c r="Q558" s="30"/>
      <c r="AE558" s="4"/>
    </row>
    <row r="559" spans="2:31" x14ac:dyDescent="0.25">
      <c r="B559" s="6"/>
      <c r="C559" s="40"/>
      <c r="D559" s="8"/>
      <c r="E559" s="8"/>
      <c r="F559" s="153"/>
      <c r="G559" s="14"/>
      <c r="N559" s="30"/>
      <c r="O559" s="30"/>
      <c r="P559" s="30"/>
      <c r="Q559" s="30"/>
      <c r="AE559" s="4"/>
    </row>
    <row r="560" spans="2:31" x14ac:dyDescent="0.25">
      <c r="B560" s="6"/>
      <c r="C560" s="40"/>
      <c r="D560" s="8"/>
      <c r="E560" s="8"/>
      <c r="F560" s="153"/>
      <c r="G560" s="14"/>
      <c r="N560" s="30"/>
      <c r="O560" s="30"/>
      <c r="P560" s="30"/>
      <c r="Q560" s="30"/>
      <c r="AE560" s="4"/>
    </row>
    <row r="561" spans="1:32" x14ac:dyDescent="0.25">
      <c r="B561" s="6"/>
      <c r="C561" s="40"/>
      <c r="D561" s="8"/>
      <c r="E561" s="8"/>
      <c r="F561" s="153"/>
      <c r="G561" s="14"/>
      <c r="N561" s="30"/>
      <c r="O561" s="30"/>
      <c r="P561" s="30"/>
      <c r="Q561" s="30"/>
      <c r="AE561" s="4"/>
    </row>
    <row r="562" spans="1:32" x14ac:dyDescent="0.25">
      <c r="B562" s="6"/>
      <c r="C562" s="40"/>
      <c r="D562" s="8"/>
      <c r="E562" s="8"/>
      <c r="F562" s="153"/>
      <c r="G562" s="14"/>
      <c r="N562" s="30"/>
      <c r="O562" s="30"/>
      <c r="P562" s="30"/>
      <c r="Q562" s="30"/>
      <c r="AE562" s="4"/>
    </row>
    <row r="563" spans="1:32" x14ac:dyDescent="0.25">
      <c r="B563" s="6"/>
      <c r="C563" s="40"/>
      <c r="D563" s="8"/>
      <c r="E563" s="8"/>
      <c r="F563" s="153"/>
      <c r="G563" s="14"/>
      <c r="N563" s="30"/>
      <c r="O563" s="30"/>
      <c r="P563" s="30"/>
      <c r="Q563" s="30"/>
      <c r="AE563" s="4"/>
    </row>
    <row r="564" spans="1:32" x14ac:dyDescent="0.25">
      <c r="B564" s="6"/>
      <c r="C564" s="40"/>
      <c r="D564" s="8"/>
      <c r="E564" s="8"/>
      <c r="F564" s="153"/>
      <c r="G564" s="14"/>
      <c r="N564" s="30"/>
      <c r="O564" s="30"/>
      <c r="P564" s="30"/>
      <c r="Q564" s="30"/>
      <c r="AE564" s="4"/>
    </row>
    <row r="565" spans="1:32" x14ac:dyDescent="0.25">
      <c r="B565" s="6"/>
      <c r="C565" s="40"/>
      <c r="D565" s="8"/>
      <c r="E565" s="8"/>
      <c r="F565" s="153"/>
      <c r="G565" s="14"/>
      <c r="N565" s="30"/>
      <c r="O565" s="30"/>
      <c r="P565" s="30"/>
      <c r="Q565" s="30"/>
      <c r="AE565" s="4"/>
    </row>
    <row r="566" spans="1:32" x14ac:dyDescent="0.25">
      <c r="B566" s="11"/>
      <c r="C566" s="40"/>
      <c r="D566" s="8"/>
      <c r="E566" s="8"/>
      <c r="F566" s="191"/>
      <c r="G566" s="14"/>
      <c r="N566" s="30"/>
      <c r="O566" s="30"/>
      <c r="P566" s="30"/>
      <c r="Q566" s="30"/>
      <c r="AE566" s="4"/>
    </row>
    <row r="567" spans="1:32" x14ac:dyDescent="0.25">
      <c r="B567" s="233"/>
      <c r="C567" s="40"/>
      <c r="D567" s="8"/>
      <c r="E567" s="8"/>
      <c r="F567" s="191"/>
      <c r="G567" s="14"/>
      <c r="AE567" s="4"/>
    </row>
    <row r="568" spans="1:32" x14ac:dyDescent="0.25">
      <c r="B568" s="192"/>
      <c r="C568" s="40"/>
      <c r="D568" s="8"/>
      <c r="E568" s="8"/>
      <c r="F568" s="153"/>
      <c r="G568" s="14"/>
      <c r="I568" s="8"/>
      <c r="J568" s="46"/>
      <c r="M568" s="30"/>
      <c r="AE568" s="30"/>
    </row>
    <row r="569" spans="1:32" s="30" customFormat="1" x14ac:dyDescent="0.25">
      <c r="A569" s="23"/>
      <c r="B569" s="192"/>
      <c r="C569" s="40"/>
      <c r="D569" s="8"/>
      <c r="E569" s="8"/>
      <c r="F569" s="153"/>
      <c r="G569" s="14"/>
      <c r="H569" s="45"/>
      <c r="I569" s="8"/>
      <c r="J569" s="46"/>
      <c r="K569" s="14"/>
      <c r="N569" s="14"/>
      <c r="O569" s="14"/>
      <c r="P569" s="14"/>
      <c r="Q569" s="14"/>
      <c r="AF569" s="14"/>
    </row>
    <row r="570" spans="1:32" s="30" customFormat="1" x14ac:dyDescent="0.25">
      <c r="A570" s="23"/>
      <c r="B570" s="192"/>
      <c r="C570" s="40"/>
      <c r="D570" s="8"/>
      <c r="E570" s="8"/>
      <c r="F570" s="153"/>
      <c r="G570" s="14"/>
      <c r="H570" s="45"/>
      <c r="I570" s="45"/>
      <c r="J570" s="46"/>
      <c r="K570" s="14"/>
      <c r="P570" s="14"/>
      <c r="Q570" s="14"/>
      <c r="AF570" s="14"/>
    </row>
    <row r="571" spans="1:32" s="30" customFormat="1" x14ac:dyDescent="0.25">
      <c r="A571" s="23"/>
      <c r="B571" s="192"/>
      <c r="C571" s="40"/>
      <c r="D571" s="8"/>
      <c r="E571" s="8"/>
      <c r="F571" s="153"/>
      <c r="G571" s="14"/>
      <c r="H571" s="45"/>
      <c r="I571" s="8"/>
      <c r="J571" s="46"/>
      <c r="K571" s="14"/>
      <c r="N571" s="14"/>
      <c r="O571" s="14"/>
      <c r="P571" s="14"/>
      <c r="Q571" s="14"/>
      <c r="AF571" s="14"/>
    </row>
    <row r="572" spans="1:32" s="30" customFormat="1" x14ac:dyDescent="0.25">
      <c r="A572" s="23"/>
      <c r="B572" s="192"/>
      <c r="C572" s="40"/>
      <c r="D572" s="8"/>
      <c r="E572" s="8"/>
      <c r="F572" s="153"/>
      <c r="G572" s="14"/>
      <c r="H572" s="45"/>
      <c r="I572" s="45"/>
      <c r="J572" s="46"/>
      <c r="K572" s="14"/>
      <c r="N572" s="14"/>
      <c r="O572" s="14"/>
      <c r="P572" s="14"/>
      <c r="Q572" s="14"/>
      <c r="AF572" s="14"/>
    </row>
    <row r="573" spans="1:32" s="30" customFormat="1" x14ac:dyDescent="0.25">
      <c r="A573" s="23"/>
      <c r="B573" s="192"/>
      <c r="C573" s="40"/>
      <c r="D573" s="8"/>
      <c r="E573" s="8"/>
      <c r="F573" s="153"/>
      <c r="G573" s="14"/>
      <c r="H573" s="45"/>
      <c r="I573" s="45"/>
      <c r="J573" s="46"/>
      <c r="K573" s="14"/>
      <c r="N573" s="14"/>
      <c r="O573" s="14"/>
      <c r="P573" s="14"/>
      <c r="Q573" s="14"/>
      <c r="AF573" s="14"/>
    </row>
    <row r="574" spans="1:32" s="30" customFormat="1" x14ac:dyDescent="0.25">
      <c r="A574" s="23"/>
      <c r="B574" s="192"/>
      <c r="C574" s="40"/>
      <c r="D574" s="8"/>
      <c r="E574" s="8"/>
      <c r="F574" s="153"/>
      <c r="G574" s="14"/>
      <c r="H574" s="45"/>
      <c r="I574" s="45"/>
      <c r="J574" s="46"/>
      <c r="K574" s="14"/>
      <c r="P574" s="14"/>
      <c r="Q574" s="14"/>
      <c r="AF574" s="14"/>
    </row>
    <row r="575" spans="1:32" s="30" customFormat="1" x14ac:dyDescent="0.25">
      <c r="A575" s="23"/>
      <c r="B575" s="192"/>
      <c r="C575" s="40"/>
      <c r="D575" s="8"/>
      <c r="E575" s="8"/>
      <c r="F575" s="153"/>
      <c r="G575" s="14"/>
      <c r="H575" s="45"/>
      <c r="I575" s="45"/>
      <c r="J575" s="45"/>
      <c r="K575" s="14"/>
      <c r="M575" s="14"/>
      <c r="P575" s="14"/>
      <c r="Q575" s="14"/>
      <c r="AE575" s="4"/>
      <c r="AF575" s="14"/>
    </row>
    <row r="576" spans="1:32" s="30" customFormat="1" x14ac:dyDescent="0.25">
      <c r="A576" s="23"/>
      <c r="B576" s="192"/>
      <c r="C576" s="40"/>
      <c r="D576" s="8"/>
      <c r="E576" s="8"/>
      <c r="F576" s="153"/>
      <c r="G576" s="14"/>
      <c r="H576" s="45"/>
      <c r="I576" s="45"/>
      <c r="J576" s="45"/>
      <c r="K576" s="14"/>
      <c r="M576" s="14"/>
      <c r="P576" s="14"/>
      <c r="Q576" s="14"/>
      <c r="AE576" s="4"/>
      <c r="AF576" s="14"/>
    </row>
    <row r="577" spans="1:32" x14ac:dyDescent="0.25">
      <c r="B577" s="192"/>
      <c r="C577" s="40"/>
      <c r="D577" s="8"/>
      <c r="E577" s="8"/>
      <c r="F577" s="153"/>
      <c r="N577" s="30"/>
      <c r="O577" s="30"/>
      <c r="AE577" s="4"/>
      <c r="AF577" s="30"/>
    </row>
    <row r="578" spans="1:32" x14ac:dyDescent="0.25">
      <c r="B578" s="192"/>
      <c r="C578" s="40"/>
      <c r="D578" s="8"/>
      <c r="E578" s="8"/>
      <c r="F578" s="153"/>
      <c r="N578" s="30"/>
      <c r="O578" s="30"/>
      <c r="AE578" s="4"/>
      <c r="AF578" s="30"/>
    </row>
    <row r="579" spans="1:32" x14ac:dyDescent="0.25">
      <c r="B579" s="192"/>
      <c r="C579" s="40"/>
      <c r="D579" s="8"/>
      <c r="E579" s="8"/>
      <c r="F579" s="153"/>
      <c r="H579" s="8"/>
      <c r="I579" s="14"/>
      <c r="J579" s="46"/>
      <c r="N579" s="30"/>
      <c r="O579" s="30"/>
      <c r="P579" s="30"/>
      <c r="Q579" s="30"/>
      <c r="AE579" s="4"/>
      <c r="AF579" s="30"/>
    </row>
    <row r="580" spans="1:32" x14ac:dyDescent="0.25">
      <c r="B580" s="192"/>
      <c r="C580" s="40"/>
      <c r="D580" s="8"/>
      <c r="E580" s="8"/>
      <c r="F580" s="153"/>
      <c r="H580" s="8"/>
      <c r="I580" s="14"/>
      <c r="J580" s="46"/>
      <c r="L580" s="14"/>
      <c r="N580" s="30"/>
      <c r="O580" s="30"/>
      <c r="P580" s="30"/>
      <c r="Q580" s="30"/>
      <c r="AE580" s="4"/>
      <c r="AF580" s="30"/>
    </row>
    <row r="581" spans="1:32" x14ac:dyDescent="0.25">
      <c r="B581" s="192"/>
      <c r="C581" s="40"/>
      <c r="D581" s="8"/>
      <c r="E581" s="8"/>
      <c r="F581" s="153"/>
      <c r="J581" s="46"/>
      <c r="L581" s="14"/>
      <c r="P581" s="30"/>
      <c r="Q581" s="30"/>
      <c r="AE581" s="4"/>
      <c r="AF581" s="30"/>
    </row>
    <row r="582" spans="1:32" x14ac:dyDescent="0.25">
      <c r="B582" s="192"/>
      <c r="C582" s="40"/>
      <c r="D582" s="8"/>
      <c r="E582" s="8"/>
      <c r="F582" s="153"/>
      <c r="H582" s="8"/>
      <c r="I582" s="14"/>
      <c r="J582" s="46"/>
      <c r="P582" s="30"/>
      <c r="Q582" s="30"/>
      <c r="AE582" s="4"/>
    </row>
    <row r="583" spans="1:32" x14ac:dyDescent="0.25">
      <c r="B583" s="192"/>
      <c r="C583" s="40"/>
      <c r="D583" s="8"/>
      <c r="E583" s="8"/>
      <c r="F583" s="153"/>
      <c r="G583" s="14"/>
      <c r="H583" s="8"/>
      <c r="P583" s="30"/>
      <c r="Q583" s="30"/>
      <c r="AE583" s="4"/>
    </row>
    <row r="584" spans="1:32" s="30" customFormat="1" x14ac:dyDescent="0.25">
      <c r="A584" s="23"/>
      <c r="B584" s="47"/>
      <c r="C584" s="49"/>
      <c r="D584" s="8"/>
      <c r="E584" s="8"/>
      <c r="F584" s="153"/>
      <c r="G584" s="45"/>
      <c r="H584" s="45"/>
      <c r="I584" s="45"/>
      <c r="J584" s="45"/>
      <c r="K584" s="14"/>
      <c r="M584" s="14"/>
      <c r="N584" s="14"/>
      <c r="O584" s="14"/>
      <c r="AE584" s="4"/>
      <c r="AF584" s="14"/>
    </row>
    <row r="585" spans="1:32" s="30" customFormat="1" x14ac:dyDescent="0.25">
      <c r="A585" s="23"/>
      <c r="B585" s="47"/>
      <c r="C585" s="49"/>
      <c r="D585" s="8"/>
      <c r="E585" s="8"/>
      <c r="F585" s="153"/>
      <c r="G585" s="45"/>
      <c r="H585" s="45"/>
      <c r="I585" s="45"/>
      <c r="J585" s="45"/>
      <c r="K585" s="14"/>
      <c r="M585" s="14"/>
      <c r="N585" s="14"/>
      <c r="O585" s="14"/>
      <c r="AE585" s="4"/>
      <c r="AF585" s="14"/>
    </row>
    <row r="586" spans="1:32" s="30" customFormat="1" x14ac:dyDescent="0.25">
      <c r="A586" s="23"/>
      <c r="B586" s="192"/>
      <c r="C586" s="40"/>
      <c r="D586" s="8"/>
      <c r="E586" s="8"/>
      <c r="F586" s="153"/>
      <c r="G586" s="45"/>
      <c r="H586" s="45"/>
      <c r="I586" s="45"/>
      <c r="J586" s="45"/>
      <c r="K586" s="14"/>
      <c r="M586" s="14"/>
      <c r="N586" s="14"/>
      <c r="O586" s="14"/>
      <c r="P586" s="14"/>
      <c r="Q586" s="14"/>
      <c r="AE586" s="4"/>
      <c r="AF586" s="14"/>
    </row>
    <row r="587" spans="1:32" s="30" customFormat="1" x14ac:dyDescent="0.25">
      <c r="A587" s="23"/>
      <c r="B587" s="47"/>
      <c r="C587" s="49"/>
      <c r="D587" s="8"/>
      <c r="E587" s="8"/>
      <c r="F587" s="153"/>
      <c r="M587" s="14"/>
      <c r="N587" s="14"/>
      <c r="O587" s="14"/>
      <c r="P587" s="14"/>
      <c r="Q587" s="14"/>
      <c r="AE587" s="4"/>
      <c r="AF587" s="14"/>
    </row>
    <row r="588" spans="1:32" s="30" customFormat="1" x14ac:dyDescent="0.25">
      <c r="A588" s="23"/>
      <c r="B588" s="47"/>
      <c r="C588" s="49"/>
      <c r="D588" s="8"/>
      <c r="E588" s="8"/>
      <c r="F588" s="153"/>
      <c r="M588" s="14"/>
      <c r="N588" s="14"/>
      <c r="O588" s="14"/>
      <c r="P588" s="14"/>
      <c r="Q588" s="14"/>
      <c r="AE588" s="4"/>
    </row>
    <row r="589" spans="1:32" s="30" customFormat="1" x14ac:dyDescent="0.25">
      <c r="A589" s="23"/>
      <c r="B589" s="47"/>
      <c r="C589" s="49"/>
      <c r="D589" s="8"/>
      <c r="E589" s="8"/>
      <c r="F589" s="153"/>
      <c r="N589" s="14"/>
      <c r="O589" s="14"/>
      <c r="P589" s="14"/>
      <c r="Q589" s="14"/>
    </row>
    <row r="590" spans="1:32" s="30" customFormat="1" x14ac:dyDescent="0.25">
      <c r="A590" s="23"/>
      <c r="B590" s="47"/>
      <c r="C590" s="49"/>
      <c r="D590" s="8"/>
      <c r="E590" s="8"/>
      <c r="F590" s="153"/>
      <c r="N590" s="14"/>
      <c r="O590" s="14"/>
      <c r="P590" s="14"/>
      <c r="Q590" s="14"/>
    </row>
    <row r="591" spans="1:32" s="30" customFormat="1" x14ac:dyDescent="0.25">
      <c r="A591" s="23"/>
      <c r="B591" s="47"/>
      <c r="C591" s="49"/>
      <c r="D591" s="8"/>
      <c r="E591" s="8"/>
      <c r="F591" s="153"/>
      <c r="N591" s="14"/>
      <c r="O591" s="14"/>
      <c r="P591" s="14"/>
      <c r="Q591" s="14"/>
    </row>
    <row r="592" spans="1:32" s="30" customFormat="1" x14ac:dyDescent="0.25">
      <c r="A592" s="234"/>
      <c r="B592" s="47"/>
      <c r="C592" s="49"/>
      <c r="D592" s="8"/>
      <c r="E592" s="8"/>
      <c r="F592" s="153"/>
      <c r="N592" s="14"/>
      <c r="O592" s="14"/>
      <c r="P592" s="14"/>
      <c r="Q592" s="14"/>
    </row>
    <row r="593" spans="1:32" s="30" customFormat="1" x14ac:dyDescent="0.25">
      <c r="A593" s="168"/>
      <c r="B593" s="211"/>
      <c r="C593" s="168"/>
      <c r="D593" s="8"/>
      <c r="E593" s="8"/>
      <c r="F593" s="153"/>
      <c r="N593" s="14"/>
      <c r="O593" s="14"/>
      <c r="P593" s="14"/>
      <c r="Q593" s="14"/>
    </row>
    <row r="594" spans="1:32" s="30" customFormat="1" x14ac:dyDescent="0.25">
      <c r="A594" s="168"/>
      <c r="B594" s="211"/>
      <c r="C594" s="168"/>
      <c r="D594" s="8"/>
      <c r="E594" s="8"/>
      <c r="F594" s="153"/>
      <c r="N594" s="14"/>
      <c r="O594" s="14"/>
      <c r="P594" s="14"/>
      <c r="Q594" s="14"/>
    </row>
    <row r="595" spans="1:32" s="30" customFormat="1" x14ac:dyDescent="0.25">
      <c r="A595" s="244"/>
      <c r="B595" s="233"/>
      <c r="C595" s="40"/>
      <c r="D595" s="8"/>
      <c r="E595" s="8"/>
      <c r="F595" s="191"/>
      <c r="G595" s="14"/>
      <c r="H595" s="45"/>
      <c r="I595" s="45"/>
      <c r="J595" s="45"/>
      <c r="K595" s="14"/>
      <c r="N595" s="14"/>
      <c r="O595" s="14"/>
      <c r="P595" s="14"/>
      <c r="Q595" s="14"/>
    </row>
    <row r="596" spans="1:32" s="30" customFormat="1" x14ac:dyDescent="0.25">
      <c r="A596" s="244"/>
      <c r="B596" s="192"/>
      <c r="C596" s="40"/>
      <c r="D596" s="8"/>
      <c r="E596" s="8"/>
      <c r="F596" s="153"/>
      <c r="G596" s="14"/>
      <c r="H596" s="45"/>
      <c r="I596" s="45"/>
      <c r="J596" s="45"/>
      <c r="K596" s="14"/>
      <c r="N596" s="14"/>
      <c r="O596" s="14"/>
      <c r="P596" s="14"/>
      <c r="Q596" s="14"/>
    </row>
    <row r="597" spans="1:32" s="30" customFormat="1" x14ac:dyDescent="0.25">
      <c r="A597" s="244"/>
      <c r="B597" s="192"/>
      <c r="C597" s="40"/>
      <c r="D597" s="8"/>
      <c r="E597" s="8"/>
      <c r="F597" s="153"/>
      <c r="G597" s="14"/>
      <c r="H597" s="45"/>
      <c r="I597" s="45"/>
      <c r="J597" s="45"/>
      <c r="K597" s="14"/>
      <c r="M597" s="14"/>
      <c r="N597" s="14"/>
      <c r="O597" s="14"/>
      <c r="P597" s="14"/>
      <c r="Q597" s="14"/>
      <c r="AE597" s="4"/>
    </row>
    <row r="598" spans="1:32" s="30" customFormat="1" x14ac:dyDescent="0.25">
      <c r="A598" s="244"/>
      <c r="B598" s="192"/>
      <c r="C598" s="40"/>
      <c r="D598" s="8"/>
      <c r="E598" s="8"/>
      <c r="F598" s="153"/>
      <c r="M598" s="14"/>
      <c r="P598" s="14"/>
      <c r="Q598" s="14"/>
      <c r="AE598" s="4"/>
    </row>
    <row r="599" spans="1:32" s="30" customFormat="1" x14ac:dyDescent="0.25">
      <c r="A599" s="244"/>
      <c r="B599" s="192"/>
      <c r="C599" s="40"/>
      <c r="D599" s="8"/>
      <c r="E599" s="8"/>
      <c r="F599" s="153"/>
      <c r="M599" s="14"/>
      <c r="P599" s="14"/>
      <c r="Q599" s="14"/>
      <c r="AE599" s="4"/>
      <c r="AF599" s="14"/>
    </row>
    <row r="600" spans="1:32" s="30" customFormat="1" x14ac:dyDescent="0.25">
      <c r="A600" s="244"/>
      <c r="B600" s="233"/>
      <c r="C600" s="40"/>
      <c r="D600" s="8"/>
      <c r="E600" s="8"/>
      <c r="F600" s="191"/>
      <c r="M600" s="14"/>
      <c r="P600" s="14"/>
      <c r="Q600" s="14"/>
      <c r="AE600" s="4"/>
      <c r="AF600" s="14"/>
    </row>
    <row r="601" spans="1:32" s="30" customFormat="1" x14ac:dyDescent="0.25">
      <c r="A601" s="244"/>
      <c r="B601" s="192"/>
      <c r="C601" s="40"/>
      <c r="D601" s="8"/>
      <c r="E601" s="8"/>
      <c r="F601" s="153"/>
      <c r="M601" s="14"/>
      <c r="P601" s="14"/>
      <c r="Q601" s="14"/>
      <c r="AE601" s="4"/>
      <c r="AF601" s="14"/>
    </row>
    <row r="602" spans="1:32" s="30" customFormat="1" x14ac:dyDescent="0.25">
      <c r="A602" s="244"/>
      <c r="B602" s="192"/>
      <c r="C602" s="40"/>
      <c r="D602" s="8"/>
      <c r="E602" s="8"/>
      <c r="F602" s="153"/>
      <c r="M602" s="14"/>
      <c r="P602" s="14"/>
      <c r="Q602" s="14"/>
      <c r="AE602" s="4"/>
      <c r="AF602" s="14"/>
    </row>
    <row r="603" spans="1:32" s="30" customFormat="1" x14ac:dyDescent="0.25">
      <c r="A603" s="244"/>
      <c r="B603" s="192"/>
      <c r="C603" s="40"/>
      <c r="D603" s="8"/>
      <c r="E603" s="8"/>
      <c r="F603" s="153"/>
      <c r="M603" s="14"/>
      <c r="N603" s="14"/>
      <c r="O603" s="14"/>
      <c r="AE603" s="4"/>
      <c r="AF603" s="14"/>
    </row>
    <row r="604" spans="1:32" s="30" customFormat="1" x14ac:dyDescent="0.25">
      <c r="A604" s="244"/>
      <c r="B604" s="192"/>
      <c r="C604" s="40"/>
      <c r="D604" s="8"/>
      <c r="E604" s="8"/>
      <c r="F604" s="153"/>
      <c r="M604" s="14"/>
      <c r="N604" s="14"/>
      <c r="O604" s="14"/>
      <c r="AE604" s="4"/>
      <c r="AF604" s="14"/>
    </row>
    <row r="605" spans="1:32" s="30" customFormat="1" x14ac:dyDescent="0.25">
      <c r="A605" s="244"/>
      <c r="B605" s="192"/>
      <c r="C605" s="40"/>
      <c r="D605" s="8"/>
      <c r="E605" s="8"/>
      <c r="F605" s="153"/>
      <c r="G605" s="14"/>
      <c r="H605" s="45"/>
      <c r="I605" s="45"/>
      <c r="J605" s="45"/>
      <c r="K605" s="14"/>
      <c r="M605" s="14"/>
      <c r="N605" s="14"/>
      <c r="O605" s="14"/>
      <c r="AE605" s="4"/>
      <c r="AF605" s="14"/>
    </row>
    <row r="606" spans="1:32" s="30" customFormat="1" x14ac:dyDescent="0.25">
      <c r="A606" s="244"/>
      <c r="B606" s="192"/>
      <c r="C606" s="40"/>
      <c r="D606" s="8"/>
      <c r="E606" s="8"/>
      <c r="F606" s="153"/>
      <c r="G606" s="14"/>
      <c r="H606" s="45"/>
      <c r="I606" s="45"/>
      <c r="J606" s="45"/>
      <c r="K606" s="14"/>
      <c r="M606" s="14"/>
      <c r="N606" s="14"/>
      <c r="O606" s="14"/>
      <c r="AE606" s="4"/>
    </row>
    <row r="607" spans="1:32" s="30" customFormat="1" x14ac:dyDescent="0.25">
      <c r="A607" s="244"/>
      <c r="B607" s="192"/>
      <c r="C607" s="40"/>
      <c r="D607" s="8"/>
      <c r="E607" s="8"/>
      <c r="F607" s="153"/>
      <c r="G607" s="14"/>
      <c r="H607" s="45"/>
      <c r="I607" s="45"/>
      <c r="J607" s="45"/>
      <c r="K607" s="14"/>
      <c r="M607" s="14"/>
      <c r="N607" s="14"/>
      <c r="O607" s="14"/>
      <c r="AE607" s="4"/>
    </row>
    <row r="608" spans="1:32" s="30" customFormat="1" x14ac:dyDescent="0.25">
      <c r="A608" s="244"/>
      <c r="B608" s="192"/>
      <c r="C608" s="40"/>
      <c r="D608" s="8"/>
      <c r="E608" s="8"/>
      <c r="F608" s="153"/>
      <c r="G608" s="14"/>
      <c r="H608" s="45"/>
      <c r="I608" s="45"/>
      <c r="J608" s="45"/>
      <c r="K608" s="14"/>
      <c r="M608" s="14"/>
      <c r="N608" s="14"/>
      <c r="O608" s="14"/>
      <c r="P608" s="14"/>
      <c r="Q608" s="14"/>
      <c r="AE608" s="4"/>
    </row>
    <row r="609" spans="1:32" s="30" customFormat="1" x14ac:dyDescent="0.25">
      <c r="A609" s="244"/>
      <c r="B609" s="192"/>
      <c r="C609" s="40"/>
      <c r="D609" s="8"/>
      <c r="E609" s="8"/>
      <c r="F609" s="153"/>
      <c r="G609" s="14"/>
      <c r="H609" s="45"/>
      <c r="I609" s="45"/>
      <c r="J609" s="45"/>
      <c r="K609" s="14"/>
      <c r="M609" s="14"/>
      <c r="N609" s="14"/>
      <c r="O609" s="14"/>
      <c r="P609" s="14"/>
      <c r="Q609" s="14"/>
      <c r="AE609" s="4"/>
    </row>
    <row r="610" spans="1:32" s="30" customFormat="1" x14ac:dyDescent="0.25">
      <c r="A610" s="244"/>
      <c r="B610" s="192"/>
      <c r="C610" s="40"/>
      <c r="D610" s="8"/>
      <c r="E610" s="8"/>
      <c r="F610" s="153"/>
      <c r="G610" s="14"/>
      <c r="H610" s="45"/>
      <c r="I610" s="45"/>
      <c r="J610" s="45"/>
      <c r="K610" s="14"/>
      <c r="M610" s="14"/>
      <c r="N610" s="14"/>
      <c r="O610" s="14"/>
      <c r="P610" s="14"/>
      <c r="Q610" s="14"/>
      <c r="AE610" s="4"/>
    </row>
    <row r="611" spans="1:32" s="30" customFormat="1" x14ac:dyDescent="0.25">
      <c r="A611" s="244"/>
      <c r="B611" s="192"/>
      <c r="C611" s="40"/>
      <c r="D611" s="8"/>
      <c r="E611" s="8"/>
      <c r="F611" s="153"/>
      <c r="G611" s="14"/>
      <c r="H611" s="45"/>
      <c r="I611" s="45"/>
      <c r="J611" s="45"/>
      <c r="K611" s="14"/>
      <c r="M611" s="14"/>
      <c r="N611" s="14"/>
      <c r="O611" s="14"/>
      <c r="P611" s="14"/>
      <c r="Q611" s="14"/>
      <c r="AE611" s="4"/>
    </row>
    <row r="612" spans="1:32" s="30" customFormat="1" x14ac:dyDescent="0.25">
      <c r="A612" s="244"/>
      <c r="B612" s="192"/>
      <c r="C612" s="40"/>
      <c r="D612" s="8"/>
      <c r="E612" s="8"/>
      <c r="F612" s="153"/>
      <c r="G612" s="14"/>
      <c r="H612" s="45"/>
      <c r="I612" s="45"/>
      <c r="J612" s="45"/>
      <c r="K612" s="14"/>
      <c r="M612" s="14"/>
      <c r="N612" s="14"/>
      <c r="O612" s="14"/>
      <c r="P612" s="14"/>
      <c r="Q612" s="14"/>
      <c r="AE612" s="4"/>
    </row>
    <row r="613" spans="1:32" s="30" customFormat="1" x14ac:dyDescent="0.25">
      <c r="A613" s="244"/>
      <c r="B613" s="192"/>
      <c r="C613" s="40"/>
      <c r="D613" s="8"/>
      <c r="E613" s="8"/>
      <c r="F613" s="153"/>
      <c r="G613" s="14"/>
      <c r="H613" s="45"/>
      <c r="I613" s="45"/>
      <c r="J613" s="45"/>
      <c r="K613" s="14"/>
      <c r="M613" s="14"/>
      <c r="N613" s="14"/>
      <c r="O613" s="14"/>
      <c r="P613" s="14"/>
      <c r="Q613" s="14"/>
      <c r="AE613" s="4"/>
    </row>
    <row r="614" spans="1:32" s="30" customFormat="1" x14ac:dyDescent="0.25">
      <c r="A614" s="244"/>
      <c r="B614" s="233"/>
      <c r="C614" s="192"/>
      <c r="D614" s="8"/>
      <c r="E614" s="8"/>
      <c r="F614" s="191"/>
      <c r="G614" s="14"/>
      <c r="H614" s="45"/>
      <c r="I614" s="45"/>
      <c r="J614" s="45"/>
      <c r="K614" s="14"/>
      <c r="M614" s="14"/>
      <c r="N614" s="14"/>
      <c r="O614" s="14"/>
      <c r="P614" s="14"/>
      <c r="Q614" s="14"/>
      <c r="AE614" s="4"/>
    </row>
    <row r="615" spans="1:32" s="30" customFormat="1" x14ac:dyDescent="0.25">
      <c r="A615" s="244"/>
      <c r="B615" s="192"/>
      <c r="C615" s="40"/>
      <c r="D615" s="8"/>
      <c r="E615" s="8"/>
      <c r="F615" s="153"/>
      <c r="G615" s="14"/>
      <c r="H615" s="45"/>
      <c r="I615" s="45"/>
      <c r="J615" s="45"/>
      <c r="K615" s="14"/>
      <c r="M615" s="14"/>
      <c r="N615" s="14"/>
      <c r="O615" s="14"/>
      <c r="P615" s="14"/>
      <c r="Q615" s="14"/>
      <c r="AE615" s="4"/>
    </row>
    <row r="616" spans="1:32" s="30" customFormat="1" x14ac:dyDescent="0.25">
      <c r="A616" s="244"/>
      <c r="B616" s="192"/>
      <c r="C616" s="40"/>
      <c r="D616" s="8"/>
      <c r="E616" s="8"/>
      <c r="F616" s="153"/>
      <c r="G616" s="14"/>
      <c r="H616" s="45"/>
      <c r="I616" s="45"/>
      <c r="J616" s="45"/>
      <c r="K616" s="14"/>
      <c r="M616" s="14"/>
      <c r="N616" s="14"/>
      <c r="O616" s="14"/>
      <c r="P616" s="14"/>
      <c r="Q616" s="14"/>
      <c r="AE616" s="4"/>
    </row>
    <row r="617" spans="1:32" s="30" customFormat="1" x14ac:dyDescent="0.25">
      <c r="A617" s="244"/>
      <c r="B617" s="192"/>
      <c r="C617" s="40"/>
      <c r="D617" s="8"/>
      <c r="E617" s="8"/>
      <c r="F617" s="153"/>
      <c r="G617" s="14"/>
      <c r="H617" s="45"/>
      <c r="I617" s="45"/>
      <c r="J617" s="45"/>
      <c r="K617" s="14"/>
      <c r="M617" s="14"/>
      <c r="N617" s="14"/>
      <c r="O617" s="14"/>
      <c r="P617" s="14"/>
      <c r="Q617" s="14"/>
      <c r="AE617" s="4"/>
    </row>
    <row r="618" spans="1:32" s="30" customFormat="1" x14ac:dyDescent="0.25">
      <c r="A618" s="244"/>
      <c r="B618" s="192"/>
      <c r="C618" s="40"/>
      <c r="D618" s="8"/>
      <c r="E618" s="8"/>
      <c r="F618" s="153"/>
      <c r="G618" s="14"/>
      <c r="H618" s="45"/>
      <c r="I618" s="45"/>
      <c r="J618" s="45"/>
      <c r="K618" s="14"/>
      <c r="M618" s="14"/>
      <c r="N618" s="14"/>
      <c r="O618" s="14"/>
      <c r="P618" s="14"/>
      <c r="Q618" s="14"/>
      <c r="AE618" s="4"/>
    </row>
    <row r="619" spans="1:32" s="30" customFormat="1" x14ac:dyDescent="0.25">
      <c r="A619" s="244"/>
      <c r="B619" s="192"/>
      <c r="C619" s="40"/>
      <c r="D619" s="8"/>
      <c r="E619" s="8"/>
      <c r="F619" s="153"/>
      <c r="M619" s="14"/>
      <c r="AE619" s="4"/>
    </row>
    <row r="620" spans="1:32" s="30" customFormat="1" x14ac:dyDescent="0.25">
      <c r="A620" s="244"/>
      <c r="B620" s="192"/>
      <c r="C620" s="40"/>
      <c r="D620" s="8"/>
      <c r="E620" s="8"/>
      <c r="F620" s="153"/>
    </row>
    <row r="621" spans="1:32" s="30" customFormat="1" x14ac:dyDescent="0.25">
      <c r="A621" s="244"/>
      <c r="B621" s="192"/>
      <c r="C621" s="40"/>
      <c r="D621" s="8"/>
      <c r="E621" s="8"/>
      <c r="F621" s="153"/>
    </row>
    <row r="622" spans="1:32" s="201" customFormat="1" x14ac:dyDescent="0.25">
      <c r="A622" s="244"/>
      <c r="B622" s="192"/>
      <c r="C622" s="40"/>
      <c r="D622" s="8"/>
      <c r="E622" s="8"/>
      <c r="F622" s="153"/>
      <c r="G622" s="30"/>
      <c r="H622" s="30"/>
      <c r="I622" s="30"/>
      <c r="J622" s="30"/>
      <c r="K622" s="30"/>
      <c r="M622" s="30"/>
      <c r="N622" s="30"/>
      <c r="O622" s="30"/>
      <c r="P622" s="30"/>
      <c r="Q622" s="30"/>
      <c r="AE622" s="30"/>
      <c r="AF622" s="30"/>
    </row>
    <row r="623" spans="1:32" s="30" customFormat="1" x14ac:dyDescent="0.25">
      <c r="A623" s="244"/>
      <c r="B623" s="192"/>
      <c r="C623" s="40"/>
      <c r="D623" s="8"/>
      <c r="E623" s="8"/>
      <c r="F623" s="153"/>
    </row>
    <row r="624" spans="1:32" s="30" customFormat="1" x14ac:dyDescent="0.25">
      <c r="A624" s="244"/>
      <c r="B624" s="192"/>
      <c r="C624" s="40"/>
      <c r="D624" s="8"/>
      <c r="E624" s="8"/>
      <c r="F624" s="153"/>
      <c r="G624" s="14"/>
      <c r="H624" s="45"/>
      <c r="I624" s="45"/>
      <c r="J624" s="45"/>
      <c r="K624" s="14"/>
      <c r="N624" s="14"/>
      <c r="O624" s="14"/>
      <c r="P624" s="14"/>
      <c r="Q624" s="14"/>
    </row>
    <row r="625" spans="1:32" x14ac:dyDescent="0.25">
      <c r="A625" s="244"/>
      <c r="B625" s="6"/>
      <c r="C625" s="40"/>
      <c r="D625" s="8"/>
      <c r="E625" s="8"/>
      <c r="F625" s="153"/>
      <c r="G625" s="14"/>
      <c r="AE625" s="4"/>
      <c r="AF625" s="30"/>
    </row>
    <row r="626" spans="1:32" x14ac:dyDescent="0.25">
      <c r="A626" s="244"/>
      <c r="B626" s="6"/>
      <c r="C626" s="40"/>
      <c r="D626" s="8"/>
      <c r="E626" s="8"/>
      <c r="F626" s="153"/>
      <c r="G626" s="14"/>
      <c r="AE626" s="4"/>
      <c r="AF626" s="30"/>
    </row>
    <row r="627" spans="1:32" x14ac:dyDescent="0.25">
      <c r="A627" s="244"/>
      <c r="B627" s="6"/>
      <c r="C627" s="40"/>
      <c r="E627" s="94"/>
      <c r="F627" s="153"/>
      <c r="G627" s="14"/>
      <c r="AE627" s="4"/>
      <c r="AF627" s="30"/>
    </row>
    <row r="628" spans="1:32" x14ac:dyDescent="0.25">
      <c r="A628" s="244"/>
      <c r="B628" s="6"/>
      <c r="C628" s="40"/>
      <c r="E628" s="94"/>
      <c r="F628" s="153"/>
      <c r="G628" s="14"/>
      <c r="AE628" s="4"/>
      <c r="AF628" s="30"/>
    </row>
    <row r="629" spans="1:32" x14ac:dyDescent="0.25">
      <c r="A629" s="244"/>
      <c r="B629" s="6"/>
      <c r="C629" s="40"/>
      <c r="E629" s="94"/>
      <c r="F629" s="153"/>
      <c r="AE629" s="4"/>
      <c r="AF629" s="30"/>
    </row>
    <row r="630" spans="1:32" ht="18.75" x14ac:dyDescent="0.25">
      <c r="A630" s="155"/>
      <c r="B630" s="104"/>
      <c r="C630" s="134"/>
      <c r="D630" s="135"/>
      <c r="E630" s="106"/>
      <c r="F630" s="106"/>
      <c r="AE630" s="4"/>
      <c r="AF630" s="30"/>
    </row>
    <row r="631" spans="1:32" x14ac:dyDescent="0.25">
      <c r="A631" s="418"/>
      <c r="B631" s="47"/>
      <c r="C631" s="49"/>
      <c r="D631" s="8"/>
      <c r="E631" s="8"/>
      <c r="F631" s="153"/>
      <c r="AE631" s="4"/>
      <c r="AF631" s="30"/>
    </row>
    <row r="632" spans="1:32" x14ac:dyDescent="0.25">
      <c r="A632" s="236"/>
      <c r="B632" s="47"/>
      <c r="C632" s="49"/>
      <c r="D632" s="8"/>
      <c r="E632" s="8"/>
      <c r="F632" s="153"/>
      <c r="AE632" s="4"/>
      <c r="AF632" s="30"/>
    </row>
    <row r="633" spans="1:32" x14ac:dyDescent="0.25">
      <c r="A633" s="236"/>
      <c r="B633" s="47"/>
      <c r="C633" s="49"/>
      <c r="D633" s="8"/>
      <c r="E633" s="8"/>
      <c r="F633" s="153"/>
      <c r="AE633" s="4"/>
      <c r="AF633" s="30"/>
    </row>
    <row r="634" spans="1:32" x14ac:dyDescent="0.25">
      <c r="A634" s="236"/>
      <c r="B634" s="47"/>
      <c r="C634" s="49"/>
      <c r="D634" s="8"/>
      <c r="E634" s="8"/>
      <c r="F634" s="153"/>
      <c r="AE634" s="4"/>
      <c r="AF634" s="30"/>
    </row>
    <row r="635" spans="1:32" x14ac:dyDescent="0.25">
      <c r="A635" s="236"/>
      <c r="B635" s="47"/>
      <c r="C635" s="49"/>
      <c r="D635" s="8"/>
      <c r="E635" s="8"/>
      <c r="F635" s="153"/>
      <c r="AE635" s="4"/>
      <c r="AF635" s="30"/>
    </row>
    <row r="636" spans="1:32" x14ac:dyDescent="0.25">
      <c r="A636" s="236"/>
      <c r="B636" s="47"/>
      <c r="C636" s="49"/>
      <c r="D636" s="8"/>
      <c r="E636" s="8"/>
      <c r="F636" s="153"/>
      <c r="AE636" s="4"/>
      <c r="AF636" s="30"/>
    </row>
    <row r="637" spans="1:32" x14ac:dyDescent="0.25">
      <c r="A637" s="236"/>
      <c r="B637" s="47"/>
      <c r="C637" s="49"/>
      <c r="D637" s="8"/>
      <c r="E637" s="8"/>
      <c r="F637" s="153"/>
      <c r="AE637" s="4"/>
      <c r="AF637" s="30"/>
    </row>
    <row r="638" spans="1:32" x14ac:dyDescent="0.25">
      <c r="A638" s="236"/>
      <c r="B638" s="47"/>
      <c r="C638" s="49"/>
      <c r="D638" s="8"/>
      <c r="E638" s="8"/>
      <c r="F638" s="153"/>
      <c r="AE638" s="4"/>
      <c r="AF638" s="30"/>
    </row>
    <row r="639" spans="1:32" x14ac:dyDescent="0.25">
      <c r="A639" s="236"/>
      <c r="B639" s="47"/>
      <c r="C639" s="49"/>
      <c r="D639" s="8"/>
      <c r="E639" s="8"/>
      <c r="F639" s="153"/>
      <c r="AE639" s="4"/>
      <c r="AF639" s="30"/>
    </row>
    <row r="640" spans="1:32" x14ac:dyDescent="0.25">
      <c r="A640" s="236"/>
      <c r="B640" s="47"/>
      <c r="C640" s="49"/>
      <c r="D640" s="8"/>
      <c r="E640" s="8"/>
      <c r="F640" s="153"/>
      <c r="AE640" s="4"/>
      <c r="AF640" s="30"/>
    </row>
    <row r="641" spans="1:32" x14ac:dyDescent="0.25">
      <c r="A641" s="236"/>
      <c r="B641" s="47"/>
      <c r="C641" s="49"/>
      <c r="D641" s="8"/>
      <c r="E641" s="8"/>
      <c r="F641" s="153"/>
      <c r="AE641" s="4"/>
      <c r="AF641" s="30"/>
    </row>
    <row r="642" spans="1:32" x14ac:dyDescent="0.25">
      <c r="A642" s="236"/>
      <c r="B642" s="47"/>
      <c r="C642" s="49"/>
      <c r="D642" s="8"/>
      <c r="E642" s="8"/>
      <c r="F642" s="153"/>
      <c r="AE642" s="4"/>
      <c r="AF642" s="30"/>
    </row>
    <row r="643" spans="1:32" x14ac:dyDescent="0.25">
      <c r="B643" s="11"/>
      <c r="C643" s="40"/>
      <c r="D643" s="8"/>
      <c r="E643" s="8"/>
      <c r="F643" s="191"/>
      <c r="G643" s="8"/>
      <c r="H643" s="8"/>
      <c r="I643" s="46"/>
      <c r="J643" s="46"/>
      <c r="P643" s="30"/>
      <c r="Q643" s="30"/>
      <c r="AE643" s="4"/>
      <c r="AF643" s="30"/>
    </row>
    <row r="644" spans="1:32" x14ac:dyDescent="0.25">
      <c r="B644" s="11"/>
      <c r="C644" s="40"/>
      <c r="D644" s="8"/>
      <c r="E644" s="8"/>
      <c r="F644" s="191"/>
      <c r="G644" s="8"/>
      <c r="H644" s="8"/>
      <c r="I644" s="46"/>
      <c r="J644" s="46"/>
      <c r="P644" s="30"/>
      <c r="Q644" s="30"/>
      <c r="AE644" s="4"/>
      <c r="AF644" s="30"/>
    </row>
    <row r="645" spans="1:32" x14ac:dyDescent="0.25">
      <c r="B645" s="192"/>
      <c r="C645" s="40"/>
      <c r="D645" s="8"/>
      <c r="E645" s="8"/>
      <c r="F645" s="153"/>
      <c r="G645" s="14"/>
      <c r="H645" s="8"/>
      <c r="J645" s="46"/>
      <c r="P645" s="30"/>
      <c r="Q645" s="30"/>
      <c r="AE645" s="4"/>
      <c r="AF645" s="30"/>
    </row>
    <row r="646" spans="1:32" x14ac:dyDescent="0.25">
      <c r="B646" s="192"/>
      <c r="C646" s="40"/>
      <c r="D646" s="8"/>
      <c r="E646" s="8"/>
      <c r="F646" s="153"/>
      <c r="G646" s="14"/>
      <c r="H646" s="8"/>
      <c r="J646" s="46"/>
      <c r="Q646" s="30"/>
      <c r="AE646" s="4"/>
      <c r="AF646" s="30"/>
    </row>
    <row r="647" spans="1:32" x14ac:dyDescent="0.25">
      <c r="B647" s="192"/>
      <c r="C647" s="40"/>
      <c r="D647" s="8"/>
      <c r="E647" s="8"/>
      <c r="F647" s="153"/>
      <c r="G647" s="14"/>
      <c r="J647" s="46"/>
      <c r="M647" s="30"/>
      <c r="Q647" s="30"/>
      <c r="AE647" s="30"/>
      <c r="AF647" s="30"/>
    </row>
    <row r="648" spans="1:32" x14ac:dyDescent="0.25">
      <c r="B648" s="192"/>
      <c r="C648" s="40"/>
      <c r="D648" s="8"/>
      <c r="E648" s="8"/>
      <c r="F648" s="153"/>
      <c r="G648" s="14"/>
      <c r="H648" s="8"/>
      <c r="J648" s="46"/>
      <c r="M648" s="30"/>
      <c r="Q648" s="30"/>
      <c r="AE648" s="30"/>
      <c r="AF648" s="30"/>
    </row>
    <row r="649" spans="1:32" x14ac:dyDescent="0.25">
      <c r="B649" s="47"/>
      <c r="C649" s="40"/>
      <c r="D649" s="8"/>
      <c r="E649" s="8"/>
      <c r="F649" s="153"/>
      <c r="G649" s="14"/>
      <c r="H649" s="134"/>
      <c r="I649" s="134"/>
      <c r="J649" s="4"/>
      <c r="M649" s="30"/>
      <c r="Q649" s="30"/>
      <c r="AE649" s="30"/>
      <c r="AF649" s="30"/>
    </row>
    <row r="650" spans="1:32" x14ac:dyDescent="0.25">
      <c r="A650" s="237"/>
      <c r="B650" s="47"/>
      <c r="C650" s="40"/>
      <c r="D650" s="8"/>
      <c r="E650" s="8"/>
      <c r="F650" s="153"/>
      <c r="G650" s="14"/>
      <c r="H650" s="134"/>
      <c r="I650" s="134"/>
      <c r="J650" s="4"/>
      <c r="Q650" s="30"/>
      <c r="AE650" s="4"/>
      <c r="AF650" s="30"/>
    </row>
    <row r="651" spans="1:32" x14ac:dyDescent="0.25">
      <c r="A651" s="237"/>
      <c r="B651" s="47"/>
      <c r="C651" s="40"/>
      <c r="D651" s="8"/>
      <c r="E651" s="8"/>
      <c r="F651" s="153"/>
      <c r="G651" s="14"/>
      <c r="H651" s="134"/>
      <c r="I651" s="134"/>
      <c r="J651" s="4"/>
      <c r="AE651" s="4"/>
      <c r="AF651" s="30"/>
    </row>
    <row r="652" spans="1:32" x14ac:dyDescent="0.25">
      <c r="A652" s="237"/>
      <c r="B652" s="47"/>
      <c r="C652" s="40"/>
      <c r="D652" s="8"/>
      <c r="E652" s="8"/>
      <c r="F652" s="153"/>
      <c r="G652" s="14"/>
      <c r="H652" s="134"/>
      <c r="I652" s="134"/>
      <c r="J652" s="4"/>
      <c r="M652" s="30"/>
      <c r="AE652" s="30"/>
      <c r="AF652" s="30"/>
    </row>
    <row r="653" spans="1:32" x14ac:dyDescent="0.25">
      <c r="A653" s="237"/>
      <c r="B653" s="47"/>
      <c r="C653" s="40"/>
      <c r="D653" s="8"/>
      <c r="E653" s="8"/>
      <c r="F653" s="153"/>
      <c r="G653" s="14"/>
      <c r="H653" s="134"/>
      <c r="I653" s="134"/>
      <c r="J653" s="46"/>
      <c r="M653" s="30"/>
      <c r="N653" s="30"/>
      <c r="O653" s="30"/>
      <c r="AE653" s="30"/>
      <c r="AF653" s="30"/>
    </row>
    <row r="654" spans="1:32" x14ac:dyDescent="0.25">
      <c r="A654" s="237"/>
      <c r="B654" s="47"/>
      <c r="C654" s="40"/>
      <c r="D654" s="8"/>
      <c r="E654" s="8"/>
      <c r="F654" s="153"/>
      <c r="G654" s="14"/>
      <c r="H654" s="134"/>
      <c r="I654" s="134"/>
      <c r="J654" s="46"/>
      <c r="N654" s="30"/>
      <c r="O654" s="30"/>
      <c r="AE654" s="4"/>
      <c r="AF654" s="30"/>
    </row>
    <row r="655" spans="1:32" x14ac:dyDescent="0.25">
      <c r="A655" s="237"/>
      <c r="B655" s="47"/>
      <c r="C655" s="40"/>
      <c r="D655" s="8"/>
      <c r="E655" s="8"/>
      <c r="F655" s="153"/>
      <c r="G655" s="14"/>
      <c r="H655" s="134"/>
      <c r="I655" s="134"/>
      <c r="J655" s="46"/>
      <c r="M655" s="30"/>
      <c r="N655" s="30"/>
      <c r="O655" s="30"/>
      <c r="AE655" s="30"/>
      <c r="AF655" s="30"/>
    </row>
    <row r="656" spans="1:32" x14ac:dyDescent="0.25">
      <c r="A656" s="237"/>
      <c r="B656" s="47"/>
      <c r="C656" s="40"/>
      <c r="D656" s="8"/>
      <c r="E656" s="8"/>
      <c r="F656" s="153"/>
      <c r="G656" s="14"/>
      <c r="H656" s="134"/>
      <c r="I656" s="134"/>
      <c r="J656" s="46"/>
      <c r="M656" s="30"/>
      <c r="AE656" s="30"/>
      <c r="AF656" s="30"/>
    </row>
    <row r="657" spans="1:32" x14ac:dyDescent="0.25">
      <c r="A657" s="244"/>
      <c r="B657" s="192"/>
      <c r="C657" s="40"/>
      <c r="D657" s="8"/>
      <c r="E657" s="8"/>
      <c r="F657" s="153"/>
      <c r="G657" s="14"/>
      <c r="H657" s="8"/>
      <c r="J657" s="46"/>
      <c r="M657" s="30"/>
      <c r="AE657" s="30"/>
      <c r="AF657" s="30"/>
    </row>
    <row r="658" spans="1:32" x14ac:dyDescent="0.25">
      <c r="A658" s="244"/>
      <c r="B658" s="192"/>
      <c r="C658" s="40"/>
      <c r="D658" s="8"/>
      <c r="E658" s="8"/>
      <c r="F658" s="153"/>
      <c r="G658" s="14"/>
      <c r="H658" s="8"/>
      <c r="J658" s="46"/>
      <c r="M658" s="30"/>
      <c r="AE658" s="30"/>
      <c r="AF658" s="201"/>
    </row>
    <row r="659" spans="1:32" x14ac:dyDescent="0.25">
      <c r="A659" s="244"/>
      <c r="B659" s="192"/>
      <c r="C659" s="40"/>
      <c r="D659" s="8"/>
      <c r="E659" s="8"/>
      <c r="F659" s="153"/>
      <c r="G659" s="14"/>
      <c r="H659" s="8"/>
      <c r="J659" s="46"/>
      <c r="M659" s="30"/>
      <c r="AE659" s="30"/>
      <c r="AF659" s="30"/>
    </row>
    <row r="660" spans="1:32" x14ac:dyDescent="0.25">
      <c r="A660" s="244"/>
      <c r="B660" s="192"/>
      <c r="C660" s="40"/>
      <c r="D660" s="8"/>
      <c r="E660" s="8"/>
      <c r="F660" s="153"/>
      <c r="G660" s="14"/>
      <c r="H660" s="8"/>
      <c r="J660" s="46"/>
      <c r="K660" s="30"/>
      <c r="M660" s="30"/>
      <c r="AE660" s="30"/>
      <c r="AF660" s="30"/>
    </row>
    <row r="661" spans="1:32" x14ac:dyDescent="0.25">
      <c r="A661" s="244"/>
      <c r="B661" s="192"/>
      <c r="C661" s="40"/>
      <c r="D661" s="8"/>
      <c r="E661" s="8"/>
      <c r="F661" s="153"/>
      <c r="G661" s="14"/>
      <c r="J661" s="46"/>
      <c r="K661" s="30"/>
      <c r="M661" s="30"/>
      <c r="N661" s="30"/>
      <c r="O661" s="30"/>
      <c r="AE661" s="30"/>
    </row>
    <row r="662" spans="1:32" x14ac:dyDescent="0.25">
      <c r="A662" s="244"/>
      <c r="B662" s="192"/>
      <c r="C662" s="40"/>
      <c r="D662" s="8"/>
      <c r="E662" s="8"/>
      <c r="F662" s="153"/>
      <c r="G662" s="14"/>
      <c r="H662" s="8"/>
      <c r="J662" s="46"/>
      <c r="K662" s="30"/>
      <c r="M662" s="30"/>
      <c r="N662" s="30"/>
      <c r="O662" s="30"/>
      <c r="AE662" s="30"/>
    </row>
    <row r="663" spans="1:32" x14ac:dyDescent="0.25">
      <c r="A663" s="244"/>
      <c r="B663" s="192"/>
      <c r="C663" s="40"/>
      <c r="D663" s="8"/>
      <c r="E663" s="8"/>
      <c r="F663" s="153"/>
      <c r="J663" s="46"/>
      <c r="K663" s="30"/>
      <c r="N663" s="30"/>
      <c r="O663" s="30"/>
      <c r="AE663" s="4"/>
    </row>
    <row r="664" spans="1:32" x14ac:dyDescent="0.25">
      <c r="A664" s="244"/>
      <c r="B664" s="192"/>
      <c r="C664" s="40"/>
      <c r="D664" s="8"/>
      <c r="E664" s="8"/>
      <c r="F664" s="153"/>
      <c r="J664" s="46"/>
      <c r="K664" s="30"/>
      <c r="N664" s="30"/>
      <c r="O664" s="30"/>
      <c r="AE664" s="4"/>
    </row>
    <row r="665" spans="1:32" x14ac:dyDescent="0.25">
      <c r="A665" s="244"/>
      <c r="B665" s="192"/>
      <c r="C665" s="40"/>
      <c r="D665" s="8"/>
      <c r="E665" s="8"/>
      <c r="F665" s="153"/>
      <c r="N665" s="30"/>
      <c r="O665" s="30"/>
      <c r="AE665" s="4"/>
    </row>
    <row r="666" spans="1:32" x14ac:dyDescent="0.25">
      <c r="A666" s="244"/>
      <c r="B666" s="192"/>
      <c r="C666" s="40"/>
      <c r="D666" s="8"/>
      <c r="E666" s="8"/>
      <c r="F666" s="153"/>
      <c r="N666" s="30"/>
      <c r="O666" s="30"/>
      <c r="P666" s="30"/>
    </row>
    <row r="667" spans="1:32" x14ac:dyDescent="0.25">
      <c r="A667" s="244"/>
      <c r="B667" s="192"/>
      <c r="C667" s="40"/>
      <c r="D667" s="8"/>
      <c r="E667" s="8"/>
      <c r="F667" s="153"/>
      <c r="N667" s="30"/>
      <c r="O667" s="30"/>
      <c r="P667" s="30"/>
    </row>
    <row r="668" spans="1:32" x14ac:dyDescent="0.25">
      <c r="A668" s="244"/>
      <c r="B668" s="192"/>
      <c r="C668" s="40"/>
      <c r="D668" s="8"/>
      <c r="E668" s="8"/>
      <c r="F668" s="153"/>
      <c r="N668" s="30"/>
      <c r="O668" s="30"/>
      <c r="P668" s="30"/>
      <c r="AE668" s="4"/>
    </row>
    <row r="669" spans="1:32" x14ac:dyDescent="0.25">
      <c r="A669" s="244"/>
      <c r="B669" s="192"/>
      <c r="C669" s="40"/>
      <c r="D669" s="8"/>
      <c r="E669" s="8"/>
      <c r="F669" s="153"/>
      <c r="J669" s="46"/>
      <c r="N669" s="30"/>
      <c r="O669" s="30"/>
      <c r="P669" s="30"/>
      <c r="Q669" s="30"/>
      <c r="AE669" s="4"/>
    </row>
    <row r="670" spans="1:32" x14ac:dyDescent="0.25">
      <c r="A670" s="244"/>
      <c r="B670" s="192"/>
      <c r="C670" s="40"/>
      <c r="D670" s="8"/>
      <c r="E670" s="8"/>
      <c r="F670" s="153"/>
      <c r="J670" s="46"/>
      <c r="M670" s="30"/>
      <c r="N670" s="30"/>
      <c r="O670" s="30"/>
      <c r="P670" s="30"/>
      <c r="Q670" s="30"/>
      <c r="AE670" s="30"/>
    </row>
    <row r="671" spans="1:32" x14ac:dyDescent="0.25">
      <c r="A671" s="244"/>
      <c r="B671" s="6"/>
      <c r="C671" s="40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2" x14ac:dyDescent="0.25">
      <c r="A672" s="244"/>
      <c r="B672" s="192"/>
      <c r="C672" s="40"/>
      <c r="D672" s="8"/>
      <c r="E672" s="8"/>
      <c r="F672" s="153"/>
      <c r="J672" s="46"/>
      <c r="M672" s="30"/>
      <c r="N672" s="30"/>
      <c r="O672" s="30"/>
      <c r="P672" s="30"/>
      <c r="Q672" s="30"/>
      <c r="AE672" s="30"/>
    </row>
    <row r="673" spans="1:31" x14ac:dyDescent="0.25">
      <c r="B673" s="194"/>
      <c r="C673" s="40"/>
      <c r="D673" s="8"/>
      <c r="E673" s="8"/>
      <c r="F673" s="191"/>
      <c r="M673" s="30"/>
      <c r="N673" s="30"/>
      <c r="O673" s="30"/>
      <c r="P673" s="30"/>
      <c r="Q673" s="30"/>
      <c r="AE673" s="30"/>
    </row>
    <row r="674" spans="1:31" x14ac:dyDescent="0.25">
      <c r="B674" s="192"/>
      <c r="C674" s="40"/>
      <c r="D674" s="8"/>
      <c r="E674" s="8"/>
      <c r="F674" s="153"/>
      <c r="L674" s="14"/>
      <c r="M674" s="30"/>
      <c r="N674" s="30"/>
      <c r="O674" s="30"/>
      <c r="P674" s="30"/>
      <c r="Q674" s="30"/>
      <c r="AE674" s="30"/>
    </row>
    <row r="675" spans="1:31" s="238" customFormat="1" x14ac:dyDescent="0.25">
      <c r="A675" s="244"/>
      <c r="B675" s="192"/>
      <c r="C675" s="40"/>
      <c r="D675" s="8"/>
      <c r="E675" s="8"/>
      <c r="F675" s="153"/>
      <c r="G675" s="30"/>
      <c r="H675" s="30"/>
      <c r="I675" s="30"/>
      <c r="J675" s="30"/>
      <c r="K675" s="30"/>
      <c r="M675" s="30"/>
      <c r="N675" s="239"/>
      <c r="O675" s="239"/>
      <c r="P675" s="239"/>
      <c r="Q675" s="239"/>
      <c r="AE675" s="30"/>
    </row>
    <row r="676" spans="1:31" x14ac:dyDescent="0.25">
      <c r="A676" s="244"/>
      <c r="B676" s="192"/>
      <c r="C676" s="40"/>
      <c r="D676" s="8"/>
      <c r="E676" s="8"/>
      <c r="F676" s="153"/>
      <c r="G676" s="30"/>
      <c r="H676" s="30"/>
      <c r="I676" s="30"/>
      <c r="J676" s="30"/>
      <c r="K676" s="30"/>
      <c r="M676" s="239"/>
      <c r="AE676" s="239"/>
    </row>
    <row r="677" spans="1:31" x14ac:dyDescent="0.25">
      <c r="A677" s="244"/>
      <c r="B677" s="192"/>
      <c r="C677" s="40"/>
      <c r="D677" s="8"/>
      <c r="E677" s="8"/>
      <c r="F677" s="153"/>
      <c r="G677" s="14"/>
      <c r="AE677" s="4"/>
    </row>
    <row r="678" spans="1:31" x14ac:dyDescent="0.25">
      <c r="A678" s="244"/>
      <c r="B678" s="192"/>
      <c r="C678" s="40"/>
      <c r="D678" s="8"/>
      <c r="E678" s="8"/>
      <c r="F678" s="153"/>
      <c r="G678" s="30"/>
      <c r="H678" s="30"/>
      <c r="I678" s="30"/>
      <c r="J678" s="30"/>
      <c r="K678" s="30"/>
      <c r="AE678" s="4"/>
    </row>
    <row r="679" spans="1:31" x14ac:dyDescent="0.25">
      <c r="A679" s="244"/>
      <c r="B679" s="192"/>
      <c r="C679" s="40"/>
      <c r="D679" s="8"/>
      <c r="E679" s="8"/>
      <c r="F679" s="153"/>
      <c r="G679" s="30"/>
      <c r="H679" s="30"/>
      <c r="I679" s="30"/>
      <c r="J679" s="30"/>
      <c r="K679" s="30"/>
      <c r="AE679" s="4"/>
    </row>
    <row r="680" spans="1:31" x14ac:dyDescent="0.25">
      <c r="A680" s="244"/>
      <c r="B680" s="192"/>
      <c r="C680" s="40"/>
      <c r="D680" s="8"/>
      <c r="E680" s="8"/>
      <c r="F680" s="153"/>
      <c r="G680" s="30"/>
      <c r="H680" s="30"/>
      <c r="I680" s="30"/>
      <c r="J680" s="30"/>
      <c r="K680" s="30"/>
      <c r="AE680" s="4"/>
    </row>
    <row r="681" spans="1:31" x14ac:dyDescent="0.25">
      <c r="A681" s="244"/>
      <c r="B681" s="192"/>
      <c r="C681" s="40"/>
      <c r="D681" s="8"/>
      <c r="E681" s="8"/>
      <c r="F681" s="153"/>
      <c r="G681" s="30"/>
      <c r="H681" s="30"/>
      <c r="I681" s="30"/>
      <c r="J681" s="30"/>
      <c r="K681" s="30"/>
      <c r="AE681" s="4"/>
    </row>
    <row r="682" spans="1:31" x14ac:dyDescent="0.25">
      <c r="A682" s="244"/>
      <c r="B682" s="192"/>
      <c r="C682" s="40"/>
      <c r="D682" s="8"/>
      <c r="E682" s="8"/>
      <c r="F682" s="153"/>
      <c r="G682" s="30"/>
      <c r="H682" s="30"/>
      <c r="I682" s="30"/>
      <c r="J682" s="30"/>
      <c r="K682" s="30"/>
      <c r="AE682" s="4"/>
    </row>
    <row r="683" spans="1:31" x14ac:dyDescent="0.25">
      <c r="A683" s="244"/>
      <c r="B683" s="192"/>
      <c r="C683" s="40"/>
      <c r="D683" s="8"/>
      <c r="E683" s="8"/>
      <c r="F683" s="153"/>
      <c r="G683" s="30"/>
      <c r="H683" s="30"/>
      <c r="I683" s="30"/>
      <c r="J683" s="30"/>
      <c r="K683" s="30"/>
      <c r="AE683" s="4"/>
    </row>
    <row r="684" spans="1:31" x14ac:dyDescent="0.25">
      <c r="A684" s="244"/>
      <c r="B684" s="192"/>
      <c r="C684" s="40"/>
      <c r="D684" s="8"/>
      <c r="E684" s="8"/>
      <c r="F684" s="153"/>
      <c r="G684" s="30"/>
      <c r="H684" s="30"/>
      <c r="I684" s="30"/>
      <c r="J684" s="30"/>
      <c r="K684" s="30"/>
      <c r="AE684" s="4"/>
    </row>
    <row r="685" spans="1:31" x14ac:dyDescent="0.25">
      <c r="A685" s="244"/>
      <c r="B685" s="192"/>
      <c r="C685" s="40"/>
      <c r="D685" s="8"/>
      <c r="E685" s="8"/>
      <c r="F685" s="153"/>
      <c r="G685" s="30"/>
      <c r="H685" s="30"/>
      <c r="I685" s="30"/>
      <c r="J685" s="30"/>
      <c r="K685" s="30"/>
      <c r="AE685" s="4"/>
    </row>
    <row r="686" spans="1:31" x14ac:dyDescent="0.25">
      <c r="A686" s="244"/>
      <c r="B686" s="192"/>
      <c r="C686" s="40"/>
      <c r="D686" s="8"/>
      <c r="E686" s="8"/>
      <c r="F686" s="153"/>
      <c r="G686" s="14"/>
      <c r="AE686" s="4"/>
    </row>
    <row r="687" spans="1:31" x14ac:dyDescent="0.25">
      <c r="A687" s="244"/>
      <c r="B687" s="192"/>
      <c r="C687" s="40"/>
      <c r="D687" s="8"/>
      <c r="E687" s="8"/>
      <c r="F687" s="153"/>
      <c r="G687" s="14"/>
      <c r="AE687" s="4"/>
    </row>
    <row r="688" spans="1:31" x14ac:dyDescent="0.25">
      <c r="A688" s="244"/>
      <c r="B688" s="192"/>
      <c r="C688" s="40"/>
      <c r="D688" s="8"/>
      <c r="E688" s="8"/>
      <c r="F688" s="153"/>
      <c r="G688" s="14"/>
      <c r="AE688" s="4"/>
    </row>
    <row r="689" spans="1:31" x14ac:dyDescent="0.25">
      <c r="A689" s="244"/>
      <c r="B689" s="192"/>
      <c r="C689" s="40"/>
      <c r="D689" s="8"/>
      <c r="E689" s="8"/>
      <c r="F689" s="153"/>
      <c r="G689" s="14"/>
      <c r="H689" s="14"/>
      <c r="I689" s="14"/>
      <c r="J689" s="14"/>
      <c r="AE689" s="4"/>
    </row>
    <row r="690" spans="1:31" x14ac:dyDescent="0.25">
      <c r="A690" s="244"/>
      <c r="B690" s="192"/>
      <c r="C690" s="40"/>
      <c r="D690" s="8"/>
      <c r="E690" s="8"/>
      <c r="F690" s="153"/>
      <c r="G690" s="14"/>
      <c r="H690" s="14"/>
      <c r="I690" s="14"/>
      <c r="J690" s="14"/>
      <c r="AE690" s="4"/>
    </row>
    <row r="691" spans="1:31" x14ac:dyDescent="0.25">
      <c r="A691" s="244"/>
      <c r="D691" s="8"/>
      <c r="E691" s="8"/>
      <c r="F691" s="153"/>
      <c r="G691" s="14"/>
      <c r="J691" s="46"/>
      <c r="AE691" s="4"/>
    </row>
    <row r="692" spans="1:31" x14ac:dyDescent="0.25">
      <c r="A692" s="244"/>
      <c r="B692" s="6"/>
      <c r="C692" s="40"/>
      <c r="D692" s="8"/>
      <c r="E692" s="8"/>
      <c r="F692" s="153"/>
      <c r="G692" s="14"/>
      <c r="AE692" s="4"/>
    </row>
    <row r="693" spans="1:31" x14ac:dyDescent="0.25">
      <c r="A693" s="149"/>
      <c r="B693" s="150"/>
      <c r="C693" s="49"/>
      <c r="D693" s="8"/>
      <c r="E693" s="8"/>
      <c r="F693" s="153"/>
      <c r="I693" s="30"/>
      <c r="J693" s="30"/>
      <c r="K693" s="30"/>
      <c r="AE693" s="4"/>
    </row>
    <row r="694" spans="1:31" x14ac:dyDescent="0.25">
      <c r="A694" s="131"/>
      <c r="B694" s="47"/>
      <c r="C694" s="49"/>
      <c r="D694" s="8"/>
      <c r="E694" s="8"/>
      <c r="F694" s="153"/>
      <c r="I694" s="30"/>
      <c r="J694" s="30"/>
      <c r="K694" s="239"/>
      <c r="AE694" s="4"/>
    </row>
    <row r="695" spans="1:31" x14ac:dyDescent="0.25">
      <c r="A695" s="234"/>
      <c r="B695" s="47"/>
      <c r="C695" s="49"/>
      <c r="D695" s="8"/>
      <c r="E695" s="8"/>
      <c r="F695" s="153"/>
      <c r="AE695" s="4"/>
    </row>
    <row r="696" spans="1:31" x14ac:dyDescent="0.25">
      <c r="A696" s="234"/>
      <c r="B696" s="47"/>
      <c r="C696" s="49"/>
      <c r="D696" s="8"/>
      <c r="E696" s="8"/>
      <c r="F696" s="153"/>
      <c r="AE696" s="4"/>
    </row>
    <row r="697" spans="1:31" x14ac:dyDescent="0.25">
      <c r="A697" s="234"/>
      <c r="B697" s="47"/>
      <c r="C697" s="49"/>
      <c r="D697" s="8"/>
      <c r="E697" s="8"/>
      <c r="F697" s="153"/>
      <c r="AE697" s="4"/>
    </row>
    <row r="698" spans="1:31" x14ac:dyDescent="0.25">
      <c r="A698" s="234"/>
      <c r="B698" s="47"/>
      <c r="C698" s="49"/>
      <c r="D698" s="8"/>
      <c r="E698" s="8"/>
      <c r="F698" s="153"/>
      <c r="AE698" s="4"/>
    </row>
    <row r="699" spans="1:31" x14ac:dyDescent="0.25">
      <c r="A699" s="234"/>
      <c r="B699" s="47"/>
      <c r="C699" s="49"/>
      <c r="D699" s="8"/>
      <c r="E699" s="8"/>
      <c r="F699" s="153"/>
      <c r="AE699" s="4"/>
    </row>
    <row r="700" spans="1:31" x14ac:dyDescent="0.25">
      <c r="A700" s="234"/>
      <c r="B700" s="47"/>
      <c r="C700" s="49"/>
      <c r="D700" s="8"/>
      <c r="E700" s="8"/>
      <c r="F700" s="153"/>
      <c r="AE700" s="4"/>
    </row>
    <row r="701" spans="1:31" x14ac:dyDescent="0.25">
      <c r="A701" s="234"/>
      <c r="B701" s="47"/>
      <c r="C701" s="49"/>
      <c r="D701" s="8"/>
      <c r="E701" s="8"/>
      <c r="F701" s="153"/>
      <c r="AE701" s="4"/>
    </row>
    <row r="702" spans="1:31" x14ac:dyDescent="0.25">
      <c r="A702" s="234"/>
      <c r="B702" s="47"/>
      <c r="C702" s="49"/>
      <c r="D702" s="8"/>
      <c r="E702" s="8"/>
      <c r="F702" s="153"/>
      <c r="AE702" s="4"/>
    </row>
    <row r="703" spans="1:31" x14ac:dyDescent="0.25">
      <c r="A703" s="234"/>
      <c r="B703" s="47"/>
      <c r="C703" s="49"/>
      <c r="D703" s="8"/>
      <c r="E703" s="8"/>
      <c r="F703" s="153"/>
      <c r="AE703" s="4"/>
    </row>
    <row r="704" spans="1:31" x14ac:dyDescent="0.25">
      <c r="A704" s="234"/>
      <c r="B704" s="47"/>
      <c r="C704" s="49"/>
      <c r="D704" s="8"/>
      <c r="E704" s="8"/>
      <c r="F704" s="153"/>
      <c r="AE704" s="4"/>
    </row>
    <row r="705" spans="1:31" x14ac:dyDescent="0.25">
      <c r="A705" s="234"/>
      <c r="B705" s="47"/>
      <c r="C705" s="49"/>
      <c r="D705" s="8"/>
      <c r="E705" s="8"/>
      <c r="F705" s="153"/>
      <c r="AE705" s="4"/>
    </row>
    <row r="706" spans="1:31" x14ac:dyDescent="0.25">
      <c r="A706" s="234"/>
      <c r="B706" s="47"/>
      <c r="C706" s="49"/>
      <c r="D706" s="8"/>
      <c r="E706" s="8"/>
      <c r="F706" s="153"/>
      <c r="AE706" s="4"/>
    </row>
    <row r="707" spans="1:31" x14ac:dyDescent="0.25">
      <c r="A707" s="234"/>
      <c r="B707" s="47"/>
      <c r="C707" s="49"/>
      <c r="D707" s="8"/>
      <c r="E707" s="8"/>
      <c r="F707" s="153"/>
      <c r="AE707" s="4"/>
    </row>
    <row r="708" spans="1:31" x14ac:dyDescent="0.25">
      <c r="A708" s="234"/>
      <c r="B708" s="47"/>
      <c r="C708" s="49"/>
      <c r="D708" s="8"/>
      <c r="E708" s="8"/>
      <c r="F708" s="153"/>
      <c r="AE708" s="4"/>
    </row>
    <row r="709" spans="1:31" x14ac:dyDescent="0.25">
      <c r="A709" s="234"/>
      <c r="B709" s="47"/>
      <c r="C709" s="49"/>
      <c r="D709" s="8"/>
      <c r="E709" s="8"/>
      <c r="F709" s="153"/>
      <c r="AE709" s="4"/>
    </row>
    <row r="710" spans="1:31" x14ac:dyDescent="0.25">
      <c r="A710" s="234"/>
      <c r="B710" s="47"/>
      <c r="C710" s="49"/>
      <c r="D710" s="8"/>
      <c r="E710" s="8"/>
      <c r="F710" s="153"/>
      <c r="AE710" s="4"/>
    </row>
    <row r="711" spans="1:31" x14ac:dyDescent="0.25">
      <c r="A711" s="234"/>
      <c r="B711" s="47"/>
      <c r="C711" s="49"/>
      <c r="D711" s="8"/>
      <c r="E711" s="8"/>
      <c r="F711" s="153"/>
      <c r="AE711" s="4"/>
    </row>
    <row r="712" spans="1:31" x14ac:dyDescent="0.25">
      <c r="A712" s="234"/>
      <c r="B712" s="47"/>
      <c r="C712" s="49"/>
      <c r="D712" s="8"/>
      <c r="E712" s="8"/>
      <c r="F712" s="153"/>
      <c r="AE712" s="4"/>
    </row>
    <row r="713" spans="1:31" x14ac:dyDescent="0.25">
      <c r="A713" s="234"/>
      <c r="B713" s="47"/>
      <c r="C713" s="49"/>
      <c r="D713" s="8"/>
      <c r="E713" s="8"/>
      <c r="F713" s="153"/>
      <c r="AE713" s="4"/>
    </row>
    <row r="714" spans="1:31" x14ac:dyDescent="0.25">
      <c r="A714" s="234"/>
      <c r="B714" s="47"/>
      <c r="C714" s="49"/>
      <c r="D714" s="8"/>
      <c r="E714" s="8"/>
      <c r="F714" s="153"/>
      <c r="AE714" s="4"/>
    </row>
    <row r="715" spans="1:31" x14ac:dyDescent="0.25">
      <c r="A715" s="234"/>
      <c r="B715" s="47"/>
      <c r="C715" s="49"/>
      <c r="D715" s="8"/>
      <c r="E715" s="8"/>
      <c r="F715" s="153"/>
      <c r="N715" s="30"/>
      <c r="O715" s="30"/>
      <c r="P715" s="30"/>
      <c r="Q715" s="30"/>
      <c r="AE715" s="4"/>
    </row>
    <row r="716" spans="1:31" x14ac:dyDescent="0.25">
      <c r="A716" s="234"/>
      <c r="B716" s="47"/>
      <c r="C716" s="49"/>
      <c r="D716" s="8"/>
      <c r="E716" s="8"/>
      <c r="F716" s="153"/>
      <c r="M716" s="30"/>
      <c r="N716" s="30"/>
      <c r="O716" s="30"/>
      <c r="P716" s="30"/>
      <c r="Q716" s="30"/>
      <c r="AE716" s="30"/>
    </row>
    <row r="717" spans="1:31" x14ac:dyDescent="0.25">
      <c r="A717" s="234"/>
      <c r="B717" s="47"/>
      <c r="C717" s="49"/>
      <c r="D717" s="8"/>
      <c r="E717" s="8"/>
      <c r="F717" s="153"/>
      <c r="M717" s="30"/>
      <c r="N717" s="30"/>
      <c r="O717" s="30"/>
      <c r="P717" s="30"/>
      <c r="Q717" s="30"/>
      <c r="AE717" s="30"/>
    </row>
    <row r="718" spans="1:31" x14ac:dyDescent="0.25">
      <c r="A718" s="234"/>
      <c r="B718" s="47"/>
      <c r="C718" s="49"/>
      <c r="D718" s="8"/>
      <c r="E718" s="8"/>
      <c r="F718" s="153"/>
      <c r="M718" s="30"/>
      <c r="N718" s="30"/>
      <c r="O718" s="30"/>
      <c r="P718" s="30"/>
      <c r="Q718" s="30"/>
      <c r="AE718" s="30"/>
    </row>
    <row r="719" spans="1:31" x14ac:dyDescent="0.25">
      <c r="A719" s="131"/>
      <c r="B719" s="150"/>
      <c r="C719" s="49"/>
      <c r="D719" s="8"/>
      <c r="E719" s="8"/>
      <c r="F719" s="153"/>
      <c r="G719" s="30"/>
      <c r="H719" s="30"/>
      <c r="I719" s="30"/>
      <c r="J719" s="30"/>
      <c r="K719" s="30"/>
      <c r="AE719" s="4"/>
    </row>
    <row r="720" spans="1:31" x14ac:dyDescent="0.25">
      <c r="A720" s="131"/>
      <c r="B720" s="150"/>
      <c r="C720" s="49"/>
      <c r="D720" s="8"/>
      <c r="E720" s="8"/>
      <c r="F720" s="153"/>
      <c r="G720" s="30"/>
      <c r="H720" s="30"/>
      <c r="I720" s="30"/>
      <c r="J720" s="30"/>
      <c r="K720" s="30"/>
      <c r="AE720" s="4"/>
    </row>
    <row r="721" spans="1:31" x14ac:dyDescent="0.25">
      <c r="A721" s="466"/>
      <c r="B721" s="150"/>
      <c r="C721" s="241"/>
      <c r="D721" s="8"/>
      <c r="E721" s="8"/>
      <c r="F721" s="106"/>
      <c r="M721" s="30"/>
      <c r="N721" s="30"/>
      <c r="O721" s="30"/>
      <c r="P721" s="30"/>
      <c r="Q721" s="30"/>
      <c r="AE721" s="30"/>
    </row>
    <row r="722" spans="1:31" x14ac:dyDescent="0.25">
      <c r="A722" s="418"/>
      <c r="B722" s="47"/>
      <c r="C722" s="49"/>
      <c r="D722" s="8"/>
      <c r="E722" s="8"/>
      <c r="F722" s="153"/>
      <c r="M722" s="30"/>
      <c r="N722" s="30"/>
      <c r="O722" s="30"/>
      <c r="P722" s="30"/>
      <c r="Q722" s="30"/>
      <c r="AE722" s="30"/>
    </row>
    <row r="723" spans="1:31" x14ac:dyDescent="0.25">
      <c r="A723" s="236"/>
      <c r="B723" s="47"/>
      <c r="C723" s="49"/>
      <c r="D723" s="8"/>
      <c r="E723" s="8"/>
      <c r="F723" s="153"/>
      <c r="M723" s="30"/>
      <c r="N723" s="30"/>
      <c r="O723" s="30"/>
      <c r="P723" s="30"/>
      <c r="Q723" s="30"/>
      <c r="AE723" s="30"/>
    </row>
    <row r="724" spans="1:31" x14ac:dyDescent="0.25">
      <c r="A724" s="236"/>
      <c r="B724" s="47"/>
      <c r="C724" s="49"/>
      <c r="D724" s="8"/>
      <c r="E724" s="8"/>
      <c r="F724" s="153"/>
      <c r="M724" s="30"/>
      <c r="N724" s="30"/>
      <c r="O724" s="30"/>
      <c r="P724" s="30"/>
      <c r="Q724" s="30"/>
      <c r="AE724" s="30"/>
    </row>
    <row r="725" spans="1:31" x14ac:dyDescent="0.25">
      <c r="A725" s="236"/>
      <c r="B725" s="47"/>
      <c r="C725" s="49"/>
      <c r="D725" s="8"/>
      <c r="E725" s="8"/>
      <c r="F725" s="153"/>
      <c r="M725" s="30"/>
      <c r="N725" s="30"/>
      <c r="O725" s="30"/>
      <c r="P725" s="30"/>
      <c r="Q725" s="30"/>
      <c r="AE725" s="30"/>
    </row>
    <row r="726" spans="1:31" x14ac:dyDescent="0.25">
      <c r="A726" s="236"/>
      <c r="B726" s="47"/>
      <c r="C726" s="49"/>
      <c r="D726" s="8"/>
      <c r="E726" s="8"/>
      <c r="F726" s="153"/>
      <c r="M726" s="30"/>
      <c r="N726" s="30"/>
      <c r="O726" s="30"/>
      <c r="P726" s="30"/>
      <c r="Q726" s="30"/>
      <c r="AE726" s="30"/>
    </row>
    <row r="727" spans="1:31" x14ac:dyDescent="0.25">
      <c r="A727" s="236"/>
      <c r="B727" s="47"/>
      <c r="C727" s="49"/>
      <c r="D727" s="8"/>
      <c r="E727" s="8"/>
      <c r="F727" s="153"/>
      <c r="M727" s="30"/>
      <c r="N727" s="30"/>
      <c r="O727" s="30"/>
      <c r="P727" s="30"/>
      <c r="Q727" s="30"/>
      <c r="AE727" s="30"/>
    </row>
    <row r="728" spans="1:31" x14ac:dyDescent="0.25">
      <c r="A728" s="236"/>
      <c r="B728" s="47"/>
      <c r="C728" s="49"/>
      <c r="D728" s="8"/>
      <c r="E728" s="8"/>
      <c r="F728" s="153"/>
      <c r="M728" s="30"/>
      <c r="N728" s="30"/>
      <c r="O728" s="30"/>
      <c r="P728" s="30"/>
      <c r="Q728" s="30"/>
      <c r="AE728" s="30"/>
    </row>
    <row r="729" spans="1:31" x14ac:dyDescent="0.25">
      <c r="A729" s="234"/>
      <c r="B729" s="47"/>
      <c r="C729" s="49"/>
      <c r="D729" s="8"/>
      <c r="E729" s="8"/>
      <c r="F729" s="153"/>
      <c r="M729" s="30"/>
      <c r="N729" s="30"/>
      <c r="O729" s="30"/>
      <c r="P729" s="30"/>
      <c r="Q729" s="30"/>
      <c r="AE729" s="30"/>
    </row>
    <row r="730" spans="1:31" x14ac:dyDescent="0.25">
      <c r="A730" s="234"/>
      <c r="B730" s="47"/>
      <c r="C730" s="49"/>
      <c r="D730" s="8"/>
      <c r="E730" s="8"/>
      <c r="F730" s="153"/>
      <c r="M730" s="30"/>
      <c r="N730" s="30"/>
      <c r="O730" s="30"/>
      <c r="P730" s="30"/>
      <c r="Q730" s="30"/>
      <c r="AE730" s="30"/>
    </row>
    <row r="731" spans="1:31" x14ac:dyDescent="0.25">
      <c r="B731" s="39"/>
      <c r="D731" s="8"/>
      <c r="E731" s="8"/>
      <c r="F731" s="153"/>
      <c r="M731" s="30"/>
      <c r="N731" s="30"/>
      <c r="O731" s="30"/>
      <c r="P731" s="30"/>
      <c r="Q731" s="30"/>
      <c r="AE731" s="30"/>
    </row>
    <row r="732" spans="1:31" x14ac:dyDescent="0.25">
      <c r="B732" s="39"/>
      <c r="D732" s="8"/>
      <c r="E732" s="8"/>
      <c r="F732" s="153"/>
      <c r="M732" s="30"/>
      <c r="N732" s="30"/>
      <c r="O732" s="30"/>
      <c r="P732" s="30"/>
      <c r="Q732" s="30"/>
      <c r="AE732" s="30"/>
    </row>
    <row r="733" spans="1:31" x14ac:dyDescent="0.25">
      <c r="B733" s="39"/>
      <c r="D733" s="8"/>
      <c r="E733" s="8"/>
      <c r="F733" s="153"/>
      <c r="M733" s="30"/>
      <c r="N733" s="30"/>
      <c r="O733" s="30"/>
      <c r="P733" s="30"/>
      <c r="Q733" s="30"/>
      <c r="AE733" s="30"/>
    </row>
    <row r="734" spans="1:31" x14ac:dyDescent="0.25">
      <c r="B734" s="39"/>
      <c r="D734" s="8"/>
      <c r="E734" s="8"/>
      <c r="F734" s="153"/>
      <c r="M734" s="30"/>
      <c r="N734" s="30"/>
      <c r="O734" s="30"/>
      <c r="P734" s="30"/>
      <c r="Q734" s="30"/>
      <c r="AE734" s="30"/>
    </row>
    <row r="735" spans="1:31" x14ac:dyDescent="0.25">
      <c r="B735" s="39"/>
      <c r="D735" s="8"/>
      <c r="E735" s="8"/>
      <c r="F735" s="153"/>
      <c r="M735" s="30"/>
      <c r="N735" s="30"/>
      <c r="O735" s="30"/>
      <c r="P735" s="30"/>
      <c r="Q735" s="30"/>
      <c r="AE735" s="30"/>
    </row>
    <row r="736" spans="1:31" x14ac:dyDescent="0.25">
      <c r="A736" s="186"/>
      <c r="B736" s="242"/>
      <c r="C736" s="14"/>
      <c r="D736" s="8"/>
      <c r="E736" s="8"/>
      <c r="F736" s="191"/>
      <c r="G736" s="30"/>
      <c r="H736" s="30"/>
      <c r="M736" s="30"/>
      <c r="N736" s="30"/>
      <c r="O736" s="30"/>
      <c r="P736" s="30"/>
      <c r="Q736" s="30"/>
      <c r="AE736" s="30"/>
    </row>
    <row r="737" spans="1:31" x14ac:dyDescent="0.25">
      <c r="B737" s="243"/>
      <c r="D737" s="8"/>
      <c r="E737" s="8"/>
      <c r="F737" s="191"/>
      <c r="G737" s="30"/>
      <c r="H737" s="30"/>
      <c r="M737" s="30"/>
      <c r="N737" s="30"/>
      <c r="O737" s="30"/>
      <c r="P737" s="30"/>
      <c r="Q737" s="30"/>
      <c r="AE737" s="30"/>
    </row>
    <row r="738" spans="1:31" x14ac:dyDescent="0.25">
      <c r="D738" s="8"/>
      <c r="E738" s="8"/>
      <c r="F738" s="153"/>
      <c r="G738" s="30"/>
      <c r="H738" s="30"/>
      <c r="M738" s="30"/>
      <c r="N738" s="30"/>
      <c r="O738" s="30"/>
      <c r="P738" s="30"/>
      <c r="Q738" s="30"/>
      <c r="AE738" s="30"/>
    </row>
    <row r="739" spans="1:31" x14ac:dyDescent="0.25">
      <c r="A739" s="244"/>
      <c r="D739" s="8"/>
      <c r="E739" s="8"/>
      <c r="F739" s="153"/>
      <c r="G739" s="30"/>
      <c r="H739" s="30"/>
      <c r="M739" s="30"/>
      <c r="N739" s="30"/>
      <c r="O739" s="30"/>
      <c r="P739" s="30"/>
      <c r="Q739" s="30"/>
      <c r="AE739" s="30"/>
    </row>
    <row r="740" spans="1:31" x14ac:dyDescent="0.25">
      <c r="A740" s="244"/>
      <c r="D740" s="8"/>
      <c r="E740" s="8"/>
      <c r="F740" s="153"/>
      <c r="G740" s="30"/>
      <c r="H740" s="30"/>
      <c r="M740" s="201"/>
      <c r="N740" s="30"/>
      <c r="O740" s="30"/>
      <c r="P740" s="30"/>
      <c r="Q740" s="30"/>
      <c r="AE740" s="201"/>
    </row>
    <row r="741" spans="1:31" x14ac:dyDescent="0.25">
      <c r="A741" s="244"/>
      <c r="D741" s="8"/>
      <c r="E741" s="8"/>
      <c r="F741" s="153"/>
      <c r="G741" s="30"/>
      <c r="H741" s="30"/>
      <c r="M741" s="30"/>
      <c r="N741" s="30"/>
      <c r="O741" s="30"/>
      <c r="P741" s="30"/>
      <c r="Q741" s="30"/>
      <c r="AE741" s="30"/>
    </row>
    <row r="742" spans="1:31" x14ac:dyDescent="0.25">
      <c r="A742" s="244"/>
      <c r="D742" s="8"/>
      <c r="E742" s="8"/>
      <c r="F742" s="153"/>
      <c r="G742" s="30"/>
      <c r="H742" s="30"/>
      <c r="M742" s="30"/>
      <c r="N742" s="30"/>
      <c r="O742" s="30"/>
      <c r="P742" s="30"/>
      <c r="Q742" s="30"/>
      <c r="AE742" s="30"/>
    </row>
    <row r="743" spans="1:31" x14ac:dyDescent="0.25">
      <c r="A743" s="244"/>
      <c r="D743" s="8"/>
      <c r="E743" s="8"/>
      <c r="F743" s="153"/>
      <c r="G743" s="30"/>
      <c r="H743" s="30"/>
      <c r="N743" s="30"/>
      <c r="O743" s="30"/>
      <c r="P743" s="30"/>
      <c r="Q743" s="30"/>
      <c r="AE743" s="4"/>
    </row>
    <row r="744" spans="1:31" x14ac:dyDescent="0.25">
      <c r="A744" s="244"/>
      <c r="D744" s="8"/>
      <c r="E744" s="8"/>
      <c r="F744" s="153"/>
      <c r="G744" s="30"/>
      <c r="H744" s="30"/>
      <c r="N744" s="30"/>
      <c r="O744" s="30"/>
      <c r="P744" s="30"/>
      <c r="Q744" s="30"/>
      <c r="AE744" s="4"/>
    </row>
    <row r="745" spans="1:31" x14ac:dyDescent="0.25">
      <c r="A745" s="244"/>
      <c r="D745" s="8"/>
      <c r="E745" s="8"/>
      <c r="F745" s="153"/>
      <c r="G745" s="30"/>
      <c r="H745" s="30"/>
      <c r="N745" s="30"/>
      <c r="O745" s="30"/>
      <c r="P745" s="30"/>
      <c r="Q745" s="30"/>
      <c r="AE745" s="4"/>
    </row>
    <row r="746" spans="1:31" x14ac:dyDescent="0.25">
      <c r="A746" s="244"/>
      <c r="D746" s="8"/>
      <c r="E746" s="8"/>
      <c r="F746" s="153"/>
      <c r="G746" s="30"/>
      <c r="H746" s="30"/>
      <c r="N746" s="201"/>
      <c r="O746" s="201"/>
      <c r="P746" s="30"/>
      <c r="Q746" s="30"/>
      <c r="AE746" s="4"/>
    </row>
    <row r="747" spans="1:31" x14ac:dyDescent="0.25">
      <c r="A747" s="244"/>
      <c r="D747" s="8"/>
      <c r="E747" s="8"/>
      <c r="F747" s="153"/>
      <c r="G747" s="30"/>
      <c r="H747" s="30"/>
      <c r="N747" s="30"/>
      <c r="O747" s="30"/>
      <c r="P747" s="30"/>
      <c r="Q747" s="30"/>
      <c r="AE747" s="4"/>
    </row>
    <row r="748" spans="1:31" x14ac:dyDescent="0.25">
      <c r="A748" s="244"/>
      <c r="D748" s="8"/>
      <c r="E748" s="8"/>
      <c r="F748" s="191"/>
      <c r="G748" s="30"/>
      <c r="H748" s="30"/>
      <c r="N748" s="30"/>
      <c r="O748" s="30"/>
      <c r="P748" s="30"/>
      <c r="Q748" s="30"/>
      <c r="AE748" s="4"/>
    </row>
    <row r="749" spans="1:31" x14ac:dyDescent="0.25">
      <c r="B749" s="243"/>
      <c r="D749" s="8"/>
      <c r="E749" s="8"/>
      <c r="F749" s="191"/>
      <c r="G749" s="30"/>
      <c r="H749" s="30"/>
      <c r="P749" s="30"/>
      <c r="Q749" s="30"/>
      <c r="AE749" s="4"/>
    </row>
    <row r="750" spans="1:31" x14ac:dyDescent="0.25">
      <c r="A750" s="244"/>
      <c r="D750" s="8"/>
      <c r="E750" s="8"/>
      <c r="F750" s="153"/>
      <c r="G750" s="30"/>
      <c r="H750" s="30"/>
      <c r="P750" s="30"/>
      <c r="Q750" s="30"/>
      <c r="AE750" s="4"/>
    </row>
    <row r="751" spans="1:31" x14ac:dyDescent="0.25">
      <c r="A751" s="244"/>
      <c r="D751" s="8"/>
      <c r="E751" s="8"/>
      <c r="F751" s="153"/>
      <c r="G751" s="30"/>
      <c r="H751" s="30"/>
      <c r="P751" s="201"/>
      <c r="Q751" s="30"/>
      <c r="AE751" s="4"/>
    </row>
    <row r="752" spans="1:31" x14ac:dyDescent="0.25">
      <c r="A752" s="244"/>
      <c r="D752" s="8"/>
      <c r="E752" s="8"/>
      <c r="F752" s="153"/>
      <c r="G752" s="30"/>
      <c r="H752" s="30"/>
      <c r="P752" s="30"/>
      <c r="Q752" s="30"/>
      <c r="AE752" s="4"/>
    </row>
    <row r="753" spans="1:31" x14ac:dyDescent="0.25">
      <c r="A753" s="244"/>
      <c r="D753" s="8"/>
      <c r="E753" s="8"/>
      <c r="F753" s="153"/>
      <c r="G753" s="30"/>
      <c r="H753" s="30"/>
      <c r="P753" s="30"/>
      <c r="Q753" s="30"/>
      <c r="AE753" s="4"/>
    </row>
    <row r="754" spans="1:31" x14ac:dyDescent="0.25">
      <c r="A754" s="244"/>
      <c r="D754" s="8"/>
      <c r="E754" s="8"/>
      <c r="F754" s="153"/>
      <c r="G754" s="30"/>
      <c r="H754" s="30"/>
      <c r="Q754" s="30"/>
      <c r="AE754" s="4"/>
    </row>
    <row r="755" spans="1:31" x14ac:dyDescent="0.25">
      <c r="A755" s="244"/>
      <c r="D755" s="8"/>
      <c r="E755" s="8"/>
      <c r="F755" s="191"/>
      <c r="G755" s="30"/>
      <c r="H755" s="30"/>
      <c r="Q755" s="30"/>
      <c r="AE755" s="4"/>
    </row>
    <row r="756" spans="1:31" x14ac:dyDescent="0.25">
      <c r="B756" s="243"/>
      <c r="D756" s="8"/>
      <c r="E756" s="8"/>
      <c r="F756" s="191"/>
      <c r="G756" s="30"/>
      <c r="H756" s="30"/>
      <c r="Q756" s="30"/>
      <c r="AE756" s="4"/>
    </row>
    <row r="757" spans="1:31" x14ac:dyDescent="0.25">
      <c r="A757" s="244"/>
      <c r="D757" s="8"/>
      <c r="E757" s="8"/>
      <c r="F757" s="153"/>
      <c r="G757" s="30"/>
      <c r="H757" s="30"/>
      <c r="Q757" s="30"/>
      <c r="AE757" s="4"/>
    </row>
    <row r="758" spans="1:31" x14ac:dyDescent="0.25">
      <c r="A758" s="244"/>
      <c r="D758" s="8"/>
      <c r="E758" s="8"/>
      <c r="F758" s="153"/>
      <c r="G758" s="30"/>
      <c r="H758" s="30"/>
      <c r="I758" s="30"/>
      <c r="J758" s="30"/>
      <c r="K758" s="30"/>
      <c r="Q758" s="30"/>
      <c r="AE758" s="4"/>
    </row>
    <row r="759" spans="1:31" x14ac:dyDescent="0.25">
      <c r="A759" s="244"/>
      <c r="D759" s="8"/>
      <c r="E759" s="8"/>
      <c r="F759" s="153"/>
      <c r="G759" s="30"/>
      <c r="H759" s="30"/>
      <c r="I759" s="30"/>
      <c r="J759" s="30"/>
      <c r="K759" s="30"/>
      <c r="Q759" s="30"/>
      <c r="AE759" s="4"/>
    </row>
    <row r="760" spans="1:31" x14ac:dyDescent="0.25">
      <c r="A760" s="244"/>
      <c r="D760" s="8"/>
      <c r="E760" s="8"/>
      <c r="F760" s="153"/>
      <c r="G760" s="30"/>
      <c r="H760" s="30"/>
      <c r="I760" s="30"/>
      <c r="J760" s="30"/>
      <c r="K760" s="30"/>
      <c r="Q760" s="30"/>
      <c r="AE760" s="4"/>
    </row>
    <row r="761" spans="1:31" x14ac:dyDescent="0.25">
      <c r="A761" s="244"/>
      <c r="D761" s="8"/>
      <c r="E761" s="8"/>
      <c r="F761" s="153"/>
      <c r="G761" s="30"/>
      <c r="H761" s="30"/>
      <c r="I761" s="30"/>
      <c r="J761" s="30"/>
      <c r="K761" s="30"/>
      <c r="Q761" s="201"/>
      <c r="AE761" s="4"/>
    </row>
    <row r="762" spans="1:31" x14ac:dyDescent="0.25">
      <c r="A762" s="244"/>
      <c r="D762" s="8"/>
      <c r="E762" s="8"/>
      <c r="F762" s="191"/>
      <c r="G762" s="30"/>
      <c r="H762" s="30"/>
      <c r="I762" s="30"/>
      <c r="J762" s="30"/>
      <c r="K762" s="30"/>
      <c r="Q762" s="30"/>
      <c r="AE762" s="4"/>
    </row>
    <row r="763" spans="1:31" x14ac:dyDescent="0.25">
      <c r="B763" s="243"/>
      <c r="D763" s="8"/>
      <c r="E763" s="8"/>
      <c r="F763" s="191"/>
      <c r="G763" s="30"/>
      <c r="H763" s="30"/>
      <c r="I763" s="30"/>
      <c r="J763" s="30"/>
      <c r="K763" s="30"/>
      <c r="Q763" s="30"/>
      <c r="AE763" s="4"/>
    </row>
    <row r="764" spans="1:31" x14ac:dyDescent="0.25">
      <c r="A764" s="244"/>
      <c r="D764" s="8"/>
      <c r="E764" s="8"/>
      <c r="F764" s="153"/>
      <c r="G764" s="30"/>
      <c r="H764" s="30"/>
      <c r="I764" s="30"/>
      <c r="J764" s="30"/>
      <c r="K764" s="30"/>
      <c r="AE764" s="4"/>
    </row>
    <row r="765" spans="1:31" x14ac:dyDescent="0.25">
      <c r="A765" s="244"/>
      <c r="D765" s="8"/>
      <c r="E765" s="8"/>
      <c r="F765" s="153"/>
      <c r="G765" s="30"/>
      <c r="H765" s="30"/>
      <c r="I765" s="30"/>
      <c r="J765" s="30"/>
      <c r="K765" s="30"/>
      <c r="AE765" s="4"/>
    </row>
    <row r="766" spans="1:31" x14ac:dyDescent="0.25">
      <c r="A766" s="244"/>
      <c r="D766" s="8"/>
      <c r="E766" s="8"/>
      <c r="F766" s="191"/>
      <c r="G766" s="30"/>
      <c r="H766" s="30"/>
      <c r="I766" s="30"/>
      <c r="J766" s="30"/>
      <c r="K766" s="30"/>
      <c r="AE766" s="4"/>
    </row>
    <row r="767" spans="1:31" x14ac:dyDescent="0.25">
      <c r="B767" s="243"/>
      <c r="D767" s="8"/>
      <c r="E767" s="8"/>
      <c r="F767" s="191"/>
      <c r="G767" s="201"/>
      <c r="H767" s="201"/>
      <c r="I767" s="201"/>
      <c r="J767" s="201"/>
      <c r="K767" s="201"/>
      <c r="AE767" s="4"/>
    </row>
    <row r="768" spans="1:31" x14ac:dyDescent="0.25">
      <c r="A768" s="244"/>
      <c r="D768" s="8"/>
      <c r="E768" s="8"/>
      <c r="F768" s="153"/>
      <c r="G768" s="30"/>
      <c r="H768" s="30"/>
      <c r="I768" s="30"/>
      <c r="J768" s="30"/>
      <c r="K768" s="30"/>
      <c r="L768" s="14"/>
      <c r="AE768" s="4"/>
    </row>
    <row r="769" spans="1:31" x14ac:dyDescent="0.25">
      <c r="A769" s="244"/>
      <c r="D769" s="8"/>
      <c r="E769" s="8"/>
      <c r="F769" s="153"/>
      <c r="G769" s="30"/>
      <c r="H769" s="30"/>
      <c r="I769" s="30"/>
      <c r="J769" s="30"/>
      <c r="K769" s="30"/>
      <c r="AE769" s="4"/>
    </row>
    <row r="770" spans="1:31" x14ac:dyDescent="0.25">
      <c r="A770" s="244"/>
      <c r="D770" s="8"/>
      <c r="E770" s="8"/>
      <c r="F770" s="191"/>
      <c r="G770" s="14"/>
      <c r="AE770" s="4"/>
    </row>
    <row r="771" spans="1:31" x14ac:dyDescent="0.25">
      <c r="B771" s="243"/>
      <c r="D771" s="8"/>
      <c r="E771" s="8"/>
      <c r="F771" s="191"/>
      <c r="G771" s="14"/>
      <c r="AE771" s="4"/>
    </row>
    <row r="772" spans="1:31" x14ac:dyDescent="0.25">
      <c r="A772" s="244"/>
      <c r="D772" s="8"/>
      <c r="E772" s="8"/>
      <c r="F772" s="153"/>
      <c r="G772" s="14"/>
      <c r="AE772" s="4"/>
    </row>
    <row r="773" spans="1:31" x14ac:dyDescent="0.25">
      <c r="A773" s="244"/>
      <c r="D773" s="8"/>
      <c r="E773" s="8"/>
      <c r="F773" s="153"/>
      <c r="G773" s="14"/>
      <c r="AE773" s="4"/>
    </row>
    <row r="774" spans="1:31" x14ac:dyDescent="0.25">
      <c r="A774" s="244"/>
      <c r="D774" s="8"/>
      <c r="E774" s="8"/>
      <c r="F774" s="191"/>
      <c r="G774" s="14"/>
      <c r="AE774" s="4"/>
    </row>
    <row r="775" spans="1:31" x14ac:dyDescent="0.25">
      <c r="B775" s="243"/>
      <c r="D775" s="8"/>
      <c r="E775" s="8"/>
      <c r="F775" s="191"/>
      <c r="G775" s="14"/>
      <c r="AE775" s="4"/>
    </row>
    <row r="776" spans="1:31" x14ac:dyDescent="0.25">
      <c r="A776" s="244"/>
      <c r="D776" s="8"/>
      <c r="E776" s="8"/>
      <c r="F776" s="153"/>
      <c r="G776" s="14"/>
      <c r="AE776" s="4"/>
    </row>
    <row r="777" spans="1:31" x14ac:dyDescent="0.25">
      <c r="A777" s="244"/>
      <c r="D777" s="8"/>
      <c r="E777" s="8"/>
      <c r="F777" s="153"/>
      <c r="G777" s="14"/>
      <c r="AE777" s="4"/>
    </row>
    <row r="778" spans="1:31" x14ac:dyDescent="0.25">
      <c r="A778" s="244"/>
      <c r="D778" s="8"/>
      <c r="E778" s="8"/>
      <c r="F778" s="153"/>
      <c r="G778" s="14"/>
      <c r="AE778" s="4"/>
    </row>
    <row r="779" spans="1:31" x14ac:dyDescent="0.25">
      <c r="A779" s="244"/>
      <c r="D779" s="8"/>
      <c r="E779" s="8"/>
      <c r="F779" s="191"/>
      <c r="G779" s="14"/>
      <c r="AE779" s="4"/>
    </row>
    <row r="780" spans="1:31" x14ac:dyDescent="0.25">
      <c r="A780" s="244"/>
      <c r="B780" s="243"/>
      <c r="D780" s="8"/>
      <c r="E780" s="8"/>
      <c r="F780" s="191"/>
      <c r="G780" s="14"/>
      <c r="AE780" s="4"/>
    </row>
    <row r="781" spans="1:31" x14ac:dyDescent="0.25">
      <c r="A781" s="244"/>
      <c r="D781" s="8"/>
      <c r="E781" s="8"/>
      <c r="F781" s="153"/>
      <c r="G781" s="14"/>
      <c r="AE781" s="4"/>
    </row>
    <row r="782" spans="1:31" x14ac:dyDescent="0.25">
      <c r="A782" s="244"/>
      <c r="D782" s="8"/>
      <c r="E782" s="8"/>
      <c r="F782" s="153"/>
      <c r="G782" s="14"/>
      <c r="AE782" s="4"/>
    </row>
    <row r="783" spans="1:31" x14ac:dyDescent="0.25">
      <c r="A783" s="244"/>
      <c r="D783" s="8"/>
      <c r="E783" s="8"/>
      <c r="F783" s="191"/>
      <c r="G783" s="14"/>
      <c r="AE783" s="4"/>
    </row>
    <row r="784" spans="1:31" x14ac:dyDescent="0.25">
      <c r="A784" s="244"/>
      <c r="B784" s="243"/>
      <c r="D784" s="8"/>
      <c r="E784" s="8"/>
      <c r="F784" s="191"/>
      <c r="G784" s="14"/>
      <c r="AE784" s="4"/>
    </row>
    <row r="785" spans="1:31" x14ac:dyDescent="0.25">
      <c r="A785" s="244"/>
      <c r="D785" s="8"/>
      <c r="E785" s="8"/>
      <c r="F785" s="153"/>
      <c r="G785" s="14"/>
      <c r="AE785" s="4"/>
    </row>
    <row r="786" spans="1:31" x14ac:dyDescent="0.25">
      <c r="A786" s="244"/>
      <c r="D786" s="8"/>
      <c r="E786" s="8"/>
      <c r="F786" s="153"/>
      <c r="G786" s="14"/>
      <c r="AE786" s="4"/>
    </row>
    <row r="787" spans="1:31" x14ac:dyDescent="0.25">
      <c r="A787" s="244"/>
      <c r="D787" s="8"/>
      <c r="E787" s="8"/>
      <c r="F787" s="191"/>
      <c r="G787" s="14"/>
      <c r="AE787" s="4"/>
    </row>
    <row r="788" spans="1:31" x14ac:dyDescent="0.25">
      <c r="A788" s="244"/>
      <c r="B788" s="243"/>
      <c r="D788" s="8"/>
      <c r="E788" s="8"/>
      <c r="F788" s="191"/>
      <c r="G788" s="14"/>
      <c r="AE788" s="4"/>
    </row>
    <row r="789" spans="1:31" x14ac:dyDescent="0.25">
      <c r="A789" s="244"/>
      <c r="D789" s="8"/>
      <c r="E789" s="8"/>
      <c r="F789" s="153"/>
      <c r="G789" s="14"/>
      <c r="AE789" s="4"/>
    </row>
    <row r="790" spans="1:31" x14ac:dyDescent="0.25">
      <c r="A790" s="244"/>
      <c r="D790" s="8"/>
      <c r="E790" s="8"/>
      <c r="F790" s="153"/>
      <c r="G790" s="14"/>
      <c r="AE790" s="4"/>
    </row>
    <row r="791" spans="1:31" x14ac:dyDescent="0.25">
      <c r="A791" s="244"/>
      <c r="D791" s="232"/>
      <c r="E791" s="94"/>
      <c r="F791" s="191"/>
      <c r="G791" s="14"/>
      <c r="AE791" s="4"/>
    </row>
    <row r="792" spans="1:31" ht="18.75" x14ac:dyDescent="0.25">
      <c r="A792" s="114"/>
      <c r="B792" s="116"/>
      <c r="C792" s="322"/>
      <c r="D792" s="322"/>
      <c r="E792" s="322"/>
      <c r="F792" s="322"/>
      <c r="AE792" s="4"/>
    </row>
    <row r="793" spans="1:31" ht="18.75" x14ac:dyDescent="0.25">
      <c r="A793" s="156"/>
      <c r="B793" s="12"/>
      <c r="C793" s="19"/>
      <c r="D793" s="157"/>
      <c r="E793" s="125"/>
      <c r="F793" s="112"/>
      <c r="AE793" s="4"/>
    </row>
    <row r="794" spans="1:31" ht="16.5" x14ac:dyDescent="0.25">
      <c r="A794" s="156"/>
      <c r="B794" s="187"/>
      <c r="C794" s="19"/>
      <c r="D794" s="157"/>
      <c r="E794" s="125"/>
      <c r="F794" s="157"/>
      <c r="AE794" s="4"/>
    </row>
    <row r="795" spans="1:31" x14ac:dyDescent="0.25">
      <c r="A795" s="244"/>
      <c r="B795" s="245"/>
      <c r="D795" s="8"/>
      <c r="E795" s="8"/>
      <c r="F795" s="10"/>
      <c r="AE795" s="4"/>
    </row>
    <row r="796" spans="1:31" x14ac:dyDescent="0.25">
      <c r="A796" s="244"/>
      <c r="B796" s="245"/>
      <c r="D796" s="8"/>
      <c r="E796" s="8"/>
      <c r="F796" s="10"/>
      <c r="AE796" s="4"/>
    </row>
    <row r="797" spans="1:31" x14ac:dyDescent="0.25">
      <c r="A797" s="244"/>
      <c r="B797" s="245"/>
      <c r="D797" s="8"/>
      <c r="E797" s="8"/>
      <c r="F797" s="10"/>
      <c r="AE797" s="4"/>
    </row>
    <row r="798" spans="1:31" x14ac:dyDescent="0.25">
      <c r="A798" s="244"/>
      <c r="B798" s="6"/>
      <c r="D798" s="8"/>
      <c r="E798" s="8"/>
      <c r="F798" s="10"/>
      <c r="AE798" s="4"/>
    </row>
    <row r="799" spans="1:31" x14ac:dyDescent="0.25">
      <c r="A799" s="186"/>
      <c r="B799" s="11"/>
      <c r="D799" s="8"/>
      <c r="E799" s="8"/>
      <c r="F799" s="10"/>
      <c r="AE799" s="4"/>
    </row>
    <row r="800" spans="1:31" x14ac:dyDescent="0.25">
      <c r="A800" s="244"/>
      <c r="B800" s="245"/>
      <c r="D800" s="8"/>
      <c r="E800" s="8"/>
      <c r="F800" s="10"/>
      <c r="AE800" s="4"/>
    </row>
    <row r="801" spans="1:31" x14ac:dyDescent="0.25">
      <c r="A801" s="244"/>
      <c r="B801" s="245"/>
      <c r="D801" s="8"/>
      <c r="E801" s="8"/>
      <c r="F801" s="10"/>
      <c r="AE801" s="4"/>
    </row>
    <row r="802" spans="1:31" x14ac:dyDescent="0.25">
      <c r="A802" s="244"/>
      <c r="B802" s="245"/>
      <c r="D802" s="8"/>
      <c r="E802" s="8"/>
      <c r="F802" s="10"/>
      <c r="AE802" s="4"/>
    </row>
    <row r="803" spans="1:31" x14ac:dyDescent="0.25">
      <c r="A803" s="246"/>
      <c r="B803" s="11"/>
      <c r="D803" s="8"/>
      <c r="E803" s="8"/>
      <c r="F803" s="10"/>
      <c r="AE803" s="4"/>
    </row>
    <row r="804" spans="1:31" x14ac:dyDescent="0.25">
      <c r="A804" s="244"/>
      <c r="B804" s="245"/>
      <c r="D804" s="8"/>
      <c r="E804" s="8"/>
      <c r="F804" s="10"/>
      <c r="AE804" s="4"/>
    </row>
    <row r="805" spans="1:31" x14ac:dyDescent="0.25">
      <c r="A805" s="244"/>
      <c r="B805" s="245"/>
      <c r="D805" s="8"/>
      <c r="E805" s="8"/>
      <c r="F805" s="10"/>
      <c r="AE805" s="4"/>
    </row>
    <row r="806" spans="1:31" x14ac:dyDescent="0.25">
      <c r="A806" s="244"/>
      <c r="B806" s="245"/>
      <c r="D806" s="8"/>
      <c r="E806" s="8"/>
      <c r="F806" s="10"/>
      <c r="AE806" s="4"/>
    </row>
    <row r="807" spans="1:31" x14ac:dyDescent="0.25">
      <c r="A807" s="244"/>
      <c r="B807" s="6"/>
      <c r="D807" s="8"/>
      <c r="E807" s="8"/>
      <c r="F807" s="10"/>
      <c r="AE807" s="4"/>
    </row>
    <row r="808" spans="1:31" x14ac:dyDescent="0.25">
      <c r="A808" s="246"/>
      <c r="B808" s="6"/>
      <c r="C808" s="6"/>
      <c r="D808" s="8"/>
      <c r="E808" s="8"/>
      <c r="F808" s="6"/>
      <c r="AE808" s="4"/>
    </row>
    <row r="809" spans="1:31" x14ac:dyDescent="0.25">
      <c r="A809" s="244"/>
      <c r="B809" s="6"/>
      <c r="D809" s="8"/>
      <c r="E809" s="8"/>
      <c r="F809" s="10"/>
      <c r="AE809" s="4"/>
    </row>
    <row r="810" spans="1:31" x14ac:dyDescent="0.25">
      <c r="A810" s="244"/>
      <c r="B810" s="6"/>
      <c r="D810" s="8"/>
      <c r="E810" s="8"/>
      <c r="F810" s="10"/>
      <c r="AE810" s="4"/>
    </row>
    <row r="811" spans="1:31" x14ac:dyDescent="0.25">
      <c r="A811" s="244"/>
      <c r="B811" s="6"/>
      <c r="D811" s="8"/>
      <c r="E811" s="8"/>
      <c r="F811" s="10"/>
      <c r="AE811" s="4"/>
    </row>
    <row r="812" spans="1:31" x14ac:dyDescent="0.25">
      <c r="A812" s="246"/>
      <c r="B812" s="6"/>
      <c r="C812" s="6"/>
      <c r="D812" s="8"/>
      <c r="E812" s="8"/>
      <c r="F812" s="6"/>
      <c r="AE812" s="4"/>
    </row>
    <row r="813" spans="1:31" x14ac:dyDescent="0.25">
      <c r="A813" s="244"/>
      <c r="B813" s="6"/>
      <c r="D813" s="8"/>
      <c r="E813" s="8"/>
      <c r="F813" s="10"/>
    </row>
    <row r="814" spans="1:31" x14ac:dyDescent="0.25">
      <c r="A814" s="244"/>
      <c r="B814" s="6"/>
      <c r="D814" s="8"/>
      <c r="E814" s="8"/>
      <c r="F814" s="10"/>
      <c r="AE814" s="4"/>
    </row>
    <row r="815" spans="1:31" x14ac:dyDescent="0.25">
      <c r="A815" s="246"/>
      <c r="B815" s="6"/>
      <c r="C815" s="6"/>
      <c r="D815" s="8"/>
      <c r="E815" s="8"/>
      <c r="F815" s="6"/>
      <c r="AE815" s="4"/>
    </row>
    <row r="816" spans="1:31" x14ac:dyDescent="0.25">
      <c r="A816" s="244"/>
      <c r="B816" s="6"/>
      <c r="D816" s="8"/>
      <c r="E816" s="8"/>
      <c r="F816" s="10"/>
      <c r="AE816" s="4"/>
    </row>
    <row r="817" spans="1:31" x14ac:dyDescent="0.25">
      <c r="A817" s="244"/>
      <c r="B817" s="6"/>
      <c r="D817" s="8"/>
      <c r="E817" s="8"/>
      <c r="F817" s="10"/>
      <c r="AE817" s="4"/>
    </row>
    <row r="818" spans="1:31" x14ac:dyDescent="0.25">
      <c r="A818" s="244"/>
      <c r="B818" s="6"/>
      <c r="D818" s="8"/>
      <c r="E818" s="8"/>
      <c r="F818" s="10"/>
      <c r="AE818" s="4"/>
    </row>
    <row r="819" spans="1:31" x14ac:dyDescent="0.25">
      <c r="A819" s="244"/>
      <c r="B819" s="6"/>
      <c r="D819" s="8"/>
      <c r="E819" s="8"/>
      <c r="F819" s="10"/>
      <c r="AE819" s="4"/>
    </row>
    <row r="820" spans="1:31" x14ac:dyDescent="0.25">
      <c r="A820" s="246"/>
      <c r="B820" s="11"/>
      <c r="D820" s="8"/>
      <c r="E820" s="8"/>
      <c r="F820" s="10"/>
      <c r="AE820" s="4"/>
    </row>
    <row r="821" spans="1:31" x14ac:dyDescent="0.25">
      <c r="A821" s="244"/>
      <c r="B821" s="245"/>
      <c r="D821" s="8"/>
      <c r="E821" s="8"/>
      <c r="F821" s="10"/>
      <c r="AE821" s="4"/>
    </row>
    <row r="822" spans="1:31" x14ac:dyDescent="0.25">
      <c r="A822" s="244"/>
      <c r="B822" s="245"/>
      <c r="D822" s="8"/>
      <c r="E822" s="8"/>
      <c r="F822" s="10"/>
      <c r="AE822" s="4"/>
    </row>
    <row r="823" spans="1:31" x14ac:dyDescent="0.25">
      <c r="A823" s="244"/>
      <c r="B823" s="245"/>
      <c r="D823" s="8"/>
      <c r="E823" s="8"/>
      <c r="F823" s="10"/>
      <c r="AE823" s="4"/>
    </row>
    <row r="824" spans="1:31" x14ac:dyDescent="0.25">
      <c r="A824" s="246"/>
      <c r="B824" s="247"/>
      <c r="D824" s="8"/>
      <c r="E824" s="8"/>
      <c r="F824" s="10"/>
      <c r="AE824" s="4"/>
    </row>
    <row r="825" spans="1:31" x14ac:dyDescent="0.25">
      <c r="A825" s="244"/>
      <c r="B825" s="245"/>
      <c r="D825" s="8"/>
      <c r="E825" s="8"/>
      <c r="F825" s="10"/>
      <c r="AE825" s="4"/>
    </row>
    <row r="826" spans="1:31" x14ac:dyDescent="0.25">
      <c r="A826" s="244"/>
      <c r="B826" s="245"/>
      <c r="D826" s="8"/>
      <c r="E826" s="8"/>
      <c r="F826" s="10"/>
      <c r="AE826" s="4"/>
    </row>
    <row r="827" spans="1:31" x14ac:dyDescent="0.25">
      <c r="A827" s="244"/>
      <c r="B827" s="6"/>
      <c r="D827" s="8"/>
      <c r="E827" s="8"/>
      <c r="F827" s="10"/>
      <c r="AE827" s="4"/>
    </row>
    <row r="828" spans="1:31" x14ac:dyDescent="0.25">
      <c r="A828" s="244"/>
      <c r="B828" s="6"/>
      <c r="D828" s="8"/>
      <c r="E828" s="8"/>
      <c r="F828" s="10"/>
      <c r="AE828" s="4"/>
    </row>
    <row r="829" spans="1:31" x14ac:dyDescent="0.25">
      <c r="A829" s="244"/>
      <c r="B829" s="6"/>
      <c r="D829" s="8"/>
      <c r="E829" s="8"/>
      <c r="F829" s="10"/>
      <c r="AE829" s="4"/>
    </row>
    <row r="830" spans="1:31" x14ac:dyDescent="0.25">
      <c r="A830" s="244"/>
      <c r="B830" s="6"/>
      <c r="D830" s="8"/>
      <c r="E830" s="8"/>
      <c r="F830" s="10"/>
      <c r="AE830" s="4"/>
    </row>
    <row r="831" spans="1:31" x14ac:dyDescent="0.25">
      <c r="A831" s="244"/>
      <c r="B831" s="6"/>
      <c r="D831" s="8"/>
      <c r="E831" s="8"/>
      <c r="F831" s="10"/>
      <c r="AE831" s="4"/>
    </row>
    <row r="832" spans="1:31" x14ac:dyDescent="0.25">
      <c r="A832" s="244"/>
      <c r="B832" s="6"/>
      <c r="D832" s="8"/>
      <c r="E832" s="8"/>
      <c r="F832" s="10"/>
      <c r="AE832" s="4"/>
    </row>
    <row r="833" spans="1:31" x14ac:dyDescent="0.25">
      <c r="A833" s="244"/>
      <c r="B833" s="6"/>
      <c r="D833" s="8"/>
      <c r="E833" s="8"/>
      <c r="F833" s="10"/>
      <c r="AE833" s="4"/>
    </row>
    <row r="834" spans="1:31" x14ac:dyDescent="0.25">
      <c r="A834" s="244"/>
      <c r="B834" s="6"/>
      <c r="D834" s="8"/>
      <c r="E834" s="8"/>
      <c r="F834" s="10"/>
      <c r="AE834" s="4"/>
    </row>
    <row r="835" spans="1:31" x14ac:dyDescent="0.25">
      <c r="A835" s="244"/>
      <c r="B835" s="6"/>
      <c r="D835" s="8"/>
      <c r="E835" s="8"/>
      <c r="F835" s="10"/>
      <c r="AE835" s="4"/>
    </row>
    <row r="836" spans="1:31" x14ac:dyDescent="0.25">
      <c r="B836" s="11"/>
      <c r="D836" s="8"/>
      <c r="E836" s="8"/>
      <c r="F836" s="10"/>
      <c r="AE836" s="4"/>
    </row>
    <row r="837" spans="1:31" x14ac:dyDescent="0.25">
      <c r="B837" s="6"/>
      <c r="D837" s="8"/>
      <c r="E837" s="8"/>
      <c r="F837" s="10"/>
      <c r="AE837" s="4"/>
    </row>
    <row r="838" spans="1:31" x14ac:dyDescent="0.25">
      <c r="B838" s="6"/>
      <c r="D838" s="8"/>
      <c r="E838" s="8"/>
      <c r="F838" s="10"/>
      <c r="AE838" s="4"/>
    </row>
    <row r="839" spans="1:31" x14ac:dyDescent="0.25">
      <c r="B839" s="6"/>
      <c r="D839" s="8"/>
      <c r="E839" s="8"/>
      <c r="F839" s="10"/>
      <c r="AE839" s="4"/>
    </row>
    <row r="840" spans="1:31" x14ac:dyDescent="0.25">
      <c r="B840" s="11"/>
      <c r="D840" s="8"/>
      <c r="E840" s="8"/>
      <c r="F840" s="10"/>
      <c r="AE840" s="4"/>
    </row>
    <row r="841" spans="1:31" x14ac:dyDescent="0.25">
      <c r="B841" s="6"/>
      <c r="D841" s="8"/>
      <c r="E841" s="8"/>
      <c r="F841" s="10"/>
      <c r="AE841" s="4"/>
    </row>
    <row r="842" spans="1:31" x14ac:dyDescent="0.25">
      <c r="B842" s="6"/>
      <c r="D842" s="8"/>
      <c r="E842" s="8"/>
      <c r="F842" s="10"/>
      <c r="AE842" s="4"/>
    </row>
    <row r="843" spans="1:31" x14ac:dyDescent="0.25">
      <c r="B843" s="6"/>
      <c r="D843" s="8"/>
      <c r="E843" s="8"/>
      <c r="F843" s="10"/>
      <c r="AE843" s="4"/>
    </row>
    <row r="844" spans="1:31" x14ac:dyDescent="0.25">
      <c r="B844" s="6"/>
      <c r="D844" s="8"/>
      <c r="E844" s="8"/>
      <c r="F844" s="10"/>
      <c r="AE844" s="4"/>
    </row>
    <row r="845" spans="1:31" x14ac:dyDescent="0.25">
      <c r="B845" s="6"/>
      <c r="D845" s="8"/>
      <c r="E845" s="8"/>
      <c r="F845" s="10"/>
      <c r="AE845" s="4"/>
    </row>
    <row r="846" spans="1:31" x14ac:dyDescent="0.25">
      <c r="B846" s="6"/>
      <c r="D846" s="8"/>
      <c r="E846" s="8"/>
      <c r="F846" s="10"/>
      <c r="AE846" s="4"/>
    </row>
    <row r="847" spans="1:31" x14ac:dyDescent="0.25">
      <c r="B847" s="6"/>
      <c r="D847" s="8"/>
      <c r="E847" s="8"/>
      <c r="F847" s="10"/>
      <c r="AE847" s="4"/>
    </row>
    <row r="848" spans="1:31" x14ac:dyDescent="0.25">
      <c r="B848" s="6"/>
      <c r="D848" s="8"/>
      <c r="E848" s="8"/>
      <c r="F848" s="10"/>
      <c r="AE848" s="4"/>
    </row>
    <row r="849" spans="1:31" x14ac:dyDescent="0.25">
      <c r="A849" s="131"/>
      <c r="B849" s="47"/>
      <c r="C849" s="49"/>
      <c r="D849" s="46"/>
      <c r="E849" s="8"/>
      <c r="F849" s="153"/>
      <c r="AE849" s="4"/>
    </row>
    <row r="850" spans="1:31" x14ac:dyDescent="0.25">
      <c r="A850" s="131"/>
      <c r="B850" s="47"/>
      <c r="C850" s="49"/>
      <c r="D850" s="46"/>
      <c r="E850" s="8"/>
      <c r="F850" s="153"/>
      <c r="AE850" s="4"/>
    </row>
    <row r="851" spans="1:31" ht="18.75" x14ac:dyDescent="0.25">
      <c r="B851" s="52"/>
      <c r="D851" s="8"/>
      <c r="E851" s="8"/>
      <c r="F851" s="10"/>
      <c r="AE851" s="4"/>
    </row>
    <row r="852" spans="1:31" x14ac:dyDescent="0.25">
      <c r="B852" s="6"/>
      <c r="D852" s="8"/>
      <c r="E852" s="8"/>
      <c r="F852" s="10"/>
      <c r="AE852" s="4"/>
    </row>
    <row r="853" spans="1:31" x14ac:dyDescent="0.25">
      <c r="B853" s="6"/>
      <c r="D853" s="8"/>
      <c r="E853" s="8"/>
      <c r="F853" s="10"/>
      <c r="AE853" s="4"/>
    </row>
    <row r="854" spans="1:31" x14ac:dyDescent="0.25">
      <c r="B854" s="6"/>
      <c r="D854" s="8"/>
      <c r="E854" s="8"/>
      <c r="F854" s="10"/>
      <c r="AE854" s="4"/>
    </row>
    <row r="855" spans="1:31" x14ac:dyDescent="0.25">
      <c r="B855" s="6"/>
      <c r="D855" s="8"/>
      <c r="E855" s="8"/>
      <c r="F855" s="10"/>
      <c r="AE855" s="4"/>
    </row>
    <row r="856" spans="1:31" ht="18.75" x14ac:dyDescent="0.25">
      <c r="B856" s="52"/>
      <c r="D856" s="8"/>
      <c r="E856" s="8"/>
      <c r="F856" s="10"/>
      <c r="AE856" s="4"/>
    </row>
    <row r="857" spans="1:31" x14ac:dyDescent="0.25">
      <c r="B857" s="6"/>
      <c r="D857" s="8"/>
      <c r="E857" s="8"/>
      <c r="F857" s="10"/>
      <c r="AE857" s="4"/>
    </row>
    <row r="858" spans="1:31" x14ac:dyDescent="0.25">
      <c r="B858" s="6"/>
      <c r="D858" s="8"/>
      <c r="E858" s="8"/>
      <c r="F858" s="10"/>
      <c r="AE858" s="4"/>
    </row>
    <row r="859" spans="1:31" x14ac:dyDescent="0.25">
      <c r="B859" s="6"/>
      <c r="D859" s="8"/>
      <c r="E859" s="8"/>
      <c r="F859" s="10"/>
      <c r="AE859" s="4"/>
    </row>
    <row r="860" spans="1:31" x14ac:dyDescent="0.25">
      <c r="B860" s="6"/>
      <c r="D860" s="8"/>
      <c r="E860" s="8"/>
      <c r="F860" s="10"/>
      <c r="AE860" s="4"/>
    </row>
    <row r="861" spans="1:31" x14ac:dyDescent="0.25">
      <c r="B861" s="6"/>
      <c r="D861" s="8"/>
      <c r="E861" s="8"/>
      <c r="F861" s="10"/>
      <c r="AE861" s="4"/>
    </row>
    <row r="862" spans="1:31" x14ac:dyDescent="0.25">
      <c r="B862" s="6"/>
      <c r="D862" s="8"/>
      <c r="E862" s="8"/>
      <c r="F862" s="10"/>
      <c r="AE862" s="4"/>
    </row>
    <row r="863" spans="1:31" ht="18.75" x14ac:dyDescent="0.3">
      <c r="A863" s="202"/>
      <c r="B863" s="249"/>
      <c r="C863" s="14"/>
      <c r="D863" s="8"/>
      <c r="E863" s="8"/>
      <c r="F863" s="14"/>
      <c r="AE863" s="4"/>
    </row>
    <row r="864" spans="1:31" x14ac:dyDescent="0.25">
      <c r="A864" s="333"/>
      <c r="B864" s="6"/>
      <c r="C864" s="40"/>
      <c r="D864" s="8"/>
      <c r="E864" s="8"/>
      <c r="F864" s="10"/>
      <c r="AE864" s="4"/>
    </row>
    <row r="865" spans="1:31" x14ac:dyDescent="0.25">
      <c r="A865" s="333"/>
      <c r="B865" s="6"/>
      <c r="C865" s="40"/>
      <c r="D865" s="46"/>
      <c r="E865" s="8"/>
      <c r="F865" s="10"/>
      <c r="AE865" s="4"/>
    </row>
    <row r="866" spans="1:31" x14ac:dyDescent="0.25">
      <c r="A866" s="333"/>
      <c r="B866" s="6"/>
      <c r="C866" s="40"/>
      <c r="D866" s="8"/>
      <c r="E866" s="8"/>
      <c r="F866" s="10"/>
      <c r="AE866" s="4"/>
    </row>
    <row r="867" spans="1:31" x14ac:dyDescent="0.25">
      <c r="A867" s="333"/>
      <c r="B867" s="6"/>
      <c r="C867" s="40"/>
      <c r="D867" s="46"/>
      <c r="E867" s="8"/>
      <c r="F867" s="10"/>
      <c r="AE867" s="4"/>
    </row>
    <row r="868" spans="1:31" x14ac:dyDescent="0.25">
      <c r="B868" s="6"/>
      <c r="C868" s="40"/>
      <c r="D868" s="8"/>
      <c r="E868" s="8"/>
      <c r="F868" s="153"/>
      <c r="AE868" s="4"/>
    </row>
    <row r="869" spans="1:31" x14ac:dyDescent="0.25">
      <c r="B869" s="6"/>
      <c r="C869" s="40"/>
      <c r="D869" s="8"/>
      <c r="E869" s="8"/>
      <c r="F869" s="153"/>
      <c r="AE869" s="4"/>
    </row>
    <row r="870" spans="1:31" x14ac:dyDescent="0.25">
      <c r="B870" s="6"/>
      <c r="C870" s="40"/>
      <c r="D870" s="8"/>
      <c r="E870" s="8"/>
      <c r="F870" s="153"/>
      <c r="AE870" s="4"/>
    </row>
    <row r="871" spans="1:31" x14ac:dyDescent="0.25">
      <c r="B871" s="6"/>
      <c r="C871" s="40"/>
      <c r="D871" s="8"/>
      <c r="E871" s="8"/>
      <c r="F871" s="153"/>
      <c r="AE871" s="4"/>
    </row>
    <row r="872" spans="1:31" x14ac:dyDescent="0.25">
      <c r="B872" s="6"/>
      <c r="C872" s="40"/>
      <c r="D872" s="8"/>
      <c r="E872" s="8"/>
      <c r="F872" s="153"/>
      <c r="H872" s="14"/>
      <c r="I872" s="14"/>
      <c r="J872" s="14"/>
      <c r="AE872" s="4"/>
    </row>
    <row r="873" spans="1:31" x14ac:dyDescent="0.25">
      <c r="B873" s="6"/>
      <c r="C873" s="40"/>
      <c r="D873" s="8"/>
      <c r="E873" s="8"/>
      <c r="F873" s="153"/>
      <c r="AE873" s="4"/>
    </row>
    <row r="874" spans="1:31" x14ac:dyDescent="0.25">
      <c r="B874" s="6"/>
      <c r="C874" s="40"/>
      <c r="D874" s="8"/>
      <c r="E874" s="8"/>
      <c r="F874" s="153"/>
      <c r="AE874" s="4"/>
    </row>
    <row r="875" spans="1:31" x14ac:dyDescent="0.25">
      <c r="B875" s="6"/>
      <c r="C875" s="40"/>
      <c r="D875" s="8"/>
      <c r="E875" s="8"/>
      <c r="F875" s="153"/>
      <c r="AE875" s="4"/>
    </row>
    <row r="876" spans="1:31" x14ac:dyDescent="0.25">
      <c r="B876" s="6"/>
      <c r="C876" s="40"/>
      <c r="D876" s="8"/>
      <c r="E876" s="8"/>
      <c r="F876" s="153"/>
      <c r="AE876" s="4"/>
    </row>
    <row r="877" spans="1:31" x14ac:dyDescent="0.25">
      <c r="B877" s="6"/>
      <c r="C877" s="40"/>
      <c r="D877" s="8"/>
      <c r="E877" s="8"/>
      <c r="F877" s="153"/>
      <c r="AE877" s="4"/>
    </row>
    <row r="878" spans="1:31" x14ac:dyDescent="0.25">
      <c r="B878" s="6"/>
      <c r="C878" s="40"/>
      <c r="D878" s="8"/>
      <c r="E878" s="8"/>
      <c r="F878" s="153"/>
      <c r="AE878" s="4"/>
    </row>
    <row r="879" spans="1:31" x14ac:dyDescent="0.25">
      <c r="B879" s="6"/>
      <c r="C879" s="40"/>
      <c r="D879" s="8"/>
      <c r="E879" s="8"/>
      <c r="F879" s="153"/>
      <c r="AE879" s="4"/>
    </row>
    <row r="880" spans="1:31" x14ac:dyDescent="0.25">
      <c r="B880" s="6"/>
      <c r="C880" s="40"/>
      <c r="D880" s="8"/>
      <c r="E880" s="8"/>
      <c r="F880" s="153"/>
      <c r="AE880" s="4"/>
    </row>
    <row r="881" spans="1:31" x14ac:dyDescent="0.25">
      <c r="A881" s="234"/>
      <c r="B881" s="47"/>
      <c r="C881" s="49"/>
      <c r="D881" s="8"/>
      <c r="E881" s="8"/>
      <c r="F881" s="153"/>
      <c r="AE881" s="4"/>
    </row>
    <row r="882" spans="1:31" ht="16.5" x14ac:dyDescent="0.25">
      <c r="A882" s="121"/>
      <c r="B882" s="87"/>
      <c r="C882" s="111"/>
      <c r="D882" s="8"/>
      <c r="E882" s="8"/>
      <c r="F882" s="252"/>
      <c r="AE882" s="4"/>
    </row>
    <row r="883" spans="1:31" ht="16.5" x14ac:dyDescent="0.25">
      <c r="A883" s="121"/>
      <c r="B883" s="87"/>
      <c r="C883" s="111"/>
      <c r="D883" s="8"/>
      <c r="E883" s="8"/>
      <c r="F883" s="252"/>
      <c r="AE883" s="4"/>
    </row>
    <row r="884" spans="1:31" ht="16.5" x14ac:dyDescent="0.25">
      <c r="A884" s="121"/>
      <c r="B884" s="87"/>
      <c r="C884" s="111"/>
      <c r="D884" s="8"/>
      <c r="E884" s="8"/>
      <c r="F884" s="252"/>
      <c r="AE884" s="4"/>
    </row>
    <row r="885" spans="1:31" ht="16.5" x14ac:dyDescent="0.25">
      <c r="A885" s="121"/>
      <c r="B885" s="87"/>
      <c r="C885" s="111"/>
      <c r="D885" s="8"/>
      <c r="E885" s="8"/>
      <c r="F885" s="252"/>
      <c r="AE885" s="4"/>
    </row>
    <row r="886" spans="1:31" ht="16.5" x14ac:dyDescent="0.25">
      <c r="A886" s="121"/>
      <c r="B886" s="254"/>
      <c r="C886" s="111"/>
      <c r="D886" s="8"/>
      <c r="E886" s="8"/>
      <c r="F886" s="252"/>
      <c r="AE886" s="4"/>
    </row>
    <row r="887" spans="1:31" ht="16.5" x14ac:dyDescent="0.25">
      <c r="A887" s="121"/>
      <c r="B887" s="87"/>
      <c r="C887" s="111"/>
      <c r="D887" s="8"/>
      <c r="E887" s="8"/>
      <c r="F887" s="252"/>
      <c r="AE887" s="4"/>
    </row>
    <row r="888" spans="1:31" x14ac:dyDescent="0.25">
      <c r="B888" s="214"/>
      <c r="C888" s="255"/>
      <c r="D888" s="8"/>
      <c r="E888" s="8"/>
      <c r="F888" s="10"/>
      <c r="AE888" s="4"/>
    </row>
    <row r="889" spans="1:31" x14ac:dyDescent="0.25">
      <c r="B889" s="129"/>
      <c r="C889" s="23"/>
      <c r="D889" s="8"/>
      <c r="E889" s="8"/>
      <c r="F889" s="256"/>
      <c r="AE889" s="4"/>
    </row>
    <row r="890" spans="1:31" x14ac:dyDescent="0.25">
      <c r="B890" s="129"/>
      <c r="C890" s="23"/>
      <c r="D890" s="8"/>
      <c r="E890" s="8"/>
      <c r="F890" s="256"/>
      <c r="AE890" s="4"/>
    </row>
    <row r="891" spans="1:31" x14ac:dyDescent="0.25">
      <c r="B891" s="129"/>
      <c r="C891" s="131"/>
      <c r="D891" s="8"/>
      <c r="E891" s="8"/>
      <c r="F891" s="10"/>
      <c r="AE891" s="4"/>
    </row>
    <row r="892" spans="1:31" x14ac:dyDescent="0.25">
      <c r="B892" s="129"/>
      <c r="C892" s="131"/>
      <c r="D892" s="8"/>
      <c r="E892" s="8"/>
      <c r="F892" s="10"/>
      <c r="AE892" s="4"/>
    </row>
    <row r="893" spans="1:31" x14ac:dyDescent="0.25">
      <c r="B893" s="129"/>
      <c r="C893" s="131"/>
      <c r="D893" s="8"/>
      <c r="E893" s="8"/>
      <c r="F893" s="10"/>
      <c r="AE893" s="4"/>
    </row>
    <row r="894" spans="1:31" ht="18.75" x14ac:dyDescent="0.25">
      <c r="A894" s="114"/>
      <c r="B894" s="27"/>
      <c r="C894" s="27"/>
      <c r="D894" s="27"/>
      <c r="E894" s="27"/>
      <c r="F894" s="27"/>
      <c r="AE894" s="4"/>
    </row>
    <row r="895" spans="1:31" ht="16.5" x14ac:dyDescent="0.25">
      <c r="A895" s="156"/>
      <c r="B895" s="12"/>
      <c r="C895" s="19"/>
      <c r="D895" s="157"/>
      <c r="E895" s="125"/>
      <c r="F895" s="257"/>
      <c r="AE895" s="4"/>
    </row>
    <row r="896" spans="1:31" x14ac:dyDescent="0.25">
      <c r="A896" s="186"/>
      <c r="B896" s="6"/>
      <c r="C896" s="49"/>
      <c r="D896" s="8"/>
      <c r="E896" s="8"/>
      <c r="F896" s="23"/>
      <c r="AE896" s="4"/>
    </row>
    <row r="897" spans="1:31" x14ac:dyDescent="0.25">
      <c r="A897" s="246"/>
      <c r="B897" s="6"/>
      <c r="C897" s="49"/>
      <c r="D897" s="8"/>
      <c r="E897" s="8"/>
      <c r="F897" s="23"/>
      <c r="AE897" s="4"/>
    </row>
    <row r="898" spans="1:31" x14ac:dyDescent="0.25">
      <c r="A898" s="244"/>
      <c r="B898" s="6"/>
      <c r="D898" s="8"/>
      <c r="E898" s="8"/>
      <c r="F898" s="10"/>
      <c r="AE898" s="4"/>
    </row>
    <row r="899" spans="1:31" x14ac:dyDescent="0.25">
      <c r="A899" s="244"/>
      <c r="B899" s="6"/>
      <c r="D899" s="8"/>
      <c r="E899" s="8"/>
      <c r="F899" s="10"/>
      <c r="AE899" s="4"/>
    </row>
    <row r="900" spans="1:31" x14ac:dyDescent="0.25">
      <c r="A900" s="244"/>
      <c r="B900" s="6"/>
      <c r="D900" s="8"/>
      <c r="E900" s="8"/>
      <c r="F900" s="10"/>
      <c r="AE900" s="4"/>
    </row>
    <row r="901" spans="1:31" x14ac:dyDescent="0.25">
      <c r="A901" s="244"/>
      <c r="B901" s="6"/>
      <c r="D901" s="8"/>
      <c r="E901" s="8"/>
      <c r="F901" s="10"/>
      <c r="AE901" s="4"/>
    </row>
    <row r="902" spans="1:31" x14ac:dyDescent="0.25">
      <c r="A902" s="244"/>
      <c r="B902" s="6"/>
      <c r="D902" s="8"/>
      <c r="E902" s="8"/>
      <c r="F902" s="10"/>
      <c r="AE902" s="4"/>
    </row>
    <row r="903" spans="1:31" x14ac:dyDescent="0.25">
      <c r="A903" s="244"/>
      <c r="B903" s="6"/>
      <c r="D903" s="8"/>
      <c r="E903" s="8"/>
      <c r="F903" s="10"/>
      <c r="AE903" s="4"/>
    </row>
    <row r="904" spans="1:31" x14ac:dyDescent="0.25">
      <c r="A904" s="244"/>
      <c r="B904" s="6"/>
      <c r="D904" s="8"/>
      <c r="E904" s="8"/>
      <c r="F904" s="10"/>
      <c r="AE904" s="4"/>
    </row>
    <row r="905" spans="1:31" x14ac:dyDescent="0.25">
      <c r="A905" s="244"/>
      <c r="B905" s="6"/>
      <c r="D905" s="8"/>
      <c r="E905" s="8"/>
      <c r="F905" s="10"/>
      <c r="AE905" s="4"/>
    </row>
    <row r="906" spans="1:31" x14ac:dyDescent="0.25">
      <c r="A906" s="244"/>
      <c r="B906" s="6"/>
      <c r="D906" s="8"/>
      <c r="E906" s="8"/>
      <c r="F906" s="10"/>
      <c r="AE906" s="4"/>
    </row>
    <row r="907" spans="1:31" x14ac:dyDescent="0.25">
      <c r="A907" s="244"/>
      <c r="B907" s="6"/>
      <c r="D907" s="8"/>
      <c r="E907" s="8"/>
      <c r="F907" s="10"/>
      <c r="AE907" s="4"/>
    </row>
    <row r="908" spans="1:31" x14ac:dyDescent="0.25">
      <c r="A908" s="244"/>
      <c r="B908" s="6"/>
      <c r="D908" s="8"/>
      <c r="E908" s="8"/>
      <c r="F908" s="10"/>
      <c r="AE908" s="4"/>
    </row>
    <row r="909" spans="1:31" x14ac:dyDescent="0.25">
      <c r="A909" s="244"/>
      <c r="B909" s="6"/>
      <c r="D909" s="8"/>
      <c r="E909" s="8"/>
      <c r="F909" s="10"/>
      <c r="AE909" s="4"/>
    </row>
    <row r="910" spans="1:31" x14ac:dyDescent="0.25">
      <c r="A910" s="244"/>
      <c r="B910" s="6"/>
      <c r="D910" s="8"/>
      <c r="E910" s="8"/>
      <c r="F910" s="10"/>
      <c r="AE910" s="4"/>
    </row>
    <row r="911" spans="1:31" x14ac:dyDescent="0.25">
      <c r="A911" s="244"/>
      <c r="B911" s="6"/>
      <c r="D911" s="8"/>
      <c r="E911" s="8"/>
      <c r="F911" s="10"/>
      <c r="AE911" s="4"/>
    </row>
    <row r="912" spans="1:31" x14ac:dyDescent="0.25">
      <c r="A912" s="244"/>
      <c r="B912" s="6"/>
      <c r="D912" s="8"/>
      <c r="E912" s="8"/>
      <c r="F912" s="10"/>
      <c r="AE912" s="4"/>
    </row>
    <row r="913" spans="1:31" x14ac:dyDescent="0.25">
      <c r="A913" s="244"/>
      <c r="B913" s="6"/>
      <c r="D913" s="8"/>
      <c r="E913" s="8"/>
      <c r="F913" s="10"/>
      <c r="AE913" s="4"/>
    </row>
    <row r="914" spans="1:31" x14ac:dyDescent="0.25">
      <c r="A914" s="246"/>
      <c r="B914" s="187"/>
      <c r="D914" s="8"/>
      <c r="E914" s="8"/>
      <c r="F914" s="59"/>
      <c r="AE914" s="4"/>
    </row>
    <row r="915" spans="1:31" x14ac:dyDescent="0.25">
      <c r="A915" s="244"/>
      <c r="B915" s="129"/>
      <c r="D915" s="8"/>
      <c r="E915" s="8"/>
      <c r="F915" s="59"/>
      <c r="AE915" s="4"/>
    </row>
    <row r="916" spans="1:31" x14ac:dyDescent="0.25">
      <c r="A916" s="244"/>
      <c r="B916" s="129"/>
      <c r="D916" s="8"/>
      <c r="E916" s="8"/>
      <c r="F916" s="59"/>
      <c r="AE916" s="4"/>
    </row>
    <row r="917" spans="1:31" x14ac:dyDescent="0.25">
      <c r="A917" s="244"/>
      <c r="B917" s="129"/>
      <c r="D917" s="8"/>
      <c r="E917" s="8"/>
      <c r="F917" s="59"/>
      <c r="AE917" s="4"/>
    </row>
    <row r="918" spans="1:31" x14ac:dyDescent="0.25">
      <c r="A918" s="244"/>
      <c r="B918" s="129"/>
      <c r="D918" s="8"/>
      <c r="E918" s="8"/>
      <c r="F918" s="59"/>
      <c r="AE918" s="4"/>
    </row>
    <row r="919" spans="1:31" x14ac:dyDescent="0.25">
      <c r="A919" s="244"/>
      <c r="B919" s="129"/>
      <c r="D919" s="8"/>
      <c r="E919" s="8"/>
      <c r="F919" s="59"/>
      <c r="AE919" s="4"/>
    </row>
    <row r="920" spans="1:31" x14ac:dyDescent="0.25">
      <c r="A920" s="244"/>
      <c r="B920" s="129"/>
      <c r="D920" s="8"/>
      <c r="E920" s="8"/>
      <c r="F920" s="59"/>
      <c r="AE920" s="4"/>
    </row>
    <row r="921" spans="1:31" ht="18.75" x14ac:dyDescent="0.25">
      <c r="A921" s="114"/>
      <c r="B921" s="27"/>
      <c r="C921" s="27"/>
      <c r="D921" s="27"/>
      <c r="E921" s="27"/>
      <c r="F921" s="27"/>
      <c r="AE921" s="4"/>
    </row>
    <row r="922" spans="1:31" ht="16.5" x14ac:dyDescent="0.25">
      <c r="A922" s="156"/>
      <c r="B922" s="12"/>
      <c r="C922" s="19"/>
      <c r="D922" s="157"/>
      <c r="E922" s="125"/>
      <c r="F922" s="257"/>
      <c r="AE922" s="4"/>
    </row>
    <row r="923" spans="1:31" x14ac:dyDescent="0.25">
      <c r="A923" s="186"/>
      <c r="B923" s="261"/>
      <c r="D923" s="9"/>
      <c r="E923" s="262"/>
      <c r="F923" s="263"/>
      <c r="AE923" s="4"/>
    </row>
    <row r="924" spans="1:31" x14ac:dyDescent="0.25">
      <c r="B924" s="47"/>
      <c r="D924" s="8"/>
      <c r="E924" s="8"/>
      <c r="F924" s="59"/>
      <c r="AE924" s="4"/>
    </row>
    <row r="925" spans="1:31" x14ac:dyDescent="0.25">
      <c r="A925" s="244"/>
      <c r="B925" s="47"/>
      <c r="D925" s="8"/>
      <c r="E925" s="8"/>
      <c r="F925" s="59"/>
      <c r="AE925" s="4"/>
    </row>
    <row r="926" spans="1:31" x14ac:dyDescent="0.25">
      <c r="A926" s="244"/>
      <c r="B926" s="47"/>
      <c r="D926" s="8"/>
      <c r="E926" s="8"/>
      <c r="F926" s="59"/>
      <c r="AE926" s="4"/>
    </row>
    <row r="927" spans="1:31" x14ac:dyDescent="0.25">
      <c r="A927" s="244"/>
      <c r="B927" s="47"/>
      <c r="D927" s="8"/>
      <c r="E927" s="8"/>
      <c r="F927" s="59"/>
      <c r="AE927" s="4"/>
    </row>
    <row r="928" spans="1:31" x14ac:dyDescent="0.25">
      <c r="A928" s="244"/>
      <c r="B928" s="47"/>
      <c r="D928" s="8"/>
      <c r="E928" s="8"/>
      <c r="F928" s="59"/>
      <c r="AE928" s="4"/>
    </row>
    <row r="929" spans="1:31" x14ac:dyDescent="0.25">
      <c r="A929" s="244"/>
      <c r="B929" s="47"/>
      <c r="D929" s="8"/>
      <c r="E929" s="8"/>
      <c r="F929" s="59"/>
      <c r="AE929" s="4"/>
    </row>
    <row r="930" spans="1:31" x14ac:dyDescent="0.25">
      <c r="A930" s="246"/>
      <c r="B930" s="150"/>
      <c r="D930" s="8"/>
      <c r="E930" s="8"/>
      <c r="F930" s="59"/>
      <c r="AE930" s="4"/>
    </row>
    <row r="931" spans="1:31" x14ac:dyDescent="0.25">
      <c r="A931" s="244"/>
      <c r="B931" s="47"/>
      <c r="D931" s="8"/>
      <c r="E931" s="8"/>
      <c r="F931" s="59"/>
      <c r="AE931" s="4"/>
    </row>
    <row r="932" spans="1:31" x14ac:dyDescent="0.25">
      <c r="A932" s="244"/>
      <c r="B932" s="47"/>
      <c r="D932" s="8"/>
      <c r="E932" s="8"/>
      <c r="F932" s="59"/>
      <c r="AE932" s="4"/>
    </row>
    <row r="933" spans="1:31" x14ac:dyDescent="0.25">
      <c r="A933" s="244"/>
      <c r="B933" s="47"/>
      <c r="D933" s="8"/>
      <c r="E933" s="8"/>
      <c r="F933" s="59"/>
      <c r="AE933" s="4"/>
    </row>
    <row r="934" spans="1:31" x14ac:dyDescent="0.25">
      <c r="A934" s="244"/>
      <c r="B934" s="47"/>
      <c r="D934" s="8"/>
      <c r="E934" s="8"/>
      <c r="F934" s="59"/>
      <c r="AE934" s="4"/>
    </row>
    <row r="935" spans="1:31" x14ac:dyDescent="0.25">
      <c r="A935" s="244"/>
      <c r="B935" s="47"/>
      <c r="D935" s="8"/>
      <c r="E935" s="8"/>
      <c r="F935" s="59"/>
      <c r="AE935" s="4"/>
    </row>
    <row r="936" spans="1:31" x14ac:dyDescent="0.25">
      <c r="A936" s="244"/>
      <c r="B936" s="47"/>
      <c r="D936" s="8"/>
      <c r="E936" s="8"/>
      <c r="F936" s="59"/>
      <c r="AE936" s="4"/>
    </row>
    <row r="937" spans="1:31" x14ac:dyDescent="0.25">
      <c r="A937" s="244"/>
      <c r="B937" s="47"/>
      <c r="D937" s="8"/>
      <c r="E937" s="8"/>
      <c r="F937" s="59"/>
      <c r="AE937" s="4"/>
    </row>
    <row r="938" spans="1:31" x14ac:dyDescent="0.25">
      <c r="A938" s="244"/>
      <c r="B938" s="47"/>
      <c r="D938" s="8"/>
      <c r="E938" s="8"/>
      <c r="F938" s="59"/>
      <c r="AE938" s="4"/>
    </row>
    <row r="939" spans="1:31" x14ac:dyDescent="0.25">
      <c r="A939" s="244"/>
      <c r="B939" s="47"/>
      <c r="D939" s="8"/>
      <c r="E939" s="8"/>
      <c r="F939" s="59"/>
      <c r="AE939" s="4"/>
    </row>
    <row r="940" spans="1:31" x14ac:dyDescent="0.25">
      <c r="A940" s="244"/>
      <c r="B940" s="47"/>
      <c r="D940" s="8"/>
      <c r="E940" s="8"/>
      <c r="F940" s="59"/>
      <c r="AE940" s="4"/>
    </row>
    <row r="941" spans="1:31" x14ac:dyDescent="0.25">
      <c r="A941" s="244"/>
      <c r="B941" s="47"/>
      <c r="D941" s="8"/>
      <c r="E941" s="8"/>
      <c r="F941" s="59"/>
      <c r="AE941" s="4"/>
    </row>
    <row r="942" spans="1:31" x14ac:dyDescent="0.25">
      <c r="A942" s="244"/>
      <c r="B942" s="47"/>
      <c r="D942" s="8"/>
      <c r="E942" s="8"/>
      <c r="F942" s="59"/>
      <c r="AE942" s="4"/>
    </row>
    <row r="943" spans="1:31" x14ac:dyDescent="0.25">
      <c r="A943" s="244"/>
      <c r="B943" s="47"/>
      <c r="D943" s="8"/>
      <c r="E943" s="8"/>
      <c r="F943" s="59"/>
      <c r="AE943" s="4"/>
    </row>
    <row r="944" spans="1:31" x14ac:dyDescent="0.25">
      <c r="A944" s="244"/>
      <c r="B944" s="47"/>
      <c r="D944" s="8"/>
      <c r="E944" s="8"/>
      <c r="F944" s="59"/>
      <c r="AE944" s="4"/>
    </row>
    <row r="945" spans="1:31" x14ac:dyDescent="0.25">
      <c r="A945" s="246"/>
      <c r="B945" s="150"/>
      <c r="D945" s="8"/>
      <c r="E945" s="8"/>
      <c r="F945" s="264"/>
      <c r="AE945" s="4"/>
    </row>
    <row r="946" spans="1:31" x14ac:dyDescent="0.25">
      <c r="A946" s="244"/>
      <c r="B946" s="47"/>
      <c r="D946" s="8"/>
      <c r="E946" s="8"/>
      <c r="F946" s="59"/>
      <c r="AE946" s="4"/>
    </row>
    <row r="947" spans="1:31" x14ac:dyDescent="0.25">
      <c r="A947" s="244"/>
      <c r="B947" s="47"/>
      <c r="D947" s="8"/>
      <c r="E947" s="8"/>
      <c r="F947" s="59"/>
      <c r="L947" s="14"/>
    </row>
    <row r="948" spans="1:31" x14ac:dyDescent="0.25">
      <c r="A948" s="244"/>
      <c r="B948" s="47"/>
      <c r="D948" s="8"/>
      <c r="E948" s="8"/>
      <c r="F948" s="59"/>
      <c r="AE948" s="4"/>
    </row>
    <row r="949" spans="1:31" x14ac:dyDescent="0.25">
      <c r="A949" s="246"/>
      <c r="B949" s="150"/>
      <c r="D949" s="8"/>
      <c r="E949" s="8"/>
      <c r="F949" s="59"/>
      <c r="AE949" s="4"/>
    </row>
    <row r="950" spans="1:31" x14ac:dyDescent="0.25">
      <c r="A950" s="244"/>
      <c r="B950" s="47"/>
      <c r="D950" s="8"/>
      <c r="E950" s="8"/>
      <c r="F950" s="59"/>
      <c r="AE950" s="4"/>
    </row>
    <row r="951" spans="1:31" x14ac:dyDescent="0.25">
      <c r="A951" s="244"/>
      <c r="B951" s="47"/>
      <c r="D951" s="8"/>
      <c r="E951" s="8"/>
      <c r="F951" s="59"/>
      <c r="AE951" s="4"/>
    </row>
    <row r="952" spans="1:31" x14ac:dyDescent="0.25">
      <c r="A952" s="244"/>
      <c r="B952" s="47"/>
      <c r="D952" s="8"/>
      <c r="E952" s="8"/>
      <c r="F952" s="59"/>
      <c r="AE952" s="4"/>
    </row>
    <row r="953" spans="1:31" x14ac:dyDescent="0.25">
      <c r="A953" s="244"/>
      <c r="B953" s="47"/>
      <c r="D953" s="8"/>
      <c r="E953" s="8"/>
      <c r="F953" s="59"/>
      <c r="AE953" s="4"/>
    </row>
    <row r="954" spans="1:31" ht="18.75" x14ac:dyDescent="0.25">
      <c r="B954" s="104"/>
      <c r="C954" s="24"/>
      <c r="D954" s="8"/>
      <c r="E954" s="8"/>
      <c r="F954" s="24"/>
      <c r="L954" s="14"/>
      <c r="AE954" s="4"/>
    </row>
    <row r="955" spans="1:31" x14ac:dyDescent="0.25">
      <c r="B955" s="6"/>
      <c r="C955" s="40"/>
      <c r="D955" s="8"/>
      <c r="E955" s="8"/>
      <c r="F955" s="265"/>
      <c r="L955" s="14"/>
      <c r="AE955" s="4"/>
    </row>
    <row r="956" spans="1:31" x14ac:dyDescent="0.25">
      <c r="A956" s="244"/>
      <c r="B956" s="6"/>
      <c r="C956" s="40"/>
      <c r="D956" s="8"/>
      <c r="E956" s="8"/>
      <c r="F956" s="265"/>
      <c r="AE956" s="4"/>
    </row>
    <row r="957" spans="1:31" x14ac:dyDescent="0.25">
      <c r="A957" s="244"/>
      <c r="B957" s="6"/>
      <c r="C957" s="40"/>
      <c r="D957" s="8"/>
      <c r="E957" s="8"/>
      <c r="F957" s="265"/>
      <c r="L957" s="14"/>
      <c r="AE957" s="4"/>
    </row>
    <row r="958" spans="1:31" x14ac:dyDescent="0.25">
      <c r="A958" s="244"/>
      <c r="B958" s="6"/>
      <c r="C958" s="40"/>
      <c r="D958" s="8"/>
      <c r="E958" s="8"/>
      <c r="F958" s="265"/>
      <c r="AE958" s="4"/>
    </row>
    <row r="959" spans="1:31" x14ac:dyDescent="0.25">
      <c r="A959" s="244"/>
      <c r="B959" s="6"/>
      <c r="C959" s="40"/>
      <c r="D959" s="8"/>
      <c r="E959" s="8"/>
      <c r="F959" s="265"/>
      <c r="L959" s="14"/>
      <c r="AE959" s="4"/>
    </row>
    <row r="960" spans="1:31" x14ac:dyDescent="0.25">
      <c r="A960" s="244"/>
      <c r="B960" s="6"/>
      <c r="C960" s="40"/>
      <c r="D960" s="8"/>
      <c r="E960" s="8"/>
      <c r="F960" s="265"/>
      <c r="AE960" s="4"/>
    </row>
    <row r="961" spans="1:31" x14ac:dyDescent="0.25">
      <c r="A961" s="244"/>
      <c r="B961" s="6"/>
      <c r="C961" s="40"/>
      <c r="D961" s="8"/>
      <c r="E961" s="8"/>
      <c r="F961" s="265"/>
      <c r="L961" s="14"/>
      <c r="AE961" s="4"/>
    </row>
    <row r="962" spans="1:31" x14ac:dyDescent="0.25">
      <c r="A962" s="244"/>
      <c r="B962" s="6"/>
      <c r="C962" s="40"/>
      <c r="D962" s="8"/>
      <c r="E962" s="8"/>
      <c r="F962" s="265"/>
      <c r="AE962" s="4"/>
    </row>
    <row r="963" spans="1:31" x14ac:dyDescent="0.25">
      <c r="A963" s="244"/>
      <c r="B963" s="6"/>
      <c r="C963" s="40"/>
      <c r="D963" s="8"/>
      <c r="E963" s="8"/>
      <c r="F963" s="265"/>
      <c r="AE963" s="4"/>
    </row>
    <row r="964" spans="1:31" x14ac:dyDescent="0.25">
      <c r="A964" s="244"/>
      <c r="B964" s="6"/>
      <c r="C964" s="40"/>
      <c r="D964" s="8"/>
      <c r="E964" s="8"/>
      <c r="F964" s="265"/>
      <c r="AE964" s="4"/>
    </row>
    <row r="965" spans="1:31" x14ac:dyDescent="0.25">
      <c r="A965" s="244"/>
      <c r="B965" s="6"/>
      <c r="C965" s="40"/>
      <c r="D965" s="8"/>
      <c r="E965" s="8"/>
      <c r="F965" s="265"/>
      <c r="AE965" s="4"/>
    </row>
    <row r="966" spans="1:31" x14ac:dyDescent="0.25">
      <c r="A966" s="244"/>
      <c r="B966" s="6"/>
      <c r="C966" s="40"/>
      <c r="D966" s="8"/>
      <c r="E966" s="8"/>
      <c r="F966" s="265"/>
      <c r="AE966" s="4"/>
    </row>
    <row r="967" spans="1:31" x14ac:dyDescent="0.25">
      <c r="A967" s="244"/>
      <c r="B967" s="6"/>
      <c r="C967" s="40"/>
      <c r="D967" s="8"/>
      <c r="E967" s="8"/>
      <c r="F967" s="265"/>
      <c r="AE967" s="4"/>
    </row>
    <row r="968" spans="1:31" x14ac:dyDescent="0.25">
      <c r="A968" s="244"/>
      <c r="B968" s="6"/>
      <c r="C968" s="40"/>
      <c r="D968" s="8"/>
      <c r="E968" s="8"/>
      <c r="F968" s="265"/>
      <c r="AE968" s="4"/>
    </row>
    <row r="969" spans="1:31" x14ac:dyDescent="0.25">
      <c r="A969" s="244"/>
      <c r="B969" s="6"/>
      <c r="C969" s="40"/>
      <c r="D969" s="8"/>
      <c r="E969" s="8"/>
      <c r="F969" s="265"/>
      <c r="AE969" s="4"/>
    </row>
    <row r="970" spans="1:31" x14ac:dyDescent="0.25">
      <c r="A970" s="244"/>
      <c r="B970" s="6"/>
      <c r="C970" s="40"/>
      <c r="D970" s="8"/>
      <c r="E970" s="8"/>
      <c r="F970" s="265"/>
      <c r="AE970" s="4"/>
    </row>
    <row r="971" spans="1:31" x14ac:dyDescent="0.25">
      <c r="A971" s="244"/>
      <c r="B971" s="6"/>
      <c r="C971" s="40"/>
      <c r="D971" s="8"/>
      <c r="E971" s="8"/>
      <c r="F971" s="265"/>
      <c r="AE971" s="4"/>
    </row>
    <row r="972" spans="1:31" x14ac:dyDescent="0.25">
      <c r="A972" s="244"/>
      <c r="B972" s="6"/>
      <c r="C972" s="40"/>
      <c r="D972" s="8"/>
      <c r="E972" s="8"/>
      <c r="F972" s="265"/>
      <c r="AE972" s="4"/>
    </row>
    <row r="973" spans="1:31" ht="18.75" x14ac:dyDescent="0.3">
      <c r="A973" s="334"/>
      <c r="B973" s="60"/>
      <c r="C973" s="107"/>
      <c r="D973" s="8"/>
      <c r="E973" s="8"/>
      <c r="F973" s="56"/>
      <c r="AE973" s="4"/>
    </row>
    <row r="974" spans="1:31" ht="18.75" x14ac:dyDescent="0.25">
      <c r="A974" s="334"/>
      <c r="B974" s="60"/>
      <c r="C974" s="107"/>
      <c r="D974" s="8"/>
      <c r="E974" s="8"/>
      <c r="F974" s="265"/>
      <c r="AE974" s="4"/>
    </row>
    <row r="975" spans="1:31" ht="18.75" x14ac:dyDescent="0.25">
      <c r="A975" s="334"/>
      <c r="B975" s="60"/>
      <c r="C975" s="107"/>
      <c r="D975" s="8"/>
      <c r="E975" s="8"/>
      <c r="F975" s="265"/>
      <c r="AE975" s="4"/>
    </row>
    <row r="976" spans="1:31" ht="18.75" x14ac:dyDescent="0.25">
      <c r="A976" s="114"/>
      <c r="B976" s="104"/>
      <c r="D976" s="8"/>
      <c r="E976" s="8"/>
      <c r="F976" s="59"/>
      <c r="AE976" s="4"/>
    </row>
    <row r="977" spans="1:31" s="60" customFormat="1" ht="16.5" x14ac:dyDescent="0.25">
      <c r="A977" s="267"/>
      <c r="B977" s="122"/>
      <c r="C977" s="90"/>
      <c r="D977" s="8"/>
      <c r="E977" s="8"/>
      <c r="F977" s="268"/>
      <c r="G977" s="269"/>
      <c r="H977" s="269"/>
      <c r="I977" s="269"/>
      <c r="J977" s="269"/>
      <c r="L977" s="111"/>
      <c r="AE977" s="111"/>
    </row>
    <row r="978" spans="1:31" s="60" customFormat="1" ht="16.5" x14ac:dyDescent="0.25">
      <c r="A978" s="121"/>
      <c r="B978" s="270"/>
      <c r="C978" s="273"/>
      <c r="D978" s="8"/>
      <c r="E978" s="8"/>
      <c r="F978" s="124"/>
      <c r="G978" s="269"/>
      <c r="H978" s="269"/>
      <c r="I978" s="269"/>
      <c r="J978" s="269"/>
      <c r="L978" s="111"/>
      <c r="AE978" s="111"/>
    </row>
    <row r="979" spans="1:31" ht="16.5" x14ac:dyDescent="0.25">
      <c r="A979" s="121"/>
      <c r="B979" s="122"/>
      <c r="C979" s="111"/>
      <c r="D979" s="8"/>
      <c r="E979" s="8"/>
      <c r="F979" s="268"/>
      <c r="AE979" s="4"/>
    </row>
    <row r="980" spans="1:31" ht="16.5" x14ac:dyDescent="0.25">
      <c r="A980" s="121"/>
      <c r="B980" s="274"/>
      <c r="C980" s="111"/>
      <c r="D980" s="8"/>
      <c r="E980" s="8"/>
      <c r="F980" s="92"/>
      <c r="AE980" s="4"/>
    </row>
    <row r="981" spans="1:31" ht="16.5" x14ac:dyDescent="0.25">
      <c r="A981" s="121"/>
      <c r="B981" s="274"/>
      <c r="C981" s="111"/>
      <c r="D981" s="8"/>
      <c r="E981" s="8"/>
      <c r="F981" s="92"/>
      <c r="AE981" s="4"/>
    </row>
    <row r="982" spans="1:31" ht="16.5" x14ac:dyDescent="0.25">
      <c r="A982" s="121"/>
      <c r="B982" s="274"/>
      <c r="C982" s="111"/>
      <c r="D982" s="8"/>
      <c r="E982" s="8"/>
      <c r="F982" s="92"/>
      <c r="AE982" s="4"/>
    </row>
    <row r="983" spans="1:31" ht="16.5" x14ac:dyDescent="0.25">
      <c r="A983" s="335"/>
      <c r="B983" s="274"/>
      <c r="C983" s="111"/>
      <c r="D983" s="8"/>
      <c r="E983" s="8"/>
      <c r="F983" s="92"/>
      <c r="AE983" s="4"/>
    </row>
    <row r="984" spans="1:31" ht="16.5" x14ac:dyDescent="0.25">
      <c r="A984" s="336"/>
      <c r="B984" s="87"/>
      <c r="C984" s="89"/>
      <c r="D984" s="8"/>
      <c r="E984" s="8"/>
      <c r="F984" s="92"/>
      <c r="AE984" s="4"/>
    </row>
    <row r="985" spans="1:31" ht="16.5" x14ac:dyDescent="0.25">
      <c r="A985" s="336"/>
      <c r="B985" s="87"/>
      <c r="C985" s="89"/>
      <c r="D985" s="90"/>
      <c r="E985" s="91"/>
      <c r="F985" s="92"/>
      <c r="AE985" s="4"/>
    </row>
    <row r="986" spans="1:31" ht="18.75" x14ac:dyDescent="0.3">
      <c r="B986" s="39"/>
      <c r="D986" s="41"/>
      <c r="E986" s="310"/>
      <c r="F986" s="310"/>
      <c r="AE986" s="4"/>
    </row>
    <row r="987" spans="1:31" ht="18.75" x14ac:dyDescent="0.3">
      <c r="C987" s="310"/>
      <c r="D987" s="311"/>
      <c r="E987" s="311"/>
      <c r="F987" s="311"/>
      <c r="AE987" s="4"/>
    </row>
    <row r="988" spans="1:31" ht="18.75" x14ac:dyDescent="0.3">
      <c r="C988" s="105"/>
      <c r="D988" s="106"/>
      <c r="E988" s="106"/>
      <c r="F988" s="106"/>
      <c r="AE988" s="4"/>
    </row>
    <row r="989" spans="1:31" ht="18.75" x14ac:dyDescent="0.3">
      <c r="C989" s="105"/>
      <c r="D989" s="310"/>
      <c r="E989" s="311"/>
      <c r="F989" s="311"/>
      <c r="AE989" s="4"/>
    </row>
    <row r="990" spans="1:31" ht="18.75" x14ac:dyDescent="0.3">
      <c r="C990" s="105"/>
      <c r="D990" s="310"/>
      <c r="E990" s="311"/>
      <c r="F990" s="311"/>
      <c r="AE990" s="4"/>
    </row>
    <row r="991" spans="1:31" ht="18.75" x14ac:dyDescent="0.3">
      <c r="C991" s="105"/>
      <c r="D991" s="310"/>
      <c r="E991" s="311"/>
      <c r="F991" s="311"/>
      <c r="AE991" s="4"/>
    </row>
    <row r="992" spans="1:31" ht="18.75" x14ac:dyDescent="0.3">
      <c r="E992" s="108"/>
      <c r="F992" s="108"/>
      <c r="AE992" s="4"/>
    </row>
    <row r="993" spans="1:31" ht="20.25" x14ac:dyDescent="0.25">
      <c r="A993" s="160"/>
      <c r="B993" s="318"/>
      <c r="C993" s="318"/>
      <c r="D993" s="318"/>
      <c r="E993" s="318"/>
      <c r="F993" s="318"/>
      <c r="AE993" s="4"/>
    </row>
    <row r="994" spans="1:31" ht="20.25" x14ac:dyDescent="0.25">
      <c r="A994" s="465"/>
      <c r="B994" s="160"/>
      <c r="C994" s="318"/>
      <c r="D994" s="318"/>
      <c r="E994" s="318"/>
      <c r="F994" s="318"/>
      <c r="AE994" s="4"/>
    </row>
    <row r="995" spans="1:31" ht="22.5" x14ac:dyDescent="0.25">
      <c r="A995" s="42"/>
      <c r="B995" s="24"/>
      <c r="C995" s="24"/>
      <c r="D995" s="24"/>
      <c r="E995" s="24"/>
      <c r="F995" s="24"/>
      <c r="AE995" s="4"/>
    </row>
    <row r="996" spans="1:31" ht="16.5" x14ac:dyDescent="0.25">
      <c r="A996" s="156"/>
      <c r="B996" s="12"/>
      <c r="C996" s="19"/>
      <c r="D996" s="157"/>
      <c r="E996" s="125"/>
      <c r="F996" s="257"/>
      <c r="AE996" s="4"/>
    </row>
    <row r="997" spans="1:31" ht="16.5" x14ac:dyDescent="0.25">
      <c r="A997" s="156"/>
      <c r="B997" s="277"/>
      <c r="C997" s="111"/>
      <c r="D997" s="123"/>
      <c r="E997" s="278"/>
      <c r="F997" s="124"/>
      <c r="AE997" s="4"/>
    </row>
    <row r="998" spans="1:31" x14ac:dyDescent="0.25">
      <c r="B998" s="47"/>
      <c r="D998" s="8"/>
      <c r="E998" s="8"/>
      <c r="F998" s="59"/>
      <c r="AE998" s="4"/>
    </row>
    <row r="999" spans="1:31" x14ac:dyDescent="0.25">
      <c r="A999" s="186"/>
      <c r="B999" s="11"/>
      <c r="C999" s="40"/>
      <c r="D999" s="8"/>
      <c r="E999" s="8"/>
      <c r="F999" s="263"/>
      <c r="AE999" s="4"/>
    </row>
    <row r="1000" spans="1:31" x14ac:dyDescent="0.25">
      <c r="B1000" s="6"/>
      <c r="C1000" s="40"/>
      <c r="D1000" s="8"/>
      <c r="E1000" s="8"/>
      <c r="F1000" s="263"/>
      <c r="AE1000" s="4"/>
    </row>
    <row r="1001" spans="1:31" x14ac:dyDescent="0.25">
      <c r="B1001" s="6"/>
      <c r="C1001" s="40"/>
      <c r="D1001" s="8"/>
      <c r="E1001" s="8"/>
      <c r="F1001" s="263"/>
      <c r="AE1001" s="4"/>
    </row>
    <row r="1002" spans="1:31" x14ac:dyDescent="0.25">
      <c r="B1002" s="6"/>
      <c r="C1002" s="40"/>
      <c r="D1002" s="8"/>
      <c r="E1002" s="8"/>
      <c r="F1002" s="263"/>
      <c r="L1002" s="14"/>
      <c r="AE1002" s="4"/>
    </row>
    <row r="1003" spans="1:31" x14ac:dyDescent="0.25">
      <c r="B1003" s="6"/>
      <c r="C1003" s="40"/>
      <c r="D1003" s="8"/>
      <c r="E1003" s="8"/>
      <c r="F1003" s="263"/>
      <c r="AE1003" s="4"/>
    </row>
    <row r="1004" spans="1:31" x14ac:dyDescent="0.25">
      <c r="B1004" s="11"/>
      <c r="C1004" s="40"/>
      <c r="D1004" s="8"/>
      <c r="E1004" s="8"/>
      <c r="F1004" s="263"/>
      <c r="AE1004" s="4"/>
    </row>
    <row r="1005" spans="1:31" x14ac:dyDescent="0.25">
      <c r="B1005" s="6"/>
      <c r="C1005" s="40"/>
      <c r="D1005" s="8"/>
      <c r="E1005" s="8"/>
      <c r="F1005" s="263"/>
    </row>
    <row r="1006" spans="1:31" x14ac:dyDescent="0.25">
      <c r="B1006" s="6"/>
      <c r="C1006" s="40"/>
      <c r="D1006" s="8"/>
      <c r="E1006" s="8"/>
      <c r="F1006" s="263"/>
      <c r="AE1006" s="4"/>
    </row>
    <row r="1007" spans="1:31" x14ac:dyDescent="0.25">
      <c r="B1007" s="6"/>
      <c r="C1007" s="40"/>
      <c r="D1007" s="8"/>
      <c r="E1007" s="8"/>
      <c r="F1007" s="263"/>
      <c r="AE1007" s="4"/>
    </row>
    <row r="1008" spans="1:31" x14ac:dyDescent="0.25">
      <c r="B1008" s="6"/>
      <c r="C1008" s="40"/>
      <c r="D1008" s="8"/>
      <c r="E1008" s="8"/>
      <c r="F1008" s="263"/>
      <c r="AE1008" s="4"/>
    </row>
    <row r="1009" spans="1:31" x14ac:dyDescent="0.25">
      <c r="B1009" s="6"/>
      <c r="C1009" s="40"/>
      <c r="D1009" s="8"/>
      <c r="E1009" s="8"/>
      <c r="F1009" s="263"/>
      <c r="AE1009" s="4"/>
    </row>
    <row r="1010" spans="1:31" x14ac:dyDescent="0.25">
      <c r="B1010" s="6"/>
      <c r="C1010" s="40"/>
      <c r="D1010" s="8"/>
      <c r="E1010" s="8"/>
      <c r="F1010" s="263"/>
      <c r="AE1010" s="4"/>
    </row>
    <row r="1011" spans="1:31" x14ac:dyDescent="0.25">
      <c r="A1011" s="186"/>
      <c r="B1011" s="11"/>
      <c r="C1011" s="40"/>
      <c r="D1011" s="8"/>
      <c r="E1011" s="8"/>
      <c r="F1011" s="263"/>
      <c r="AE1011" s="4"/>
    </row>
    <row r="1012" spans="1:31" x14ac:dyDescent="0.25">
      <c r="C1012" s="40"/>
      <c r="D1012" s="8"/>
      <c r="E1012" s="8"/>
      <c r="F1012" s="263"/>
      <c r="AE1012" s="4"/>
    </row>
    <row r="1013" spans="1:31" x14ac:dyDescent="0.25">
      <c r="C1013" s="40"/>
      <c r="D1013" s="8"/>
      <c r="E1013" s="8"/>
      <c r="F1013" s="263"/>
      <c r="AE1013" s="4"/>
    </row>
    <row r="1014" spans="1:31" x14ac:dyDescent="0.25">
      <c r="A1014" s="186"/>
      <c r="B1014" s="85"/>
      <c r="D1014" s="8"/>
      <c r="E1014" s="8"/>
      <c r="F1014" s="204"/>
      <c r="AE1014" s="4"/>
    </row>
    <row r="1015" spans="1:31" x14ac:dyDescent="0.25">
      <c r="D1015" s="8"/>
      <c r="E1015" s="8"/>
      <c r="F1015" s="263"/>
      <c r="AE1015" s="4"/>
    </row>
    <row r="1016" spans="1:31" x14ac:dyDescent="0.25">
      <c r="D1016" s="8"/>
      <c r="E1016" s="8"/>
      <c r="F1016" s="263"/>
      <c r="AE1016" s="4"/>
    </row>
    <row r="1017" spans="1:31" x14ac:dyDescent="0.25">
      <c r="D1017" s="8"/>
      <c r="E1017" s="8"/>
      <c r="F1017" s="263"/>
      <c r="AE1017" s="4"/>
    </row>
    <row r="1018" spans="1:31" x14ac:dyDescent="0.25">
      <c r="D1018" s="8"/>
      <c r="E1018" s="8"/>
      <c r="F1018" s="263"/>
      <c r="AE1018" s="4"/>
    </row>
    <row r="1019" spans="1:31" x14ac:dyDescent="0.25">
      <c r="D1019" s="8"/>
      <c r="E1019" s="8"/>
      <c r="F1019" s="263"/>
      <c r="AE1019" s="4"/>
    </row>
    <row r="1020" spans="1:31" x14ac:dyDescent="0.25">
      <c r="B1020" s="279"/>
      <c r="D1020" s="8"/>
      <c r="E1020" s="8"/>
      <c r="F1020" s="263"/>
      <c r="AE1020" s="4"/>
    </row>
    <row r="1021" spans="1:31" x14ac:dyDescent="0.25">
      <c r="B1021" s="30"/>
      <c r="D1021" s="8"/>
      <c r="E1021" s="8"/>
      <c r="F1021" s="59"/>
      <c r="AE1021" s="4"/>
    </row>
    <row r="1022" spans="1:31" x14ac:dyDescent="0.25">
      <c r="B1022" s="30"/>
      <c r="D1022" s="8"/>
      <c r="E1022" s="8"/>
      <c r="F1022" s="59"/>
      <c r="AE1022" s="4"/>
    </row>
    <row r="1023" spans="1:31" x14ac:dyDescent="0.25">
      <c r="B1023" s="30"/>
      <c r="D1023" s="8"/>
      <c r="E1023" s="8"/>
      <c r="F1023" s="59"/>
      <c r="AE1023" s="4"/>
    </row>
    <row r="1024" spans="1:31" x14ac:dyDescent="0.25">
      <c r="B1024" s="280"/>
      <c r="D1024" s="8"/>
      <c r="E1024" s="8"/>
      <c r="F1024" s="59"/>
      <c r="AE1024" s="4"/>
    </row>
    <row r="1025" spans="1:31" x14ac:dyDescent="0.25">
      <c r="B1025" s="30"/>
      <c r="D1025" s="8"/>
      <c r="E1025" s="8"/>
      <c r="F1025" s="59"/>
      <c r="AE1025" s="4"/>
    </row>
    <row r="1026" spans="1:31" x14ac:dyDescent="0.25">
      <c r="B1026" s="30"/>
      <c r="D1026" s="8"/>
      <c r="E1026" s="8"/>
      <c r="F1026" s="59"/>
      <c r="AE1026" s="4"/>
    </row>
    <row r="1027" spans="1:31" x14ac:dyDescent="0.25">
      <c r="B1027" s="30"/>
      <c r="D1027" s="8"/>
      <c r="E1027" s="8"/>
      <c r="F1027" s="59"/>
      <c r="AE1027" s="4"/>
    </row>
    <row r="1028" spans="1:31" x14ac:dyDescent="0.25">
      <c r="A1028" s="186"/>
      <c r="B1028" s="85"/>
      <c r="D1028" s="8"/>
      <c r="E1028" s="8"/>
      <c r="F1028" s="263"/>
      <c r="AE1028" s="4"/>
    </row>
    <row r="1029" spans="1:31" x14ac:dyDescent="0.25">
      <c r="B1029" s="6"/>
      <c r="D1029" s="8"/>
      <c r="E1029" s="8"/>
      <c r="F1029" s="263"/>
      <c r="AE1029" s="4"/>
    </row>
    <row r="1030" spans="1:31" x14ac:dyDescent="0.25">
      <c r="B1030" s="6"/>
      <c r="D1030" s="8"/>
      <c r="E1030" s="8"/>
      <c r="F1030" s="263"/>
      <c r="AE1030" s="4"/>
    </row>
    <row r="1031" spans="1:31" x14ac:dyDescent="0.25">
      <c r="D1031" s="8"/>
      <c r="E1031" s="8"/>
      <c r="F1031" s="263"/>
      <c r="AE1031" s="4"/>
    </row>
    <row r="1032" spans="1:31" x14ac:dyDescent="0.25">
      <c r="D1032" s="8"/>
      <c r="E1032" s="8"/>
      <c r="F1032" s="263"/>
      <c r="I1032" s="14"/>
      <c r="J1032" s="14"/>
      <c r="AE1032" s="4"/>
    </row>
    <row r="1033" spans="1:31" x14ac:dyDescent="0.25">
      <c r="B1033" s="6"/>
      <c r="D1033" s="8"/>
      <c r="E1033" s="8"/>
      <c r="F1033" s="263"/>
      <c r="AE1033" s="4"/>
    </row>
    <row r="1034" spans="1:31" x14ac:dyDescent="0.25">
      <c r="B1034" s="6"/>
      <c r="D1034" s="8"/>
      <c r="E1034" s="8"/>
      <c r="F1034" s="263"/>
      <c r="AE1034" s="4"/>
    </row>
    <row r="1035" spans="1:31" x14ac:dyDescent="0.25">
      <c r="D1035" s="8"/>
      <c r="E1035" s="8"/>
      <c r="F1035" s="263"/>
      <c r="AE1035" s="4"/>
    </row>
    <row r="1036" spans="1:31" x14ac:dyDescent="0.25">
      <c r="D1036" s="8"/>
      <c r="E1036" s="8"/>
      <c r="F1036" s="263"/>
      <c r="AE1036" s="4"/>
    </row>
    <row r="1037" spans="1:31" x14ac:dyDescent="0.25">
      <c r="B1037" s="6"/>
      <c r="D1037" s="8"/>
      <c r="E1037" s="8"/>
      <c r="F1037" s="263"/>
      <c r="AE1037" s="4"/>
    </row>
    <row r="1038" spans="1:31" x14ac:dyDescent="0.25">
      <c r="D1038" s="8"/>
      <c r="E1038" s="8"/>
      <c r="F1038" s="263"/>
      <c r="AE1038" s="4"/>
    </row>
    <row r="1039" spans="1:31" x14ac:dyDescent="0.25">
      <c r="D1039" s="8"/>
      <c r="E1039" s="8"/>
      <c r="F1039" s="263"/>
      <c r="AE1039" s="4"/>
    </row>
    <row r="1040" spans="1:31" x14ac:dyDescent="0.25">
      <c r="D1040" s="8"/>
      <c r="E1040" s="8"/>
      <c r="F1040" s="263"/>
      <c r="AE1040" s="4"/>
    </row>
    <row r="1041" spans="1:31" x14ac:dyDescent="0.25">
      <c r="A1041" s="186"/>
      <c r="B1041" s="85"/>
      <c r="D1041" s="8"/>
      <c r="E1041" s="8"/>
      <c r="F1041" s="263"/>
      <c r="AE1041" s="4"/>
    </row>
    <row r="1042" spans="1:31" x14ac:dyDescent="0.25">
      <c r="B1042" s="30"/>
      <c r="D1042" s="8"/>
      <c r="E1042" s="8"/>
      <c r="F1042" s="59"/>
      <c r="AE1042" s="4"/>
    </row>
    <row r="1043" spans="1:31" x14ac:dyDescent="0.25">
      <c r="B1043" s="30"/>
      <c r="D1043" s="8"/>
      <c r="E1043" s="8"/>
      <c r="F1043" s="59"/>
      <c r="AE1043" s="4"/>
    </row>
    <row r="1044" spans="1:31" x14ac:dyDescent="0.25">
      <c r="B1044" s="30"/>
      <c r="D1044" s="8"/>
      <c r="E1044" s="8"/>
      <c r="F1044" s="59"/>
      <c r="AE1044" s="4"/>
    </row>
    <row r="1045" spans="1:31" x14ac:dyDescent="0.25">
      <c r="B1045" s="30"/>
      <c r="D1045" s="8"/>
      <c r="E1045" s="8"/>
      <c r="F1045" s="59"/>
      <c r="AE1045" s="4"/>
    </row>
    <row r="1046" spans="1:31" x14ac:dyDescent="0.25">
      <c r="B1046" s="30"/>
      <c r="D1046" s="8"/>
      <c r="E1046" s="8"/>
      <c r="F1046" s="59"/>
      <c r="AE1046" s="4"/>
    </row>
    <row r="1047" spans="1:31" x14ac:dyDescent="0.25">
      <c r="D1047" s="8"/>
      <c r="E1047" s="8"/>
      <c r="F1047" s="263"/>
      <c r="AE1047" s="4"/>
    </row>
    <row r="1048" spans="1:31" x14ac:dyDescent="0.25">
      <c r="B1048" s="85"/>
      <c r="D1048" s="8"/>
      <c r="E1048" s="8"/>
      <c r="F1048" s="263"/>
      <c r="AE1048" s="4"/>
    </row>
    <row r="1049" spans="1:31" x14ac:dyDescent="0.25">
      <c r="D1049" s="8"/>
      <c r="E1049" s="8"/>
      <c r="F1049" s="263"/>
      <c r="AE1049" s="4"/>
    </row>
    <row r="1050" spans="1:31" x14ac:dyDescent="0.25">
      <c r="D1050" s="8"/>
      <c r="E1050" s="8"/>
      <c r="F1050" s="263"/>
      <c r="AE1050" s="4"/>
    </row>
    <row r="1051" spans="1:31" x14ac:dyDescent="0.25">
      <c r="C1051" s="40"/>
      <c r="D1051" s="8"/>
      <c r="E1051" s="8"/>
      <c r="F1051" s="263"/>
      <c r="AE1051" s="4"/>
    </row>
    <row r="1052" spans="1:31" x14ac:dyDescent="0.25">
      <c r="C1052" s="40"/>
      <c r="D1052" s="8"/>
      <c r="E1052" s="8"/>
      <c r="F1052" s="263"/>
      <c r="AE1052" s="4"/>
    </row>
    <row r="1053" spans="1:31" x14ac:dyDescent="0.25">
      <c r="C1053" s="40"/>
      <c r="D1053" s="8"/>
      <c r="E1053" s="8"/>
      <c r="F1053" s="263"/>
      <c r="AE1053" s="4"/>
    </row>
    <row r="1054" spans="1:31" x14ac:dyDescent="0.25">
      <c r="C1054" s="40"/>
      <c r="D1054" s="8"/>
      <c r="E1054" s="8"/>
      <c r="F1054" s="263"/>
      <c r="AE1054" s="4"/>
    </row>
    <row r="1055" spans="1:31" x14ac:dyDescent="0.25">
      <c r="C1055" s="40"/>
      <c r="D1055" s="8"/>
      <c r="E1055" s="8"/>
      <c r="F1055" s="263"/>
      <c r="AE1055" s="4"/>
    </row>
    <row r="1056" spans="1:31" x14ac:dyDescent="0.25">
      <c r="A1056" s="186"/>
      <c r="B1056" s="242"/>
      <c r="D1056" s="8"/>
      <c r="E1056" s="8"/>
      <c r="F1056" s="263"/>
      <c r="AE1056" s="4"/>
    </row>
    <row r="1057" spans="1:31" x14ac:dyDescent="0.25">
      <c r="C1057" s="40"/>
      <c r="D1057" s="8"/>
      <c r="E1057" s="8"/>
      <c r="F1057" s="263"/>
      <c r="AE1057" s="4"/>
    </row>
    <row r="1058" spans="1:31" x14ac:dyDescent="0.25">
      <c r="C1058" s="40"/>
      <c r="D1058" s="8"/>
      <c r="E1058" s="8"/>
      <c r="F1058" s="263"/>
      <c r="AE1058" s="4"/>
    </row>
    <row r="1059" spans="1:31" x14ac:dyDescent="0.25">
      <c r="C1059" s="40"/>
      <c r="D1059" s="8"/>
      <c r="E1059" s="8"/>
      <c r="F1059" s="263"/>
      <c r="AE1059" s="4"/>
    </row>
    <row r="1060" spans="1:31" x14ac:dyDescent="0.25">
      <c r="C1060" s="40"/>
      <c r="D1060" s="8"/>
      <c r="E1060" s="8"/>
      <c r="F1060" s="263"/>
      <c r="AE1060" s="4"/>
    </row>
    <row r="1061" spans="1:31" x14ac:dyDescent="0.25">
      <c r="A1061" s="186"/>
      <c r="B1061" s="242"/>
      <c r="D1061" s="8"/>
      <c r="E1061" s="8"/>
      <c r="F1061" s="263"/>
      <c r="AE1061" s="4"/>
    </row>
    <row r="1062" spans="1:31" x14ac:dyDescent="0.25">
      <c r="C1062" s="40"/>
      <c r="D1062" s="8"/>
      <c r="E1062" s="8"/>
      <c r="F1062" s="263"/>
      <c r="AE1062" s="4"/>
    </row>
    <row r="1063" spans="1:31" x14ac:dyDescent="0.25">
      <c r="C1063" s="40"/>
      <c r="D1063" s="8"/>
      <c r="E1063" s="8"/>
      <c r="F1063" s="263"/>
      <c r="AE1063" s="4"/>
    </row>
    <row r="1064" spans="1:31" x14ac:dyDescent="0.25">
      <c r="C1064" s="40"/>
      <c r="D1064" s="8"/>
      <c r="E1064" s="8"/>
      <c r="F1064" s="263"/>
      <c r="AE1064" s="4"/>
    </row>
    <row r="1065" spans="1:31" x14ac:dyDescent="0.25">
      <c r="A1065" s="186"/>
      <c r="B1065" s="261"/>
      <c r="D1065" s="8"/>
      <c r="E1065" s="8"/>
      <c r="F1065" s="263"/>
      <c r="AE1065" s="4"/>
    </row>
    <row r="1066" spans="1:31" x14ac:dyDescent="0.25">
      <c r="D1066" s="8"/>
      <c r="E1066" s="8"/>
      <c r="F1066" s="263"/>
      <c r="AE1066" s="4"/>
    </row>
    <row r="1067" spans="1:31" x14ac:dyDescent="0.25">
      <c r="D1067" s="8"/>
      <c r="E1067" s="8"/>
      <c r="F1067" s="263"/>
      <c r="AE1067" s="4"/>
    </row>
    <row r="1068" spans="1:31" x14ac:dyDescent="0.25">
      <c r="D1068" s="8"/>
      <c r="E1068" s="8"/>
      <c r="F1068" s="263"/>
      <c r="AE1068" s="4"/>
    </row>
    <row r="1069" spans="1:31" x14ac:dyDescent="0.25">
      <c r="D1069" s="8"/>
      <c r="E1069" s="8"/>
      <c r="F1069" s="263"/>
      <c r="AE1069" s="4"/>
    </row>
    <row r="1070" spans="1:31" x14ac:dyDescent="0.25">
      <c r="A1070" s="186"/>
      <c r="B1070" s="242"/>
      <c r="D1070" s="8"/>
      <c r="E1070" s="8"/>
      <c r="F1070" s="263"/>
      <c r="AE1070" s="4"/>
    </row>
    <row r="1071" spans="1:31" x14ac:dyDescent="0.25">
      <c r="D1071" s="8"/>
      <c r="E1071" s="8"/>
      <c r="F1071" s="263"/>
      <c r="AE1071" s="4"/>
    </row>
    <row r="1072" spans="1:31" x14ac:dyDescent="0.25">
      <c r="D1072" s="8"/>
      <c r="E1072" s="8"/>
      <c r="F1072" s="263"/>
      <c r="AE1072" s="4"/>
    </row>
    <row r="1073" spans="1:31" x14ac:dyDescent="0.25">
      <c r="D1073" s="8"/>
      <c r="E1073" s="8"/>
      <c r="F1073" s="263"/>
      <c r="AE1073" s="4"/>
    </row>
    <row r="1074" spans="1:31" x14ac:dyDescent="0.25">
      <c r="A1074" s="186"/>
      <c r="B1074" s="242"/>
      <c r="D1074" s="8"/>
      <c r="E1074" s="8"/>
      <c r="F1074" s="204"/>
      <c r="AE1074" s="4"/>
    </row>
    <row r="1075" spans="1:31" x14ac:dyDescent="0.25">
      <c r="C1075" s="40"/>
      <c r="D1075" s="8"/>
      <c r="E1075" s="8"/>
      <c r="F1075" s="263"/>
      <c r="AE1075" s="4"/>
    </row>
    <row r="1076" spans="1:31" x14ac:dyDescent="0.25">
      <c r="B1076" s="30"/>
      <c r="D1076" s="8"/>
      <c r="E1076" s="8"/>
      <c r="F1076" s="59"/>
      <c r="AE1076" s="4"/>
    </row>
    <row r="1077" spans="1:31" x14ac:dyDescent="0.25">
      <c r="B1077" s="30"/>
      <c r="D1077" s="8"/>
      <c r="E1077" s="8"/>
      <c r="F1077" s="59"/>
      <c r="AE1077" s="4"/>
    </row>
    <row r="1078" spans="1:31" x14ac:dyDescent="0.25">
      <c r="B1078" s="30"/>
      <c r="D1078" s="8"/>
      <c r="E1078" s="8"/>
      <c r="F1078" s="59"/>
      <c r="AE1078" s="4"/>
    </row>
    <row r="1079" spans="1:31" x14ac:dyDescent="0.25">
      <c r="B1079" s="30"/>
      <c r="D1079" s="8"/>
      <c r="E1079" s="8"/>
      <c r="F1079" s="59"/>
      <c r="AE1079" s="4"/>
    </row>
    <row r="1080" spans="1:31" x14ac:dyDescent="0.25">
      <c r="B1080" s="30"/>
      <c r="D1080" s="8"/>
      <c r="E1080" s="8"/>
      <c r="F1080" s="59"/>
      <c r="AE1080" s="4"/>
    </row>
    <row r="1081" spans="1:31" x14ac:dyDescent="0.25">
      <c r="B1081" s="30"/>
      <c r="D1081" s="8"/>
      <c r="E1081" s="8"/>
      <c r="F1081" s="59"/>
      <c r="AE1081" s="4"/>
    </row>
    <row r="1082" spans="1:31" x14ac:dyDescent="0.25">
      <c r="B1082" s="47"/>
      <c r="D1082" s="8"/>
      <c r="E1082" s="8"/>
      <c r="F1082" s="59"/>
      <c r="AE1082" s="4"/>
    </row>
    <row r="1083" spans="1:31" x14ac:dyDescent="0.25">
      <c r="A1083" s="244"/>
      <c r="B1083" s="47"/>
      <c r="D1083" s="9"/>
      <c r="E1083" s="9"/>
      <c r="F1083" s="59"/>
      <c r="AE1083" s="4"/>
    </row>
    <row r="1084" spans="1:31" ht="18.75" x14ac:dyDescent="0.3">
      <c r="B1084" s="39"/>
      <c r="D1084" s="41"/>
      <c r="E1084" s="310"/>
      <c r="F1084" s="310"/>
      <c r="AE1084" s="4"/>
    </row>
    <row r="1085" spans="1:31" ht="18.75" x14ac:dyDescent="0.3">
      <c r="C1085" s="310"/>
      <c r="D1085" s="311"/>
      <c r="E1085" s="311"/>
      <c r="F1085" s="311"/>
      <c r="AE1085" s="4"/>
    </row>
    <row r="1086" spans="1:31" ht="18.75" x14ac:dyDescent="0.3">
      <c r="C1086" s="105"/>
      <c r="D1086" s="106"/>
      <c r="E1086" s="106"/>
      <c r="F1086" s="106"/>
      <c r="AE1086" s="4"/>
    </row>
    <row r="1087" spans="1:31" ht="18.75" x14ac:dyDescent="0.3">
      <c r="C1087" s="105"/>
      <c r="D1087" s="310"/>
      <c r="E1087" s="311"/>
      <c r="F1087" s="311"/>
      <c r="AE1087" s="4"/>
    </row>
    <row r="1088" spans="1:31" ht="18.75" x14ac:dyDescent="0.3">
      <c r="C1088" s="105"/>
      <c r="D1088" s="310"/>
      <c r="E1088" s="311"/>
      <c r="F1088" s="311"/>
      <c r="AE1088" s="4"/>
    </row>
    <row r="1089" spans="1:31" ht="18.75" x14ac:dyDescent="0.3">
      <c r="C1089" s="105"/>
      <c r="D1089" s="310"/>
      <c r="E1089" s="311"/>
      <c r="F1089" s="311"/>
      <c r="AE1089" s="4"/>
    </row>
    <row r="1090" spans="1:31" ht="18.75" x14ac:dyDescent="0.3">
      <c r="E1090" s="108"/>
      <c r="F1090" s="108"/>
      <c r="AE1090" s="4"/>
    </row>
    <row r="1091" spans="1:31" ht="20.25" x14ac:dyDescent="0.25">
      <c r="A1091" s="160"/>
      <c r="B1091" s="318"/>
      <c r="C1091" s="318"/>
      <c r="D1091" s="318"/>
      <c r="E1091" s="318"/>
      <c r="F1091" s="318"/>
      <c r="AE1091" s="4"/>
    </row>
    <row r="1092" spans="1:31" ht="20.25" x14ac:dyDescent="0.25">
      <c r="A1092" s="465"/>
      <c r="B1092" s="160"/>
      <c r="C1092" s="318"/>
      <c r="D1092" s="318"/>
      <c r="E1092" s="318"/>
      <c r="F1092" s="318"/>
      <c r="AE1092" s="4"/>
    </row>
    <row r="1093" spans="1:31" x14ac:dyDescent="0.25">
      <c r="A1093" s="244"/>
      <c r="B1093" s="47"/>
      <c r="D1093" s="9"/>
      <c r="E1093" s="9"/>
      <c r="F1093" s="59"/>
      <c r="AE1093" s="4"/>
    </row>
    <row r="1094" spans="1:31" ht="16.5" x14ac:dyDescent="0.25">
      <c r="A1094" s="156"/>
      <c r="B1094" s="12"/>
      <c r="C1094" s="19"/>
      <c r="D1094" s="157"/>
      <c r="E1094" s="125"/>
      <c r="F1094" s="257"/>
      <c r="AE1094" s="4"/>
    </row>
    <row r="1095" spans="1:31" x14ac:dyDescent="0.25">
      <c r="A1095" s="149"/>
      <c r="B1095" s="187"/>
      <c r="C1095" s="155"/>
      <c r="D1095" s="155"/>
      <c r="E1095" s="155"/>
      <c r="F1095" s="281"/>
      <c r="G1095" s="14"/>
      <c r="H1095" s="14"/>
      <c r="I1095" s="14"/>
      <c r="J1095" s="14"/>
    </row>
    <row r="1096" spans="1:31" x14ac:dyDescent="0.25">
      <c r="A1096" s="149"/>
      <c r="B1096" s="187"/>
      <c r="C1096" s="49"/>
      <c r="D1096" s="49"/>
      <c r="E1096" s="49"/>
      <c r="F1096" s="152"/>
      <c r="G1096" s="14"/>
      <c r="H1096" s="14"/>
      <c r="I1096" s="14"/>
      <c r="J1096" s="14"/>
    </row>
    <row r="1097" spans="1:31" x14ac:dyDescent="0.25">
      <c r="A1097" s="131"/>
      <c r="B1097" s="47"/>
      <c r="C1097" s="49"/>
      <c r="D1097" s="8"/>
      <c r="E1097" s="8"/>
      <c r="F1097" s="59"/>
      <c r="G1097" s="14"/>
      <c r="H1097" s="14"/>
      <c r="I1097" s="14"/>
      <c r="J1097" s="14"/>
    </row>
    <row r="1098" spans="1:31" x14ac:dyDescent="0.25">
      <c r="A1098" s="131"/>
      <c r="B1098" s="47"/>
      <c r="C1098" s="49"/>
      <c r="D1098" s="8"/>
      <c r="E1098" s="8"/>
      <c r="F1098" s="59"/>
      <c r="G1098" s="14"/>
      <c r="H1098" s="14"/>
      <c r="I1098" s="14"/>
      <c r="J1098" s="14"/>
    </row>
    <row r="1099" spans="1:31" x14ac:dyDescent="0.25">
      <c r="A1099" s="131"/>
      <c r="B1099" s="47"/>
      <c r="C1099" s="49"/>
      <c r="D1099" s="8"/>
      <c r="E1099" s="8"/>
      <c r="F1099" s="59"/>
      <c r="G1099" s="14"/>
      <c r="H1099" s="14"/>
      <c r="I1099" s="14"/>
      <c r="J1099" s="14"/>
    </row>
    <row r="1100" spans="1:31" x14ac:dyDescent="0.25">
      <c r="A1100" s="131"/>
      <c r="B1100" s="47"/>
      <c r="C1100" s="49"/>
      <c r="D1100" s="8"/>
      <c r="E1100" s="8"/>
      <c r="F1100" s="59"/>
      <c r="G1100" s="14"/>
      <c r="H1100" s="14"/>
      <c r="I1100" s="14"/>
      <c r="J1100" s="14"/>
    </row>
    <row r="1101" spans="1:31" x14ac:dyDescent="0.25">
      <c r="A1101" s="282"/>
      <c r="B1101" s="150"/>
      <c r="C1101" s="49"/>
      <c r="D1101" s="8"/>
      <c r="E1101" s="8"/>
      <c r="F1101" s="152"/>
      <c r="G1101" s="14"/>
      <c r="H1101" s="14"/>
      <c r="I1101" s="14"/>
      <c r="J1101" s="14"/>
    </row>
    <row r="1102" spans="1:31" x14ac:dyDescent="0.25">
      <c r="A1102" s="234"/>
      <c r="B1102" s="47"/>
      <c r="C1102" s="49"/>
      <c r="D1102" s="8"/>
      <c r="E1102" s="8"/>
      <c r="F1102" s="59"/>
      <c r="G1102" s="14"/>
      <c r="H1102" s="14"/>
      <c r="I1102" s="14"/>
      <c r="J1102" s="14"/>
    </row>
    <row r="1103" spans="1:31" x14ac:dyDescent="0.25">
      <c r="A1103" s="234"/>
      <c r="B1103" s="47"/>
      <c r="C1103" s="49"/>
      <c r="D1103" s="8"/>
      <c r="E1103" s="8"/>
      <c r="F1103" s="59"/>
      <c r="G1103" s="14"/>
      <c r="H1103" s="14"/>
      <c r="I1103" s="14"/>
      <c r="J1103" s="14"/>
    </row>
    <row r="1104" spans="1:31" x14ac:dyDescent="0.25">
      <c r="A1104" s="234"/>
      <c r="B1104" s="47"/>
      <c r="C1104" s="49"/>
      <c r="D1104" s="8"/>
      <c r="E1104" s="8"/>
      <c r="F1104" s="59"/>
      <c r="G1104" s="14"/>
      <c r="H1104" s="14"/>
      <c r="I1104" s="14"/>
      <c r="J1104" s="14"/>
    </row>
    <row r="1105" spans="1:31" x14ac:dyDescent="0.25">
      <c r="A1105" s="234"/>
      <c r="B1105" s="47"/>
      <c r="C1105" s="49"/>
      <c r="D1105" s="8"/>
      <c r="E1105" s="8"/>
      <c r="F1105" s="59"/>
      <c r="G1105" s="14"/>
      <c r="H1105" s="14"/>
      <c r="I1105" s="14"/>
      <c r="J1105" s="14"/>
    </row>
    <row r="1106" spans="1:31" x14ac:dyDescent="0.25">
      <c r="A1106" s="282"/>
      <c r="B1106" s="150"/>
      <c r="C1106" s="49"/>
      <c r="D1106" s="8"/>
      <c r="E1106" s="8"/>
      <c r="F1106" s="152"/>
      <c r="G1106" s="14"/>
      <c r="H1106" s="14"/>
      <c r="I1106" s="14"/>
      <c r="J1106" s="14"/>
    </row>
    <row r="1107" spans="1:31" x14ac:dyDescent="0.25">
      <c r="A1107" s="234"/>
      <c r="B1107" s="47"/>
      <c r="C1107" s="49"/>
      <c r="D1107" s="8"/>
      <c r="E1107" s="8"/>
      <c r="F1107" s="59"/>
      <c r="G1107" s="14"/>
      <c r="H1107" s="14"/>
      <c r="I1107" s="14"/>
      <c r="J1107" s="14"/>
    </row>
    <row r="1108" spans="1:31" x14ac:dyDescent="0.25">
      <c r="A1108" s="234"/>
      <c r="B1108" s="47"/>
      <c r="C1108" s="49"/>
      <c r="D1108" s="8"/>
      <c r="E1108" s="8"/>
      <c r="F1108" s="59"/>
      <c r="G1108" s="14"/>
      <c r="H1108" s="14"/>
      <c r="I1108" s="14"/>
      <c r="J1108" s="14"/>
    </row>
    <row r="1109" spans="1:31" x14ac:dyDescent="0.25">
      <c r="A1109" s="234"/>
      <c r="B1109" s="47"/>
      <c r="C1109" s="49"/>
      <c r="D1109" s="8"/>
      <c r="E1109" s="8"/>
      <c r="F1109" s="59"/>
      <c r="G1109" s="14"/>
      <c r="H1109" s="14"/>
      <c r="I1109" s="14"/>
      <c r="J1109" s="14"/>
    </row>
    <row r="1110" spans="1:31" x14ac:dyDescent="0.25">
      <c r="A1110" s="234"/>
      <c r="B1110" s="47"/>
      <c r="C1110" s="49"/>
      <c r="D1110" s="8"/>
      <c r="E1110" s="8"/>
      <c r="F1110" s="59"/>
      <c r="G1110" s="14"/>
      <c r="H1110" s="14"/>
      <c r="I1110" s="14"/>
      <c r="J1110" s="14"/>
    </row>
    <row r="1111" spans="1:31" x14ac:dyDescent="0.25">
      <c r="A1111" s="234"/>
      <c r="B1111" s="47"/>
      <c r="C1111" s="49"/>
      <c r="D1111" s="8"/>
      <c r="E1111" s="8"/>
      <c r="F1111" s="59"/>
      <c r="G1111" s="14"/>
      <c r="H1111" s="14"/>
      <c r="I1111" s="14"/>
      <c r="J1111" s="14"/>
    </row>
    <row r="1112" spans="1:31" x14ac:dyDescent="0.25">
      <c r="A1112" s="282"/>
      <c r="B1112" s="187"/>
      <c r="C1112" s="155"/>
      <c r="D1112" s="155"/>
      <c r="E1112" s="155"/>
      <c r="F1112" s="155"/>
      <c r="G1112" s="14"/>
      <c r="H1112" s="14"/>
      <c r="I1112" s="14"/>
      <c r="J1112" s="14"/>
    </row>
    <row r="1113" spans="1:31" x14ac:dyDescent="0.25">
      <c r="A1113" s="282"/>
      <c r="B1113" s="187"/>
      <c r="C1113" s="155"/>
      <c r="D1113" s="46"/>
      <c r="E1113" s="46"/>
      <c r="F1113" s="152"/>
      <c r="G1113" s="14"/>
      <c r="H1113" s="14"/>
      <c r="I1113" s="14"/>
      <c r="J1113" s="14"/>
    </row>
    <row r="1114" spans="1:31" x14ac:dyDescent="0.25">
      <c r="A1114" s="234"/>
      <c r="B1114" s="47"/>
      <c r="C1114" s="49"/>
      <c r="D1114" s="46"/>
      <c r="E1114" s="46"/>
      <c r="F1114" s="59"/>
      <c r="G1114" s="14"/>
      <c r="H1114" s="14"/>
      <c r="I1114" s="14"/>
      <c r="J1114" s="14"/>
    </row>
    <row r="1115" spans="1:31" x14ac:dyDescent="0.25">
      <c r="A1115" s="234"/>
      <c r="B1115" s="47"/>
      <c r="C1115" s="49"/>
      <c r="D1115" s="46"/>
      <c r="E1115" s="46"/>
      <c r="F1115" s="59"/>
      <c r="G1115" s="14"/>
      <c r="H1115" s="14"/>
      <c r="I1115" s="14"/>
      <c r="J1115" s="14"/>
    </row>
    <row r="1116" spans="1:31" x14ac:dyDescent="0.25">
      <c r="A1116" s="234"/>
      <c r="B1116" s="47"/>
      <c r="C1116" s="49"/>
      <c r="D1116" s="46"/>
      <c r="E1116" s="46"/>
      <c r="F1116" s="59"/>
      <c r="G1116" s="14"/>
      <c r="H1116" s="14"/>
      <c r="I1116" s="14"/>
      <c r="J1116" s="14"/>
    </row>
    <row r="1117" spans="1:31" x14ac:dyDescent="0.25">
      <c r="A1117" s="234"/>
      <c r="B1117" s="47"/>
      <c r="C1117" s="49"/>
      <c r="D1117" s="46"/>
      <c r="E1117" s="46"/>
      <c r="F1117" s="59"/>
      <c r="G1117" s="14"/>
      <c r="H1117" s="14"/>
      <c r="I1117" s="14"/>
      <c r="J1117" s="14"/>
    </row>
    <row r="1118" spans="1:31" x14ac:dyDescent="0.25">
      <c r="A1118" s="234"/>
      <c r="B1118" s="47"/>
      <c r="C1118" s="49"/>
      <c r="D1118" s="46"/>
      <c r="E1118" s="46"/>
      <c r="F1118" s="59"/>
      <c r="G1118" s="14"/>
      <c r="H1118" s="14"/>
      <c r="I1118" s="14"/>
      <c r="J1118" s="14"/>
    </row>
    <row r="1119" spans="1:31" x14ac:dyDescent="0.25">
      <c r="A1119" s="234"/>
      <c r="B1119" s="47"/>
      <c r="C1119" s="49"/>
      <c r="D1119" s="46"/>
      <c r="E1119" s="46"/>
      <c r="F1119" s="59"/>
    </row>
    <row r="1120" spans="1:31" x14ac:dyDescent="0.25">
      <c r="A1120" s="282"/>
      <c r="B1120" s="150"/>
      <c r="C1120" s="49"/>
      <c r="D1120" s="46"/>
      <c r="E1120" s="46"/>
      <c r="F1120" s="59"/>
      <c r="AE1120" s="4"/>
    </row>
    <row r="1121" spans="1:31" x14ac:dyDescent="0.25">
      <c r="A1121" s="234"/>
      <c r="B1121" s="47"/>
      <c r="C1121" s="49"/>
      <c r="D1121" s="46"/>
      <c r="E1121" s="46"/>
      <c r="F1121" s="59"/>
      <c r="AE1121" s="4"/>
    </row>
    <row r="1122" spans="1:31" x14ac:dyDescent="0.25">
      <c r="A1122" s="234"/>
      <c r="B1122" s="47"/>
      <c r="C1122" s="49"/>
      <c r="D1122" s="46"/>
      <c r="E1122" s="46"/>
      <c r="F1122" s="59"/>
      <c r="AE1122" s="4"/>
    </row>
    <row r="1123" spans="1:31" x14ac:dyDescent="0.25">
      <c r="A1123" s="234"/>
      <c r="B1123" s="47"/>
      <c r="C1123" s="49"/>
      <c r="D1123" s="46"/>
      <c r="E1123" s="46"/>
      <c r="F1123" s="59"/>
      <c r="AE1123" s="4"/>
    </row>
    <row r="1124" spans="1:31" x14ac:dyDescent="0.25">
      <c r="A1124" s="234"/>
      <c r="B1124" s="47"/>
      <c r="C1124" s="49"/>
      <c r="D1124" s="46"/>
      <c r="E1124" s="46"/>
      <c r="F1124" s="59"/>
      <c r="AE1124" s="4"/>
    </row>
    <row r="1125" spans="1:31" x14ac:dyDescent="0.25">
      <c r="A1125" s="234"/>
      <c r="B1125" s="47"/>
      <c r="C1125" s="49"/>
      <c r="D1125" s="46"/>
      <c r="E1125" s="46"/>
      <c r="F1125" s="59"/>
      <c r="AE1125" s="4"/>
    </row>
    <row r="1126" spans="1:31" x14ac:dyDescent="0.25">
      <c r="A1126" s="282"/>
      <c r="B1126" s="187"/>
      <c r="C1126" s="155"/>
      <c r="D1126" s="46"/>
      <c r="E1126" s="46"/>
      <c r="F1126" s="152"/>
      <c r="AE1126" s="4"/>
    </row>
    <row r="1127" spans="1:31" x14ac:dyDescent="0.25">
      <c r="A1127" s="234"/>
      <c r="B1127" s="47"/>
      <c r="C1127" s="49"/>
      <c r="D1127" s="8"/>
      <c r="E1127" s="8"/>
      <c r="F1127" s="59"/>
      <c r="AE1127" s="4"/>
    </row>
    <row r="1128" spans="1:31" x14ac:dyDescent="0.25">
      <c r="A1128" s="234"/>
      <c r="B1128" s="47"/>
      <c r="C1128" s="49"/>
      <c r="D1128" s="8"/>
      <c r="E1128" s="8"/>
      <c r="F1128" s="59"/>
      <c r="AE1128" s="4"/>
    </row>
    <row r="1129" spans="1:31" x14ac:dyDescent="0.25">
      <c r="A1129" s="234"/>
      <c r="B1129" s="47"/>
      <c r="C1129" s="49"/>
      <c r="D1129" s="8"/>
      <c r="E1129" s="8"/>
      <c r="F1129" s="59"/>
      <c r="AE1129" s="4"/>
    </row>
    <row r="1130" spans="1:31" x14ac:dyDescent="0.25">
      <c r="A1130" s="234"/>
      <c r="B1130" s="47"/>
      <c r="C1130" s="49"/>
      <c r="D1130" s="8"/>
      <c r="E1130" s="8"/>
      <c r="F1130" s="59"/>
      <c r="AE1130" s="4"/>
    </row>
    <row r="1131" spans="1:31" x14ac:dyDescent="0.25">
      <c r="A1131" s="234"/>
      <c r="B1131" s="47"/>
      <c r="C1131" s="49"/>
      <c r="D1131" s="46"/>
      <c r="E1131" s="46"/>
      <c r="F1131" s="59"/>
      <c r="AE1131" s="4"/>
    </row>
    <row r="1132" spans="1:31" x14ac:dyDescent="0.25">
      <c r="A1132" s="234"/>
      <c r="B1132" s="47"/>
      <c r="C1132" s="49"/>
      <c r="D1132" s="46"/>
      <c r="E1132" s="46"/>
      <c r="F1132" s="59"/>
      <c r="AE1132" s="4"/>
    </row>
    <row r="1133" spans="1:31" s="284" customFormat="1" ht="20.25" x14ac:dyDescent="0.3">
      <c r="A1133" s="337"/>
      <c r="B1133" s="327"/>
      <c r="C1133" s="327"/>
      <c r="D1133" s="327"/>
      <c r="E1133" s="327"/>
      <c r="F1133" s="327"/>
      <c r="L1133" s="285"/>
      <c r="AE1133" s="285"/>
    </row>
    <row r="1134" spans="1:31" ht="16.5" x14ac:dyDescent="0.25">
      <c r="A1134" s="156"/>
      <c r="B1134" s="12"/>
      <c r="C1134" s="19"/>
      <c r="D1134" s="157"/>
      <c r="E1134" s="125"/>
      <c r="F1134" s="257"/>
      <c r="G1134" s="14"/>
      <c r="H1134" s="14"/>
      <c r="I1134" s="14"/>
      <c r="J1134" s="14"/>
      <c r="AE1134" s="4"/>
    </row>
    <row r="1135" spans="1:31" x14ac:dyDescent="0.25">
      <c r="B1135" s="201"/>
      <c r="D1135" s="286"/>
      <c r="G1135" s="14"/>
      <c r="H1135" s="14"/>
      <c r="I1135" s="14"/>
      <c r="J1135" s="14"/>
      <c r="AE1135" s="4"/>
    </row>
    <row r="1136" spans="1:31" x14ac:dyDescent="0.25">
      <c r="B1136" s="261"/>
      <c r="D1136" s="286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59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59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59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59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59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59"/>
      <c r="G1146" s="14"/>
      <c r="H1146" s="14"/>
      <c r="I1146" s="14"/>
      <c r="J1146" s="14"/>
      <c r="AE1146" s="4"/>
    </row>
    <row r="1147" spans="2:31" x14ac:dyDescent="0.25">
      <c r="B1147" s="261"/>
      <c r="D1147" s="8"/>
      <c r="E1147" s="8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D1149" s="8"/>
      <c r="E1149" s="8"/>
      <c r="F1149" s="59"/>
      <c r="G1149" s="14"/>
      <c r="H1149" s="14"/>
      <c r="I1149" s="14"/>
      <c r="J1149" s="14"/>
      <c r="AE1149" s="4"/>
    </row>
    <row r="1150" spans="2:31" x14ac:dyDescent="0.25">
      <c r="D1150" s="8"/>
      <c r="E1150" s="8"/>
      <c r="F1150" s="59"/>
      <c r="G1150" s="14"/>
      <c r="H1150" s="14"/>
      <c r="I1150" s="14"/>
      <c r="J1150" s="14"/>
      <c r="AE1150" s="4"/>
    </row>
    <row r="1151" spans="2:31" x14ac:dyDescent="0.25">
      <c r="D1151" s="8"/>
      <c r="E1151" s="8"/>
      <c r="F1151" s="59"/>
      <c r="G1151" s="14"/>
      <c r="H1151" s="14"/>
      <c r="I1151" s="14"/>
      <c r="J1151" s="14"/>
      <c r="AE1151" s="4"/>
    </row>
    <row r="1152" spans="2:31" x14ac:dyDescent="0.25">
      <c r="D1152" s="8"/>
      <c r="E1152" s="8"/>
      <c r="F1152" s="59"/>
      <c r="G1152" s="14"/>
      <c r="H1152" s="14"/>
      <c r="I1152" s="14"/>
      <c r="J1152" s="14"/>
      <c r="AE1152" s="4"/>
    </row>
    <row r="1153" spans="2:31" x14ac:dyDescent="0.25">
      <c r="D1153" s="8"/>
      <c r="E1153" s="8"/>
      <c r="F1153" s="59"/>
      <c r="G1153" s="14"/>
      <c r="H1153" s="14"/>
      <c r="I1153" s="14"/>
      <c r="J1153" s="14"/>
      <c r="AE1153" s="4"/>
    </row>
    <row r="1154" spans="2:31" x14ac:dyDescent="0.25">
      <c r="D1154" s="8"/>
      <c r="E1154" s="8"/>
      <c r="F1154" s="59"/>
      <c r="G1154" s="14"/>
      <c r="H1154" s="14"/>
      <c r="I1154" s="14"/>
      <c r="J1154" s="14"/>
      <c r="AE1154" s="4"/>
    </row>
    <row r="1155" spans="2:31" x14ac:dyDescent="0.25">
      <c r="D1155" s="8"/>
      <c r="E1155" s="8"/>
      <c r="F1155" s="59"/>
      <c r="G1155" s="14"/>
      <c r="H1155" s="14"/>
      <c r="I1155" s="14"/>
      <c r="J1155" s="14"/>
      <c r="AE1155" s="4"/>
    </row>
    <row r="1156" spans="2:31" x14ac:dyDescent="0.25">
      <c r="D1156" s="8"/>
      <c r="E1156" s="8"/>
      <c r="F1156" s="59"/>
      <c r="G1156" s="14"/>
      <c r="H1156" s="14"/>
      <c r="I1156" s="14"/>
      <c r="J1156" s="14"/>
      <c r="AE1156" s="4"/>
    </row>
    <row r="1157" spans="2:31" x14ac:dyDescent="0.25">
      <c r="B1157" s="261"/>
      <c r="D1157" s="8"/>
      <c r="E1157" s="8"/>
      <c r="G1157" s="14"/>
      <c r="H1157" s="14"/>
      <c r="I1157" s="14"/>
      <c r="J1157" s="14"/>
      <c r="AE1157" s="4"/>
    </row>
    <row r="1158" spans="2:31" x14ac:dyDescent="0.25">
      <c r="D1158" s="8"/>
      <c r="E1158" s="8"/>
      <c r="F1158" s="59"/>
      <c r="G1158" s="14"/>
      <c r="H1158" s="14"/>
      <c r="I1158" s="14"/>
      <c r="J1158" s="14"/>
      <c r="AE1158" s="4"/>
    </row>
    <row r="1159" spans="2:31" x14ac:dyDescent="0.25">
      <c r="D1159" s="8"/>
      <c r="E1159" s="8"/>
      <c r="F1159" s="59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59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59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59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59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59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59"/>
      <c r="G1165" s="14"/>
      <c r="H1165" s="14"/>
      <c r="I1165" s="14"/>
      <c r="J1165" s="14"/>
      <c r="AE1165" s="4"/>
    </row>
    <row r="1166" spans="2:31" x14ac:dyDescent="0.25">
      <c r="B1166" s="261"/>
      <c r="D1166" s="8"/>
      <c r="E1166" s="8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59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59"/>
      <c r="G1168" s="14"/>
      <c r="H1168" s="14"/>
      <c r="I1168" s="14"/>
      <c r="J1168" s="14"/>
      <c r="AE1168" s="4"/>
    </row>
    <row r="1169" spans="2:31" x14ac:dyDescent="0.25">
      <c r="D1169" s="8"/>
      <c r="E1169" s="8"/>
      <c r="F1169" s="59"/>
      <c r="G1169" s="14"/>
      <c r="H1169" s="14"/>
      <c r="I1169" s="14"/>
      <c r="J1169" s="14"/>
      <c r="AE1169" s="4"/>
    </row>
    <row r="1170" spans="2:31" x14ac:dyDescent="0.25">
      <c r="D1170" s="8"/>
      <c r="E1170" s="8"/>
      <c r="F1170" s="59"/>
      <c r="G1170" s="14"/>
      <c r="H1170" s="14"/>
      <c r="I1170" s="14"/>
      <c r="J1170" s="14"/>
      <c r="AE1170" s="4"/>
    </row>
    <row r="1171" spans="2:31" x14ac:dyDescent="0.25">
      <c r="D1171" s="8"/>
      <c r="E1171" s="8"/>
      <c r="F1171" s="59"/>
      <c r="G1171" s="14"/>
      <c r="H1171" s="14"/>
      <c r="I1171" s="14"/>
      <c r="J1171" s="14"/>
      <c r="AE1171" s="4"/>
    </row>
    <row r="1172" spans="2:31" x14ac:dyDescent="0.25">
      <c r="D1172" s="8"/>
      <c r="E1172" s="8"/>
      <c r="F1172" s="59"/>
      <c r="G1172" s="14"/>
      <c r="H1172" s="14"/>
      <c r="I1172" s="14"/>
      <c r="J1172" s="14"/>
      <c r="AE1172" s="4"/>
    </row>
    <row r="1173" spans="2:31" x14ac:dyDescent="0.25">
      <c r="D1173" s="8"/>
      <c r="E1173" s="8"/>
      <c r="F1173" s="59"/>
      <c r="G1173" s="14"/>
      <c r="H1173" s="14"/>
      <c r="I1173" s="14"/>
      <c r="J1173" s="14"/>
      <c r="AE1173" s="4"/>
    </row>
    <row r="1174" spans="2:31" x14ac:dyDescent="0.25">
      <c r="D1174" s="8"/>
      <c r="E1174" s="8"/>
      <c r="F1174" s="59"/>
      <c r="G1174" s="14"/>
      <c r="H1174" s="14"/>
      <c r="I1174" s="14"/>
      <c r="J1174" s="14"/>
      <c r="AE1174" s="4"/>
    </row>
    <row r="1175" spans="2:31" x14ac:dyDescent="0.25">
      <c r="B1175" s="261"/>
      <c r="D1175" s="8"/>
      <c r="E1175" s="8"/>
      <c r="G1175" s="14"/>
      <c r="H1175" s="14"/>
      <c r="I1175" s="14"/>
      <c r="J1175" s="14"/>
      <c r="AE1175" s="4"/>
    </row>
    <row r="1176" spans="2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2:31" x14ac:dyDescent="0.25">
      <c r="D1177" s="8"/>
      <c r="E1177" s="8"/>
      <c r="F1177" s="59"/>
      <c r="G1177" s="14"/>
      <c r="H1177" s="14"/>
      <c r="I1177" s="14"/>
      <c r="J1177" s="14"/>
      <c r="AE1177" s="4"/>
    </row>
    <row r="1178" spans="2:31" x14ac:dyDescent="0.25">
      <c r="D1178" s="8"/>
      <c r="E1178" s="8"/>
      <c r="F1178" s="59"/>
      <c r="G1178" s="14"/>
      <c r="H1178" s="14"/>
      <c r="I1178" s="14"/>
      <c r="J1178" s="14"/>
      <c r="AE1178" s="4"/>
    </row>
    <row r="1179" spans="2:31" x14ac:dyDescent="0.25">
      <c r="D1179" s="8"/>
      <c r="E1179" s="8"/>
      <c r="F1179" s="59"/>
      <c r="G1179" s="14"/>
      <c r="H1179" s="14"/>
      <c r="I1179" s="14"/>
      <c r="J1179" s="14"/>
      <c r="AE1179" s="4"/>
    </row>
    <row r="1180" spans="2:31" x14ac:dyDescent="0.25">
      <c r="D1180" s="8"/>
      <c r="E1180" s="8"/>
      <c r="F1180" s="59"/>
      <c r="G1180" s="14"/>
      <c r="H1180" s="14"/>
      <c r="I1180" s="14"/>
      <c r="J1180" s="14"/>
      <c r="AE1180" s="4"/>
    </row>
    <row r="1181" spans="2:31" x14ac:dyDescent="0.25">
      <c r="D1181" s="8"/>
      <c r="E1181" s="8"/>
      <c r="F1181" s="59"/>
      <c r="G1181" s="14"/>
      <c r="H1181" s="14"/>
      <c r="I1181" s="14"/>
      <c r="J1181" s="14"/>
      <c r="AE1181" s="4"/>
    </row>
    <row r="1182" spans="2:31" x14ac:dyDescent="0.25">
      <c r="D1182" s="8"/>
      <c r="E1182" s="8"/>
      <c r="F1182" s="59"/>
      <c r="G1182" s="14"/>
      <c r="H1182" s="14"/>
      <c r="I1182" s="14"/>
      <c r="J1182" s="14"/>
      <c r="AE1182" s="4"/>
    </row>
    <row r="1183" spans="2:31" x14ac:dyDescent="0.25">
      <c r="D1183" s="8"/>
      <c r="E1183" s="8"/>
      <c r="F1183" s="59"/>
      <c r="G1183" s="14"/>
      <c r="H1183" s="14"/>
      <c r="I1183" s="14"/>
      <c r="J1183" s="14"/>
      <c r="AE1183" s="4"/>
    </row>
    <row r="1184" spans="2:31" x14ac:dyDescent="0.25">
      <c r="B1184" s="261"/>
      <c r="D1184" s="8"/>
      <c r="E1184" s="8"/>
      <c r="G1184" s="14"/>
      <c r="H1184" s="14"/>
      <c r="I1184" s="14"/>
      <c r="J1184" s="14"/>
      <c r="AE1184" s="4"/>
    </row>
    <row r="1185" spans="2:31" x14ac:dyDescent="0.25">
      <c r="D1185" s="8"/>
      <c r="E1185" s="8"/>
      <c r="F1185" s="59"/>
      <c r="G1185" s="14"/>
      <c r="H1185" s="14"/>
      <c r="I1185" s="14"/>
      <c r="J1185" s="14"/>
      <c r="AE1185" s="4"/>
    </row>
    <row r="1186" spans="2:31" x14ac:dyDescent="0.25">
      <c r="D1186" s="8"/>
      <c r="E1186" s="8"/>
      <c r="F1186" s="59"/>
      <c r="G1186" s="14"/>
      <c r="H1186" s="14"/>
      <c r="I1186" s="14"/>
      <c r="J1186" s="14"/>
      <c r="AE1186" s="4"/>
    </row>
    <row r="1187" spans="2:31" x14ac:dyDescent="0.25">
      <c r="D1187" s="8"/>
      <c r="E1187" s="8"/>
      <c r="F1187" s="59"/>
      <c r="G1187" s="14"/>
      <c r="H1187" s="14"/>
      <c r="I1187" s="14"/>
      <c r="J1187" s="14"/>
      <c r="AE1187" s="4"/>
    </row>
    <row r="1188" spans="2:31" x14ac:dyDescent="0.25">
      <c r="D1188" s="8"/>
      <c r="E1188" s="8"/>
      <c r="F1188" s="59"/>
      <c r="G1188" s="14"/>
      <c r="H1188" s="14"/>
      <c r="I1188" s="14"/>
      <c r="J1188" s="14"/>
      <c r="AE1188" s="4"/>
    </row>
    <row r="1189" spans="2:31" x14ac:dyDescent="0.25">
      <c r="D1189" s="8"/>
      <c r="E1189" s="8"/>
      <c r="F1189" s="59"/>
      <c r="G1189" s="14"/>
      <c r="H1189" s="14"/>
      <c r="I1189" s="14"/>
      <c r="J1189" s="14"/>
      <c r="AE1189" s="4"/>
    </row>
    <row r="1190" spans="2:31" x14ac:dyDescent="0.25">
      <c r="D1190" s="8"/>
      <c r="E1190" s="8"/>
      <c r="F1190" s="59"/>
      <c r="G1190" s="14"/>
      <c r="H1190" s="14"/>
      <c r="I1190" s="14"/>
      <c r="J1190" s="14"/>
      <c r="AE1190" s="4"/>
    </row>
    <row r="1191" spans="2:31" x14ac:dyDescent="0.25">
      <c r="D1191" s="8"/>
      <c r="E1191" s="8"/>
      <c r="F1191" s="59"/>
      <c r="G1191" s="14"/>
      <c r="H1191" s="14"/>
      <c r="I1191" s="14"/>
      <c r="J1191" s="14"/>
      <c r="AE1191" s="4"/>
    </row>
    <row r="1192" spans="2:31" x14ac:dyDescent="0.25">
      <c r="D1192" s="8"/>
      <c r="E1192" s="8"/>
      <c r="F1192" s="59"/>
      <c r="G1192" s="14"/>
      <c r="H1192" s="14"/>
      <c r="I1192" s="14"/>
      <c r="J1192" s="14"/>
      <c r="AE1192" s="4"/>
    </row>
    <row r="1193" spans="2:31" x14ac:dyDescent="0.25">
      <c r="B1193" s="261"/>
      <c r="D1193" s="8"/>
      <c r="E1193" s="8"/>
      <c r="G1193" s="14"/>
      <c r="H1193" s="14"/>
      <c r="I1193" s="14"/>
      <c r="J1193" s="14"/>
      <c r="AE1193" s="4"/>
    </row>
    <row r="1194" spans="2:31" x14ac:dyDescent="0.25">
      <c r="D1194" s="8"/>
      <c r="E1194" s="8"/>
      <c r="F1194" s="59"/>
      <c r="G1194" s="14"/>
      <c r="H1194" s="14"/>
      <c r="I1194" s="14"/>
      <c r="J1194" s="14"/>
      <c r="AE1194" s="4"/>
    </row>
    <row r="1195" spans="2:31" x14ac:dyDescent="0.25">
      <c r="D1195" s="8"/>
      <c r="E1195" s="8"/>
      <c r="F1195" s="59"/>
      <c r="G1195" s="14"/>
      <c r="H1195" s="14"/>
      <c r="I1195" s="14"/>
      <c r="J1195" s="14"/>
      <c r="AE1195" s="4"/>
    </row>
    <row r="1196" spans="2:31" x14ac:dyDescent="0.25">
      <c r="D1196" s="8"/>
      <c r="E1196" s="8"/>
      <c r="F1196" s="59"/>
      <c r="G1196" s="14"/>
      <c r="H1196" s="14"/>
      <c r="I1196" s="14"/>
      <c r="J1196" s="14"/>
      <c r="AE1196" s="4"/>
    </row>
    <row r="1197" spans="2:31" x14ac:dyDescent="0.25">
      <c r="D1197" s="8"/>
      <c r="E1197" s="8"/>
      <c r="F1197" s="59"/>
      <c r="G1197" s="14"/>
      <c r="H1197" s="14"/>
      <c r="I1197" s="14"/>
      <c r="J1197" s="14"/>
      <c r="AE1197" s="4"/>
    </row>
    <row r="1198" spans="2:31" x14ac:dyDescent="0.25">
      <c r="D1198" s="8"/>
      <c r="E1198" s="8"/>
      <c r="F1198" s="59"/>
      <c r="G1198" s="14"/>
      <c r="H1198" s="14"/>
      <c r="I1198" s="14"/>
      <c r="J1198" s="14"/>
      <c r="AE1198" s="4"/>
    </row>
    <row r="1199" spans="2:31" x14ac:dyDescent="0.25">
      <c r="D1199" s="8"/>
      <c r="E1199" s="8"/>
      <c r="F1199" s="59"/>
      <c r="G1199" s="14"/>
      <c r="H1199" s="14"/>
      <c r="I1199" s="14"/>
      <c r="J1199" s="14"/>
      <c r="AE1199" s="4"/>
    </row>
    <row r="1200" spans="2:31" x14ac:dyDescent="0.25">
      <c r="D1200" s="8"/>
      <c r="E1200" s="8"/>
      <c r="F1200" s="59"/>
      <c r="G1200" s="14"/>
      <c r="H1200" s="14"/>
      <c r="I1200" s="14"/>
      <c r="J1200" s="14"/>
      <c r="AE1200" s="4"/>
    </row>
    <row r="1201" spans="2:31" x14ac:dyDescent="0.25">
      <c r="D1201" s="8"/>
      <c r="E1201" s="8"/>
      <c r="F1201" s="59"/>
      <c r="G1201" s="14"/>
      <c r="H1201" s="14"/>
      <c r="I1201" s="14"/>
      <c r="J1201" s="14"/>
      <c r="AE1201" s="4"/>
    </row>
    <row r="1202" spans="2:31" x14ac:dyDescent="0.25">
      <c r="B1202" s="261"/>
      <c r="D1202" s="8"/>
      <c r="E1202" s="8"/>
      <c r="G1202" s="14"/>
      <c r="H1202" s="14"/>
      <c r="I1202" s="14"/>
      <c r="J1202" s="14"/>
      <c r="AE1202" s="4"/>
    </row>
    <row r="1203" spans="2:31" x14ac:dyDescent="0.25">
      <c r="D1203" s="8"/>
      <c r="E1203" s="8"/>
      <c r="F1203" s="59"/>
      <c r="G1203" s="14"/>
      <c r="H1203" s="14"/>
      <c r="I1203" s="14"/>
      <c r="J1203" s="14"/>
      <c r="AE1203" s="4"/>
    </row>
    <row r="1204" spans="2:31" x14ac:dyDescent="0.25">
      <c r="D1204" s="8"/>
      <c r="E1204" s="8"/>
      <c r="F1204" s="59"/>
      <c r="G1204" s="14"/>
      <c r="H1204" s="14"/>
      <c r="I1204" s="14"/>
      <c r="J1204" s="14"/>
      <c r="AE1204" s="4"/>
    </row>
    <row r="1205" spans="2:31" x14ac:dyDescent="0.25">
      <c r="D1205" s="8"/>
      <c r="E1205" s="8"/>
      <c r="F1205" s="59"/>
      <c r="G1205" s="14"/>
      <c r="H1205" s="14"/>
      <c r="I1205" s="14"/>
      <c r="J1205" s="14"/>
      <c r="AE1205" s="4"/>
    </row>
    <row r="1206" spans="2:31" x14ac:dyDescent="0.25">
      <c r="D1206" s="8"/>
      <c r="E1206" s="8"/>
      <c r="F1206" s="59"/>
      <c r="G1206" s="14"/>
      <c r="H1206" s="14"/>
      <c r="I1206" s="14"/>
      <c r="J1206" s="14"/>
      <c r="AE1206" s="4"/>
    </row>
    <row r="1207" spans="2:31" x14ac:dyDescent="0.25">
      <c r="D1207" s="8"/>
      <c r="E1207" s="8"/>
      <c r="F1207" s="59"/>
      <c r="G1207" s="14"/>
      <c r="H1207" s="14"/>
      <c r="I1207" s="14"/>
      <c r="J1207" s="14"/>
      <c r="AE1207" s="4"/>
    </row>
    <row r="1208" spans="2:31" x14ac:dyDescent="0.25">
      <c r="D1208" s="8"/>
      <c r="E1208" s="8"/>
      <c r="F1208" s="59"/>
      <c r="G1208" s="14"/>
      <c r="H1208" s="14"/>
      <c r="I1208" s="14"/>
      <c r="J1208" s="14"/>
      <c r="AE1208" s="4"/>
    </row>
    <row r="1209" spans="2:31" x14ac:dyDescent="0.25">
      <c r="B1209" s="261"/>
      <c r="D1209" s="8"/>
      <c r="E1209" s="8"/>
      <c r="G1209" s="14"/>
      <c r="H1209" s="14"/>
      <c r="I1209" s="14"/>
      <c r="J1209" s="14"/>
      <c r="AE1209" s="4"/>
    </row>
    <row r="1210" spans="2:31" x14ac:dyDescent="0.25">
      <c r="B1210" s="47"/>
      <c r="D1210" s="8"/>
      <c r="E1210" s="8"/>
      <c r="F1210" s="59"/>
      <c r="G1210" s="14"/>
      <c r="H1210" s="14"/>
      <c r="I1210" s="14"/>
      <c r="J1210" s="14"/>
      <c r="AE1210" s="4"/>
    </row>
    <row r="1211" spans="2:31" x14ac:dyDescent="0.25">
      <c r="B1211" s="47"/>
      <c r="D1211" s="8"/>
      <c r="E1211" s="8"/>
      <c r="F1211" s="59"/>
      <c r="G1211" s="14"/>
      <c r="H1211" s="14"/>
      <c r="I1211" s="14"/>
      <c r="J1211" s="14"/>
      <c r="AE1211" s="4"/>
    </row>
    <row r="1212" spans="2:31" x14ac:dyDescent="0.25">
      <c r="B1212" s="47"/>
      <c r="D1212" s="8"/>
      <c r="E1212" s="8"/>
      <c r="F1212" s="59"/>
      <c r="G1212" s="14"/>
      <c r="H1212" s="14"/>
      <c r="I1212" s="14"/>
      <c r="J1212" s="14"/>
      <c r="AE1212" s="4"/>
    </row>
    <row r="1213" spans="2:31" x14ac:dyDescent="0.25">
      <c r="B1213" s="47"/>
      <c r="D1213" s="8"/>
      <c r="E1213" s="8"/>
      <c r="F1213" s="59"/>
      <c r="G1213" s="14"/>
      <c r="H1213" s="14"/>
      <c r="I1213" s="14"/>
      <c r="J1213" s="14"/>
      <c r="AE1213" s="4"/>
    </row>
    <row r="1214" spans="2:31" x14ac:dyDescent="0.25">
      <c r="B1214" s="47"/>
      <c r="D1214" s="8"/>
      <c r="E1214" s="8"/>
      <c r="F1214" s="59"/>
      <c r="G1214" s="14"/>
      <c r="H1214" s="14"/>
      <c r="I1214" s="14"/>
      <c r="J1214" s="14"/>
      <c r="AE1214" s="4"/>
    </row>
    <row r="1215" spans="2:31" x14ac:dyDescent="0.25">
      <c r="B1215" s="47"/>
      <c r="D1215" s="8"/>
      <c r="E1215" s="8"/>
      <c r="F1215" s="59"/>
      <c r="G1215" s="14"/>
      <c r="H1215" s="14"/>
      <c r="I1215" s="14"/>
      <c r="J1215" s="14"/>
      <c r="AE1215" s="4"/>
    </row>
    <row r="1216" spans="2:31" x14ac:dyDescent="0.25">
      <c r="B1216" s="47"/>
      <c r="D1216" s="8"/>
      <c r="E1216" s="8"/>
      <c r="F1216" s="59"/>
      <c r="G1216" s="14"/>
      <c r="H1216" s="14"/>
      <c r="I1216" s="14"/>
      <c r="J1216" s="14"/>
      <c r="AE1216" s="4"/>
    </row>
    <row r="1217" spans="2:31" x14ac:dyDescent="0.25">
      <c r="B1217" s="47"/>
      <c r="D1217" s="8"/>
      <c r="E1217" s="8"/>
      <c r="F1217" s="59"/>
      <c r="G1217" s="14"/>
      <c r="H1217" s="14"/>
      <c r="I1217" s="14"/>
      <c r="J1217" s="14"/>
      <c r="AE1217" s="4"/>
    </row>
    <row r="1218" spans="2:31" x14ac:dyDescent="0.25">
      <c r="B1218" s="150"/>
      <c r="D1218" s="8"/>
      <c r="E1218" s="8"/>
      <c r="G1218" s="14"/>
      <c r="H1218" s="14"/>
      <c r="I1218" s="14"/>
      <c r="J1218" s="14"/>
      <c r="AE1218" s="4"/>
    </row>
    <row r="1219" spans="2:31" x14ac:dyDescent="0.25">
      <c r="B1219" s="129"/>
      <c r="D1219" s="8"/>
      <c r="E1219" s="8"/>
      <c r="F1219" s="59"/>
      <c r="G1219" s="14"/>
      <c r="H1219" s="14"/>
      <c r="I1219" s="14"/>
      <c r="J1219" s="14"/>
      <c r="AE1219" s="4"/>
    </row>
    <row r="1220" spans="2:31" x14ac:dyDescent="0.25">
      <c r="D1220" s="8"/>
      <c r="E1220" s="8"/>
      <c r="F1220" s="59"/>
      <c r="G1220" s="14"/>
      <c r="H1220" s="14"/>
      <c r="I1220" s="14"/>
      <c r="J1220" s="14"/>
      <c r="AE1220" s="4"/>
    </row>
    <row r="1221" spans="2:31" x14ac:dyDescent="0.25">
      <c r="D1221" s="8"/>
      <c r="E1221" s="8"/>
      <c r="F1221" s="59"/>
      <c r="G1221" s="14"/>
      <c r="H1221" s="14"/>
      <c r="I1221" s="14"/>
      <c r="J1221" s="14"/>
      <c r="AE1221" s="4"/>
    </row>
    <row r="1222" spans="2:31" x14ac:dyDescent="0.25">
      <c r="D1222" s="8"/>
      <c r="E1222" s="8"/>
      <c r="F1222" s="59"/>
      <c r="G1222" s="14"/>
      <c r="H1222" s="14"/>
      <c r="I1222" s="14"/>
      <c r="J1222" s="14"/>
      <c r="AE1222" s="4"/>
    </row>
    <row r="1223" spans="2:31" x14ac:dyDescent="0.25">
      <c r="D1223" s="8"/>
      <c r="E1223" s="8"/>
      <c r="F1223" s="59"/>
      <c r="G1223" s="14"/>
      <c r="H1223" s="14"/>
      <c r="I1223" s="14"/>
      <c r="J1223" s="14"/>
      <c r="AE1223" s="4"/>
    </row>
    <row r="1224" spans="2:31" x14ac:dyDescent="0.25">
      <c r="D1224" s="8"/>
      <c r="E1224" s="8"/>
      <c r="F1224" s="59"/>
      <c r="G1224" s="14"/>
      <c r="H1224" s="14"/>
      <c r="I1224" s="14"/>
      <c r="J1224" s="14"/>
      <c r="AE1224" s="4"/>
    </row>
    <row r="1225" spans="2:31" x14ac:dyDescent="0.25">
      <c r="D1225" s="8"/>
      <c r="E1225" s="8"/>
      <c r="F1225" s="59"/>
      <c r="G1225" s="14"/>
      <c r="H1225" s="14"/>
      <c r="I1225" s="14"/>
      <c r="J1225" s="14"/>
      <c r="AE1225" s="4"/>
    </row>
    <row r="1226" spans="2:31" x14ac:dyDescent="0.25">
      <c r="D1226" s="8"/>
      <c r="E1226" s="8"/>
      <c r="F1226" s="59"/>
      <c r="G1226" s="14"/>
      <c r="H1226" s="14"/>
      <c r="I1226" s="14"/>
      <c r="J1226" s="14"/>
      <c r="AE1226" s="4"/>
    </row>
    <row r="1227" spans="2:31" x14ac:dyDescent="0.25">
      <c r="D1227" s="8"/>
      <c r="E1227" s="8"/>
      <c r="F1227" s="59"/>
      <c r="G1227" s="14"/>
      <c r="H1227" s="14"/>
      <c r="I1227" s="14"/>
      <c r="J1227" s="14"/>
      <c r="AE1227" s="4"/>
    </row>
    <row r="1228" spans="2:31" x14ac:dyDescent="0.25">
      <c r="D1228" s="8"/>
      <c r="E1228" s="8"/>
      <c r="F1228" s="59"/>
      <c r="G1228" s="14"/>
      <c r="H1228" s="14"/>
      <c r="I1228" s="14"/>
      <c r="J1228" s="14"/>
      <c r="AE1228" s="4"/>
    </row>
    <row r="1229" spans="2:31" x14ac:dyDescent="0.25">
      <c r="B1229" s="85"/>
      <c r="D1229" s="8"/>
      <c r="E1229" s="8"/>
      <c r="G1229" s="14"/>
      <c r="H1229" s="14"/>
      <c r="I1229" s="14"/>
      <c r="J1229" s="14"/>
      <c r="AE1229" s="4"/>
    </row>
    <row r="1230" spans="2:31" x14ac:dyDescent="0.25">
      <c r="B1230" s="150"/>
      <c r="D1230" s="8"/>
      <c r="E1230" s="8"/>
      <c r="G1230" s="14"/>
      <c r="H1230" s="14"/>
      <c r="I1230" s="14"/>
      <c r="J1230" s="14"/>
      <c r="AE1230" s="4"/>
    </row>
    <row r="1231" spans="2:31" x14ac:dyDescent="0.25">
      <c r="B1231" s="261"/>
      <c r="D1231" s="8"/>
      <c r="E1231" s="8"/>
      <c r="G1231" s="14"/>
      <c r="H1231" s="14"/>
      <c r="I1231" s="14"/>
      <c r="J1231" s="14"/>
      <c r="AE1231" s="4"/>
    </row>
    <row r="1232" spans="2:31" x14ac:dyDescent="0.25">
      <c r="D1232" s="8"/>
      <c r="E1232" s="8"/>
      <c r="F1232" s="59"/>
      <c r="G1232" s="14"/>
      <c r="H1232" s="14"/>
      <c r="I1232" s="14"/>
      <c r="J1232" s="14"/>
      <c r="AE1232" s="4"/>
    </row>
    <row r="1233" spans="2:31" x14ac:dyDescent="0.25">
      <c r="D1233" s="8"/>
      <c r="E1233" s="8"/>
      <c r="F1233" s="59"/>
      <c r="G1233" s="14"/>
      <c r="H1233" s="14"/>
      <c r="I1233" s="14"/>
      <c r="J1233" s="14"/>
      <c r="AE1233" s="4"/>
    </row>
    <row r="1234" spans="2:31" x14ac:dyDescent="0.25">
      <c r="D1234" s="8"/>
      <c r="E1234" s="8"/>
      <c r="F1234" s="59"/>
      <c r="G1234" s="14"/>
      <c r="H1234" s="14"/>
      <c r="I1234" s="14"/>
      <c r="J1234" s="14"/>
      <c r="AE1234" s="4"/>
    </row>
    <row r="1235" spans="2:31" x14ac:dyDescent="0.25">
      <c r="D1235" s="8"/>
      <c r="E1235" s="8"/>
      <c r="F1235" s="59"/>
      <c r="G1235" s="14"/>
      <c r="H1235" s="14"/>
      <c r="I1235" s="14"/>
      <c r="J1235" s="14"/>
      <c r="AE1235" s="4"/>
    </row>
    <row r="1236" spans="2:31" x14ac:dyDescent="0.25">
      <c r="D1236" s="8"/>
      <c r="E1236" s="8"/>
      <c r="F1236" s="59"/>
      <c r="G1236" s="14"/>
      <c r="H1236" s="14"/>
      <c r="I1236" s="14"/>
      <c r="J1236" s="14"/>
      <c r="AE1236" s="4"/>
    </row>
    <row r="1237" spans="2:31" x14ac:dyDescent="0.25">
      <c r="B1237" s="261"/>
      <c r="D1237" s="8"/>
      <c r="E1237" s="8"/>
      <c r="G1237" s="14"/>
      <c r="H1237" s="14"/>
      <c r="I1237" s="14"/>
      <c r="J1237" s="14"/>
      <c r="AE1237" s="4"/>
    </row>
    <row r="1238" spans="2:31" x14ac:dyDescent="0.25">
      <c r="D1238" s="8"/>
      <c r="E1238" s="8"/>
      <c r="F1238" s="59"/>
      <c r="G1238" s="14"/>
      <c r="H1238" s="14"/>
      <c r="I1238" s="14"/>
      <c r="J1238" s="14"/>
      <c r="AE1238" s="4"/>
    </row>
    <row r="1239" spans="2:31" x14ac:dyDescent="0.25">
      <c r="D1239" s="8"/>
      <c r="E1239" s="8"/>
      <c r="F1239" s="59"/>
      <c r="G1239" s="14"/>
      <c r="H1239" s="14"/>
      <c r="I1239" s="14"/>
      <c r="J1239" s="14"/>
      <c r="AE1239" s="4"/>
    </row>
    <row r="1240" spans="2:31" x14ac:dyDescent="0.25">
      <c r="D1240" s="8"/>
      <c r="E1240" s="8"/>
      <c r="F1240" s="59"/>
      <c r="G1240" s="14"/>
      <c r="H1240" s="14"/>
      <c r="I1240" s="14"/>
      <c r="J1240" s="14"/>
      <c r="AE1240" s="4"/>
    </row>
    <row r="1241" spans="2:31" x14ac:dyDescent="0.25">
      <c r="D1241" s="8"/>
      <c r="E1241" s="8"/>
      <c r="F1241" s="59"/>
      <c r="G1241" s="14"/>
      <c r="H1241" s="14"/>
      <c r="I1241" s="14"/>
      <c r="J1241" s="14"/>
      <c r="AE1241" s="4"/>
    </row>
    <row r="1242" spans="2:31" x14ac:dyDescent="0.25">
      <c r="D1242" s="8"/>
      <c r="E1242" s="8"/>
      <c r="F1242" s="59"/>
      <c r="G1242" s="14"/>
      <c r="H1242" s="14"/>
      <c r="I1242" s="14"/>
      <c r="J1242" s="14"/>
      <c r="AE1242" s="4"/>
    </row>
    <row r="1243" spans="2:31" x14ac:dyDescent="0.25">
      <c r="B1243" s="261"/>
      <c r="D1243" s="8"/>
      <c r="E1243" s="8"/>
      <c r="F1243" s="59"/>
      <c r="G1243" s="14"/>
      <c r="H1243" s="14"/>
      <c r="I1243" s="14"/>
      <c r="J1243" s="14"/>
      <c r="AE1243" s="4"/>
    </row>
    <row r="1244" spans="2:31" x14ac:dyDescent="0.25">
      <c r="D1244" s="8"/>
      <c r="E1244" s="8"/>
      <c r="F1244" s="59"/>
      <c r="G1244" s="14"/>
      <c r="H1244" s="14"/>
      <c r="I1244" s="14"/>
      <c r="J1244" s="14"/>
      <c r="AE1244" s="4"/>
    </row>
    <row r="1245" spans="2:31" x14ac:dyDescent="0.25">
      <c r="B1245" s="85"/>
      <c r="D1245" s="8"/>
      <c r="E1245" s="8"/>
      <c r="F1245" s="59"/>
      <c r="G1245" s="14"/>
      <c r="H1245" s="14"/>
      <c r="I1245" s="14"/>
      <c r="J1245" s="14"/>
      <c r="AE1245" s="4"/>
    </row>
    <row r="1246" spans="2:31" x14ac:dyDescent="0.25">
      <c r="B1246" s="39"/>
      <c r="D1246" s="8"/>
      <c r="E1246" s="8"/>
      <c r="F1246" s="59"/>
      <c r="G1246" s="14"/>
      <c r="H1246" s="14"/>
      <c r="I1246" s="14"/>
      <c r="J1246" s="14"/>
      <c r="AE1246" s="4"/>
    </row>
    <row r="1247" spans="2:31" x14ac:dyDescent="0.25">
      <c r="B1247" s="39"/>
      <c r="D1247" s="8"/>
      <c r="E1247" s="8"/>
      <c r="F1247" s="59"/>
      <c r="G1247" s="14"/>
      <c r="H1247" s="14"/>
      <c r="I1247" s="14"/>
      <c r="J1247" s="14"/>
      <c r="AE1247" s="4"/>
    </row>
    <row r="1248" spans="2:31" x14ac:dyDescent="0.25">
      <c r="B1248" s="85"/>
      <c r="D1248" s="8"/>
      <c r="E1248" s="8"/>
      <c r="F1248" s="59"/>
      <c r="G1248" s="14"/>
      <c r="H1248" s="14"/>
      <c r="I1248" s="14"/>
      <c r="J1248" s="14"/>
      <c r="AE1248" s="4"/>
    </row>
    <row r="1249" spans="1:31" x14ac:dyDescent="0.25">
      <c r="D1249" s="8"/>
      <c r="E1249" s="8"/>
      <c r="F1249" s="59"/>
      <c r="G1249" s="14"/>
      <c r="H1249" s="14"/>
      <c r="I1249" s="14"/>
      <c r="J1249" s="14"/>
      <c r="AE1249" s="4"/>
    </row>
    <row r="1250" spans="1:31" x14ac:dyDescent="0.25">
      <c r="D1250" s="8"/>
      <c r="E1250" s="8"/>
      <c r="F1250" s="59"/>
      <c r="G1250" s="14"/>
      <c r="H1250" s="14"/>
      <c r="I1250" s="14"/>
      <c r="J1250" s="14"/>
      <c r="AE1250" s="4"/>
    </row>
    <row r="1251" spans="1:31" x14ac:dyDescent="0.25">
      <c r="D1251" s="8"/>
      <c r="E1251" s="8"/>
      <c r="F1251" s="59"/>
      <c r="G1251" s="14"/>
      <c r="H1251" s="14"/>
      <c r="I1251" s="14"/>
      <c r="J1251" s="14"/>
      <c r="AE1251" s="4"/>
    </row>
    <row r="1252" spans="1:31" x14ac:dyDescent="0.25">
      <c r="D1252" s="8"/>
      <c r="E1252" s="8"/>
      <c r="F1252" s="59"/>
      <c r="G1252" s="14"/>
      <c r="H1252" s="14"/>
      <c r="I1252" s="14"/>
      <c r="J1252" s="14"/>
      <c r="AE1252" s="4"/>
    </row>
    <row r="1253" spans="1:31" x14ac:dyDescent="0.25">
      <c r="B1253" s="201"/>
      <c r="D1253" s="328"/>
      <c r="E1253" s="328"/>
      <c r="F1253" s="59"/>
      <c r="G1253" s="14"/>
      <c r="H1253" s="14"/>
      <c r="I1253" s="14"/>
      <c r="J1253" s="14"/>
      <c r="AE1253" s="4"/>
    </row>
    <row r="1254" spans="1:31" x14ac:dyDescent="0.25">
      <c r="B1254" s="201"/>
      <c r="D1254" s="46"/>
      <c r="E1254" s="46"/>
      <c r="F1254" s="46"/>
      <c r="G1254" s="46"/>
      <c r="H1254" s="46"/>
      <c r="I1254" s="46"/>
      <c r="J1254" s="59"/>
      <c r="AE1254" s="4"/>
    </row>
    <row r="1255" spans="1:31" s="284" customFormat="1" ht="20.25" x14ac:dyDescent="0.3">
      <c r="A1255" s="337"/>
      <c r="B1255" s="327"/>
      <c r="C1255" s="327"/>
      <c r="D1255" s="327"/>
      <c r="E1255" s="327"/>
      <c r="F1255" s="327"/>
      <c r="G1255" s="95"/>
      <c r="H1255" s="95"/>
      <c r="I1255" s="95"/>
      <c r="J1255" s="96"/>
      <c r="L1255" s="285"/>
      <c r="AE1255" s="285"/>
    </row>
    <row r="1256" spans="1:31" ht="16.5" x14ac:dyDescent="0.25">
      <c r="A1256" s="156"/>
      <c r="B1256" s="12"/>
      <c r="C1256" s="19"/>
      <c r="D1256" s="157"/>
      <c r="E1256" s="125"/>
      <c r="F1256" s="257"/>
      <c r="G1256" s="46"/>
      <c r="H1256" s="46"/>
      <c r="I1256" s="46"/>
      <c r="J1256" s="59"/>
      <c r="AE1256" s="4"/>
    </row>
    <row r="1257" spans="1:31" x14ac:dyDescent="0.25">
      <c r="B1257" s="11"/>
      <c r="C1257" s="40"/>
      <c r="E1257" s="94"/>
      <c r="F1257" s="191"/>
      <c r="AE1257" s="4"/>
    </row>
    <row r="1258" spans="1:31" x14ac:dyDescent="0.25">
      <c r="B1258" s="6"/>
      <c r="C1258" s="40"/>
      <c r="D1258" s="8"/>
      <c r="E1258" s="8"/>
      <c r="F1258" s="59"/>
      <c r="AE1258" s="4"/>
    </row>
    <row r="1259" spans="1:31" x14ac:dyDescent="0.25">
      <c r="B1259" s="6"/>
      <c r="C1259" s="40"/>
      <c r="D1259" s="8"/>
      <c r="E1259" s="8"/>
      <c r="F1259" s="59"/>
      <c r="AE1259" s="4"/>
    </row>
    <row r="1260" spans="1:31" x14ac:dyDescent="0.25">
      <c r="B1260" s="6"/>
      <c r="C1260" s="40"/>
      <c r="D1260" s="8"/>
      <c r="E1260" s="8"/>
      <c r="F1260" s="59"/>
      <c r="AE1260" s="4"/>
    </row>
    <row r="1261" spans="1:31" x14ac:dyDescent="0.25">
      <c r="B1261" s="6"/>
      <c r="C1261" s="40"/>
      <c r="D1261" s="8"/>
      <c r="E1261" s="8"/>
      <c r="F1261" s="59"/>
      <c r="AE1261" s="4"/>
    </row>
    <row r="1262" spans="1:31" x14ac:dyDescent="0.25">
      <c r="B1262" s="6"/>
      <c r="C1262" s="40"/>
      <c r="D1262" s="8"/>
      <c r="E1262" s="8"/>
      <c r="F1262" s="59"/>
      <c r="AE1262" s="4"/>
    </row>
    <row r="1263" spans="1:31" x14ac:dyDescent="0.25">
      <c r="B1263" s="6"/>
      <c r="C1263" s="40"/>
      <c r="D1263" s="8"/>
      <c r="E1263" s="8"/>
      <c r="F1263" s="59"/>
      <c r="AE1263" s="4"/>
    </row>
    <row r="1264" spans="1:31" x14ac:dyDescent="0.25">
      <c r="B1264" s="11"/>
      <c r="C1264" s="40"/>
      <c r="D1264" s="8"/>
      <c r="E1264" s="8"/>
      <c r="F1264" s="191"/>
      <c r="AE1264" s="4"/>
    </row>
    <row r="1265" spans="2:31" x14ac:dyDescent="0.25">
      <c r="B1265" s="6"/>
      <c r="C1265" s="40"/>
      <c r="D1265" s="8"/>
      <c r="E1265" s="8"/>
      <c r="F1265" s="59"/>
      <c r="AE1265" s="4"/>
    </row>
    <row r="1266" spans="2:31" x14ac:dyDescent="0.25">
      <c r="B1266" s="6"/>
      <c r="C1266" s="40"/>
      <c r="D1266" s="8"/>
      <c r="E1266" s="8"/>
      <c r="F1266" s="59"/>
      <c r="AE1266" s="4"/>
    </row>
    <row r="1267" spans="2:31" x14ac:dyDescent="0.25">
      <c r="B1267" s="6"/>
      <c r="C1267" s="40"/>
      <c r="D1267" s="8"/>
      <c r="E1267" s="8"/>
      <c r="F1267" s="59"/>
      <c r="AE1267" s="4"/>
    </row>
    <row r="1268" spans="2:31" x14ac:dyDescent="0.25">
      <c r="B1268" s="6"/>
      <c r="C1268" s="40"/>
      <c r="D1268" s="8"/>
      <c r="E1268" s="8"/>
      <c r="F1268" s="59"/>
      <c r="AE1268" s="4"/>
    </row>
    <row r="1269" spans="2:31" x14ac:dyDescent="0.25">
      <c r="B1269" s="6"/>
      <c r="C1269" s="40"/>
      <c r="D1269" s="8"/>
      <c r="E1269" s="8"/>
      <c r="F1269" s="59"/>
      <c r="AE1269" s="4"/>
    </row>
    <row r="1270" spans="2:31" x14ac:dyDescent="0.25">
      <c r="B1270" s="6"/>
      <c r="C1270" s="40"/>
      <c r="D1270" s="8"/>
      <c r="E1270" s="8"/>
      <c r="F1270" s="59"/>
      <c r="AE1270" s="4"/>
    </row>
    <row r="1271" spans="2:31" x14ac:dyDescent="0.25">
      <c r="B1271" s="11"/>
      <c r="C1271" s="40"/>
      <c r="D1271" s="8"/>
      <c r="E1271" s="8"/>
      <c r="F1271" s="191"/>
      <c r="AE1271" s="4"/>
    </row>
    <row r="1272" spans="2:31" x14ac:dyDescent="0.25">
      <c r="B1272" s="6"/>
      <c r="C1272" s="40"/>
      <c r="D1272" s="8"/>
      <c r="E1272" s="8"/>
      <c r="F1272" s="59"/>
      <c r="AE1272" s="4"/>
    </row>
    <row r="1273" spans="2:31" x14ac:dyDescent="0.25">
      <c r="B1273" s="6"/>
      <c r="C1273" s="40"/>
      <c r="D1273" s="8"/>
      <c r="E1273" s="8"/>
      <c r="F1273" s="59"/>
      <c r="AE1273" s="4"/>
    </row>
    <row r="1274" spans="2:31" x14ac:dyDescent="0.25">
      <c r="B1274" s="6"/>
      <c r="C1274" s="40"/>
      <c r="D1274" s="8"/>
      <c r="E1274" s="8"/>
      <c r="F1274" s="59"/>
      <c r="AE1274" s="4"/>
    </row>
    <row r="1275" spans="2:31" x14ac:dyDescent="0.25">
      <c r="B1275" s="6"/>
      <c r="C1275" s="40"/>
      <c r="D1275" s="8"/>
      <c r="E1275" s="8"/>
      <c r="F1275" s="59"/>
      <c r="AE1275" s="4"/>
    </row>
    <row r="1276" spans="2:31" x14ac:dyDescent="0.25">
      <c r="B1276" s="6"/>
      <c r="C1276" s="40"/>
      <c r="D1276" s="8"/>
      <c r="E1276" s="8"/>
      <c r="F1276" s="59"/>
      <c r="L1276" s="14"/>
      <c r="AE1276" s="4"/>
    </row>
    <row r="1277" spans="2:31" x14ac:dyDescent="0.25">
      <c r="B1277" s="6"/>
      <c r="C1277" s="40"/>
      <c r="D1277" s="8"/>
      <c r="E1277" s="8"/>
      <c r="F1277" s="59"/>
      <c r="L1277" s="14"/>
      <c r="AE1277" s="4"/>
    </row>
    <row r="1278" spans="2:31" x14ac:dyDescent="0.25">
      <c r="B1278" s="11"/>
      <c r="C1278" s="40"/>
      <c r="D1278" s="8"/>
      <c r="E1278" s="8"/>
      <c r="F1278" s="191"/>
      <c r="AE1278" s="4"/>
    </row>
    <row r="1279" spans="2:31" x14ac:dyDescent="0.25">
      <c r="B1279" s="6"/>
      <c r="C1279" s="40"/>
      <c r="D1279" s="8"/>
      <c r="E1279" s="8"/>
      <c r="F1279" s="59"/>
      <c r="L1279" s="14"/>
      <c r="AE1279" s="4"/>
    </row>
    <row r="1280" spans="2:31" x14ac:dyDescent="0.25">
      <c r="B1280" s="6"/>
      <c r="C1280" s="40"/>
      <c r="D1280" s="8"/>
      <c r="E1280" s="8"/>
      <c r="F1280" s="59"/>
      <c r="AE1280" s="4"/>
    </row>
    <row r="1281" spans="2:31" x14ac:dyDescent="0.25">
      <c r="B1281" s="6"/>
      <c r="C1281" s="40"/>
      <c r="D1281" s="8"/>
      <c r="E1281" s="8"/>
      <c r="F1281" s="59"/>
      <c r="L1281" s="14"/>
      <c r="AE1281" s="4"/>
    </row>
    <row r="1282" spans="2:31" x14ac:dyDescent="0.25">
      <c r="B1282" s="6"/>
      <c r="C1282" s="40"/>
      <c r="D1282" s="8"/>
      <c r="E1282" s="8"/>
      <c r="F1282" s="59"/>
      <c r="AE1282" s="4"/>
    </row>
    <row r="1283" spans="2:31" x14ac:dyDescent="0.25">
      <c r="B1283" s="6"/>
      <c r="C1283" s="40"/>
      <c r="D1283" s="8"/>
      <c r="E1283" s="8"/>
      <c r="F1283" s="59"/>
      <c r="AE1283" s="4"/>
    </row>
    <row r="1284" spans="2:31" x14ac:dyDescent="0.25">
      <c r="B1284" s="6"/>
      <c r="C1284" s="40"/>
      <c r="D1284" s="8"/>
      <c r="E1284" s="8"/>
      <c r="F1284" s="59"/>
      <c r="AE1284" s="4"/>
    </row>
    <row r="1285" spans="2:31" x14ac:dyDescent="0.25">
      <c r="B1285" s="11"/>
      <c r="C1285" s="40"/>
      <c r="D1285" s="8"/>
      <c r="E1285" s="8"/>
      <c r="F1285" s="191"/>
      <c r="AE1285" s="4"/>
    </row>
    <row r="1286" spans="2:31" x14ac:dyDescent="0.25">
      <c r="B1286" s="6"/>
      <c r="C1286" s="40"/>
      <c r="D1286" s="8"/>
      <c r="E1286" s="8"/>
      <c r="F1286" s="59"/>
      <c r="AE1286" s="4"/>
    </row>
    <row r="1287" spans="2:31" x14ac:dyDescent="0.25">
      <c r="B1287" s="6"/>
      <c r="C1287" s="40"/>
      <c r="D1287" s="8"/>
      <c r="E1287" s="8"/>
      <c r="F1287" s="59"/>
      <c r="AE1287" s="4"/>
    </row>
    <row r="1288" spans="2:31" x14ac:dyDescent="0.25">
      <c r="B1288" s="6"/>
      <c r="C1288" s="40"/>
      <c r="D1288" s="8"/>
      <c r="E1288" s="8"/>
      <c r="F1288" s="59"/>
      <c r="AE1288" s="4"/>
    </row>
    <row r="1289" spans="2:31" x14ac:dyDescent="0.25">
      <c r="B1289" s="11"/>
      <c r="C1289" s="40"/>
      <c r="D1289" s="8"/>
      <c r="E1289" s="8"/>
      <c r="F1289" s="191"/>
      <c r="AE1289" s="4"/>
    </row>
    <row r="1290" spans="2:31" x14ac:dyDescent="0.25">
      <c r="B1290" s="6"/>
      <c r="C1290" s="40"/>
      <c r="D1290" s="8"/>
      <c r="E1290" s="8"/>
      <c r="F1290" s="59"/>
      <c r="AE1290" s="4"/>
    </row>
    <row r="1291" spans="2:31" x14ac:dyDescent="0.25">
      <c r="B1291" s="6"/>
      <c r="C1291" s="40"/>
      <c r="D1291" s="8"/>
      <c r="E1291" s="8"/>
      <c r="F1291" s="59"/>
      <c r="AE1291" s="4"/>
    </row>
    <row r="1292" spans="2:31" x14ac:dyDescent="0.25">
      <c r="B1292" s="11"/>
      <c r="C1292" s="40"/>
      <c r="D1292" s="8"/>
      <c r="E1292" s="8"/>
      <c r="F1292" s="191"/>
      <c r="AE1292" s="4"/>
    </row>
    <row r="1293" spans="2:31" x14ac:dyDescent="0.25">
      <c r="B1293" s="6"/>
      <c r="C1293" s="40"/>
      <c r="D1293" s="8"/>
      <c r="E1293" s="8"/>
      <c r="F1293" s="59"/>
      <c r="AE1293" s="4"/>
    </row>
    <row r="1294" spans="2:31" x14ac:dyDescent="0.25">
      <c r="B1294" s="6"/>
      <c r="C1294" s="40"/>
      <c r="D1294" s="8"/>
      <c r="E1294" s="8"/>
      <c r="F1294" s="59"/>
      <c r="AE1294" s="4"/>
    </row>
    <row r="1295" spans="2:31" x14ac:dyDescent="0.25">
      <c r="B1295" s="6"/>
      <c r="C1295" s="40"/>
      <c r="D1295" s="8"/>
      <c r="E1295" s="8"/>
      <c r="F1295" s="59"/>
      <c r="AE1295" s="4"/>
    </row>
    <row r="1296" spans="2:31" x14ac:dyDescent="0.25">
      <c r="B1296" s="6"/>
      <c r="C1296" s="40"/>
      <c r="D1296" s="8"/>
      <c r="E1296" s="8"/>
      <c r="F1296" s="59"/>
      <c r="AE1296" s="4"/>
    </row>
    <row r="1297" spans="1:31" x14ac:dyDescent="0.25">
      <c r="B1297" s="6"/>
      <c r="C1297" s="40"/>
      <c r="D1297" s="8"/>
      <c r="E1297" s="8"/>
      <c r="F1297" s="59"/>
      <c r="AE1297" s="4"/>
    </row>
    <row r="1298" spans="1:31" x14ac:dyDescent="0.25">
      <c r="B1298" s="6"/>
      <c r="C1298" s="40"/>
      <c r="D1298" s="8"/>
      <c r="E1298" s="8"/>
      <c r="F1298" s="59"/>
      <c r="AE1298" s="4"/>
    </row>
    <row r="1299" spans="1:31" x14ac:dyDescent="0.25">
      <c r="B1299" s="6"/>
      <c r="C1299" s="40"/>
      <c r="D1299" s="93"/>
      <c r="E1299" s="94"/>
      <c r="F1299" s="59"/>
      <c r="AE1299" s="4"/>
    </row>
    <row r="1300" spans="1:31" s="284" customFormat="1" ht="20.25" x14ac:dyDescent="0.3">
      <c r="A1300" s="337"/>
      <c r="B1300" s="329"/>
      <c r="C1300" s="329"/>
      <c r="D1300" s="329"/>
      <c r="E1300" s="329"/>
      <c r="F1300" s="329"/>
      <c r="G1300" s="288"/>
      <c r="H1300" s="288"/>
      <c r="I1300" s="288"/>
      <c r="J1300" s="288"/>
      <c r="L1300" s="285"/>
      <c r="AE1300" s="285"/>
    </row>
    <row r="1301" spans="1:31" ht="16.5" x14ac:dyDescent="0.25">
      <c r="A1301" s="156"/>
      <c r="B1301" s="12"/>
      <c r="C1301" s="19"/>
      <c r="D1301" s="157"/>
      <c r="E1301" s="125"/>
      <c r="F1301" s="257"/>
      <c r="AE1301" s="4"/>
    </row>
    <row r="1302" spans="1:31" ht="18.75" x14ac:dyDescent="0.3">
      <c r="A1302" s="185"/>
      <c r="B1302" s="52"/>
      <c r="C1302" s="107"/>
      <c r="D1302" s="108"/>
      <c r="E1302" s="56"/>
      <c r="F1302" s="290"/>
      <c r="M1302" s="38"/>
      <c r="O1302" s="40"/>
      <c r="P1302" s="40"/>
      <c r="Q1302" s="4"/>
      <c r="R1302" s="4"/>
      <c r="S1302" s="4"/>
      <c r="T1302" s="4"/>
      <c r="AE1302" s="4"/>
    </row>
    <row r="1303" spans="1:31" ht="18.75" x14ac:dyDescent="0.25">
      <c r="A1303" s="185"/>
      <c r="B1303" s="52"/>
      <c r="C1303" s="54"/>
      <c r="D1303" s="8"/>
      <c r="E1303" s="8"/>
      <c r="F1303" s="57"/>
      <c r="M1303" s="38"/>
      <c r="O1303" s="40"/>
      <c r="P1303" s="40"/>
      <c r="Q1303" s="4"/>
      <c r="R1303" s="4"/>
      <c r="S1303" s="4"/>
      <c r="T1303" s="4"/>
      <c r="AE1303" s="4"/>
    </row>
    <row r="1304" spans="1:31" ht="18.75" x14ac:dyDescent="0.25">
      <c r="A1304" s="185"/>
      <c r="B1304" s="52"/>
      <c r="C1304" s="54"/>
      <c r="D1304" s="8"/>
      <c r="E1304" s="8"/>
      <c r="F1304" s="57"/>
      <c r="AE1304" s="4"/>
    </row>
    <row r="1305" spans="1:31" ht="18.75" x14ac:dyDescent="0.25">
      <c r="A1305" s="185"/>
      <c r="B1305" s="52"/>
      <c r="C1305" s="54"/>
      <c r="D1305" s="8"/>
      <c r="E1305" s="8"/>
      <c r="F1305" s="57"/>
      <c r="AE1305" s="4"/>
    </row>
    <row r="1306" spans="1:31" ht="18.75" x14ac:dyDescent="0.25">
      <c r="A1306" s="185"/>
      <c r="B1306" s="52"/>
      <c r="C1306" s="54"/>
      <c r="D1306" s="8"/>
      <c r="E1306" s="8"/>
      <c r="F1306" s="57"/>
      <c r="AE1306" s="4"/>
    </row>
    <row r="1307" spans="1:31" ht="18.75" x14ac:dyDescent="0.25">
      <c r="A1307" s="185"/>
      <c r="B1307" s="52"/>
      <c r="C1307" s="54"/>
      <c r="D1307" s="8"/>
      <c r="E1307" s="8"/>
      <c r="F1307" s="57"/>
      <c r="AE1307" s="4"/>
    </row>
    <row r="1308" spans="1:31" ht="18.75" x14ac:dyDescent="0.25">
      <c r="A1308" s="185"/>
      <c r="B1308" s="52"/>
      <c r="C1308" s="54"/>
      <c r="D1308" s="8"/>
      <c r="E1308" s="8"/>
      <c r="F1308" s="57"/>
      <c r="AE1308" s="4"/>
    </row>
    <row r="1309" spans="1:31" ht="18.75" x14ac:dyDescent="0.25">
      <c r="A1309" s="185"/>
      <c r="B1309" s="52"/>
      <c r="C1309" s="54"/>
      <c r="D1309" s="8"/>
      <c r="E1309" s="8"/>
      <c r="F1309" s="57"/>
      <c r="AE1309" s="4"/>
    </row>
    <row r="1310" spans="1:31" ht="18.75" x14ac:dyDescent="0.25">
      <c r="A1310" s="185"/>
      <c r="B1310" s="52"/>
      <c r="C1310" s="54"/>
      <c r="D1310" s="8"/>
      <c r="E1310" s="8"/>
      <c r="F1310" s="57"/>
      <c r="AE1310" s="4"/>
    </row>
    <row r="1311" spans="1:31" ht="18.75" x14ac:dyDescent="0.25">
      <c r="A1311" s="185"/>
      <c r="B1311" s="52"/>
      <c r="C1311" s="54"/>
      <c r="D1311" s="8"/>
      <c r="E1311" s="8"/>
      <c r="F1311" s="57"/>
      <c r="AE1311" s="4"/>
    </row>
    <row r="1312" spans="1:31" ht="18.75" x14ac:dyDescent="0.25">
      <c r="A1312" s="185"/>
      <c r="B1312" s="52"/>
      <c r="C1312" s="54"/>
      <c r="D1312" s="8"/>
      <c r="E1312" s="8"/>
      <c r="F1312" s="57"/>
      <c r="AE1312" s="4"/>
    </row>
    <row r="1313" spans="1:31" ht="18.75" x14ac:dyDescent="0.25">
      <c r="A1313" s="185"/>
      <c r="B1313" s="52"/>
      <c r="C1313" s="54"/>
      <c r="D1313" s="8"/>
      <c r="E1313" s="8"/>
      <c r="F1313" s="57"/>
      <c r="AE1313" s="4"/>
    </row>
    <row r="1314" spans="1:31" ht="18.75" x14ac:dyDescent="0.25">
      <c r="A1314" s="185"/>
      <c r="B1314" s="52"/>
      <c r="C1314" s="54"/>
      <c r="D1314" s="8"/>
      <c r="E1314" s="8"/>
      <c r="F1314" s="57"/>
      <c r="G1314" s="291"/>
      <c r="AE1314" s="4"/>
    </row>
    <row r="1315" spans="1:31" ht="18.75" x14ac:dyDescent="0.25">
      <c r="A1315" s="185"/>
      <c r="B1315" s="52"/>
      <c r="C1315" s="54"/>
      <c r="D1315" s="8"/>
      <c r="E1315" s="8"/>
      <c r="F1315" s="57"/>
      <c r="AE1315" s="4"/>
    </row>
    <row r="1316" spans="1:31" ht="18.75" x14ac:dyDescent="0.25">
      <c r="A1316" s="185"/>
      <c r="B1316" s="52"/>
      <c r="C1316" s="54"/>
      <c r="D1316" s="8"/>
      <c r="E1316" s="8"/>
      <c r="F1316" s="57"/>
      <c r="AE1316" s="4"/>
    </row>
    <row r="1317" spans="1:31" ht="18.75" x14ac:dyDescent="0.25">
      <c r="A1317" s="185"/>
      <c r="B1317" s="52"/>
      <c r="C1317" s="54"/>
      <c r="D1317" s="8"/>
      <c r="E1317" s="8"/>
      <c r="F1317" s="57"/>
      <c r="AE1317" s="4"/>
    </row>
    <row r="1318" spans="1:31" ht="18.75" x14ac:dyDescent="0.25">
      <c r="A1318" s="185"/>
      <c r="B1318" s="52"/>
      <c r="C1318" s="54"/>
      <c r="D1318" s="8"/>
      <c r="E1318" s="8"/>
      <c r="F1318" s="57"/>
      <c r="AE1318" s="4"/>
    </row>
    <row r="1319" spans="1:31" ht="18.75" x14ac:dyDescent="0.25">
      <c r="A1319" s="185"/>
      <c r="B1319" s="52"/>
      <c r="C1319" s="54"/>
      <c r="D1319" s="8"/>
      <c r="E1319" s="8"/>
      <c r="F1319" s="57"/>
      <c r="AE1319" s="4"/>
    </row>
    <row r="1320" spans="1:31" ht="18.75" x14ac:dyDescent="0.25">
      <c r="A1320" s="185"/>
      <c r="B1320" s="52"/>
      <c r="C1320" s="54"/>
      <c r="D1320" s="8"/>
      <c r="E1320" s="8"/>
      <c r="F1320" s="57"/>
      <c r="AE1320" s="4"/>
    </row>
    <row r="1321" spans="1:31" ht="18.75" x14ac:dyDescent="0.25">
      <c r="A1321" s="185"/>
      <c r="B1321" s="52"/>
      <c r="C1321" s="54"/>
      <c r="D1321" s="8"/>
      <c r="E1321" s="8"/>
      <c r="F1321" s="57"/>
      <c r="AE1321" s="4"/>
    </row>
    <row r="1322" spans="1:31" ht="18.75" x14ac:dyDescent="0.25">
      <c r="A1322" s="185"/>
      <c r="B1322" s="52"/>
      <c r="C1322" s="54"/>
      <c r="D1322" s="8"/>
      <c r="E1322" s="8"/>
      <c r="F1322" s="57"/>
      <c r="AE1322" s="4"/>
    </row>
    <row r="1323" spans="1:31" ht="18.75" x14ac:dyDescent="0.25">
      <c r="A1323" s="185"/>
      <c r="B1323" s="52"/>
      <c r="C1323" s="54"/>
      <c r="D1323" s="8"/>
      <c r="E1323" s="8"/>
      <c r="F1323" s="57"/>
      <c r="AE1323" s="4"/>
    </row>
    <row r="1324" spans="1:31" ht="18.75" x14ac:dyDescent="0.25">
      <c r="A1324" s="185"/>
      <c r="B1324" s="52"/>
      <c r="C1324" s="54"/>
      <c r="D1324" s="8"/>
      <c r="E1324" s="8"/>
      <c r="F1324" s="57"/>
      <c r="AE1324" s="4"/>
    </row>
    <row r="1325" spans="1:31" ht="18.75" x14ac:dyDescent="0.25">
      <c r="A1325" s="185"/>
      <c r="B1325" s="52"/>
      <c r="C1325" s="54"/>
      <c r="D1325" s="8"/>
      <c r="E1325" s="8"/>
      <c r="F1325" s="57"/>
      <c r="AE1325" s="4"/>
    </row>
    <row r="1326" spans="1:31" ht="18.75" x14ac:dyDescent="0.3">
      <c r="A1326" s="185"/>
      <c r="B1326" s="52"/>
      <c r="C1326" s="54"/>
      <c r="D1326" s="55"/>
      <c r="E1326" s="56"/>
      <c r="F1326" s="57"/>
      <c r="AE1326" s="4"/>
    </row>
    <row r="1327" spans="1:31" s="284" customFormat="1" ht="20.25" x14ac:dyDescent="0.3">
      <c r="A1327" s="337"/>
      <c r="B1327" s="329"/>
      <c r="C1327" s="329"/>
      <c r="D1327" s="329"/>
      <c r="E1327" s="329"/>
      <c r="F1327" s="329"/>
      <c r="G1327" s="288"/>
      <c r="H1327" s="288"/>
      <c r="I1327" s="288"/>
      <c r="J1327" s="288"/>
      <c r="L1327" s="285"/>
      <c r="AE1327" s="285"/>
    </row>
    <row r="1328" spans="1:31" ht="16.5" x14ac:dyDescent="0.25">
      <c r="A1328" s="156"/>
      <c r="B1328" s="12"/>
      <c r="C1328" s="19"/>
      <c r="D1328" s="157"/>
      <c r="E1328" s="125"/>
      <c r="F1328" s="257"/>
      <c r="AE1328" s="4"/>
    </row>
    <row r="1329" spans="1:31" x14ac:dyDescent="0.25">
      <c r="A1329" s="186"/>
      <c r="B1329" s="202"/>
      <c r="C1329" s="149"/>
      <c r="D1329" s="155"/>
      <c r="E1329" s="155"/>
      <c r="F1329" s="202"/>
      <c r="AE1329" s="4"/>
    </row>
    <row r="1330" spans="1:31" x14ac:dyDescent="0.25">
      <c r="B1330" s="30"/>
      <c r="C1330" s="131"/>
      <c r="D1330" s="8"/>
      <c r="E1330" s="8"/>
      <c r="F1330" s="10"/>
      <c r="AE1330" s="4"/>
    </row>
    <row r="1331" spans="1:31" x14ac:dyDescent="0.25">
      <c r="B1331" s="30"/>
      <c r="C1331" s="131"/>
      <c r="D1331" s="8"/>
      <c r="E1331" s="8"/>
      <c r="F1331" s="10"/>
      <c r="AE1331" s="4"/>
    </row>
    <row r="1332" spans="1:31" x14ac:dyDescent="0.25">
      <c r="B1332" s="30"/>
      <c r="C1332" s="131"/>
      <c r="D1332" s="8"/>
      <c r="E1332" s="8"/>
      <c r="F1332" s="10"/>
      <c r="AE1332" s="4"/>
    </row>
    <row r="1333" spans="1:31" x14ac:dyDescent="0.25">
      <c r="B1333" s="30"/>
      <c r="C1333" s="131"/>
      <c r="D1333" s="8"/>
      <c r="E1333" s="8"/>
      <c r="F1333" s="10"/>
      <c r="AE1333" s="4"/>
    </row>
    <row r="1334" spans="1:31" x14ac:dyDescent="0.25">
      <c r="B1334" s="30"/>
      <c r="C1334" s="131"/>
      <c r="D1334" s="8"/>
      <c r="E1334" s="8"/>
      <c r="F1334" s="10"/>
      <c r="AE1334" s="4"/>
    </row>
    <row r="1335" spans="1:31" x14ac:dyDescent="0.25">
      <c r="B1335" s="30"/>
      <c r="C1335" s="131"/>
      <c r="D1335" s="8"/>
      <c r="E1335" s="8"/>
      <c r="F1335" s="10"/>
      <c r="AE1335" s="4"/>
    </row>
    <row r="1336" spans="1:31" x14ac:dyDescent="0.25">
      <c r="B1336" s="30"/>
      <c r="C1336" s="131"/>
      <c r="D1336" s="8"/>
      <c r="E1336" s="8"/>
      <c r="F1336" s="10"/>
      <c r="AE1336" s="4"/>
    </row>
    <row r="1337" spans="1:31" x14ac:dyDescent="0.25">
      <c r="B1337" s="30"/>
      <c r="C1337" s="131"/>
      <c r="D1337" s="8"/>
      <c r="E1337" s="8"/>
      <c r="F1337" s="10"/>
      <c r="AE1337" s="4"/>
    </row>
    <row r="1338" spans="1:31" x14ac:dyDescent="0.25">
      <c r="B1338" s="30"/>
      <c r="C1338" s="131"/>
      <c r="D1338" s="8"/>
      <c r="E1338" s="8"/>
      <c r="F1338" s="10"/>
      <c r="AE1338" s="4"/>
    </row>
    <row r="1339" spans="1:31" x14ac:dyDescent="0.25">
      <c r="B1339" s="47"/>
      <c r="C1339" s="131"/>
      <c r="D1339" s="8"/>
      <c r="E1339" s="8"/>
      <c r="F1339" s="10"/>
      <c r="AE1339" s="4"/>
    </row>
    <row r="1340" spans="1:31" x14ac:dyDescent="0.25">
      <c r="B1340" s="47"/>
      <c r="C1340" s="131"/>
      <c r="D1340" s="8"/>
      <c r="E1340" s="8"/>
      <c r="F1340" s="10"/>
      <c r="AE1340" s="4"/>
    </row>
    <row r="1341" spans="1:31" x14ac:dyDescent="0.25">
      <c r="B1341" s="47"/>
      <c r="C1341" s="131"/>
      <c r="D1341" s="8"/>
      <c r="E1341" s="8"/>
      <c r="F1341" s="10"/>
      <c r="AE1341" s="4"/>
    </row>
    <row r="1342" spans="1:31" x14ac:dyDescent="0.25">
      <c r="B1342" s="47"/>
      <c r="C1342" s="131"/>
      <c r="D1342" s="8"/>
      <c r="E1342" s="8"/>
      <c r="F1342" s="10"/>
      <c r="AE1342" s="4"/>
    </row>
    <row r="1343" spans="1:31" x14ac:dyDescent="0.25">
      <c r="B1343" s="292"/>
      <c r="C1343" s="131"/>
      <c r="D1343" s="8"/>
      <c r="E1343" s="8"/>
      <c r="F1343" s="10"/>
      <c r="AE1343" s="4"/>
    </row>
    <row r="1344" spans="1:31" x14ac:dyDescent="0.25">
      <c r="B1344" s="292"/>
      <c r="C1344" s="131"/>
      <c r="D1344" s="8"/>
      <c r="E1344" s="8"/>
      <c r="F1344" s="10"/>
      <c r="AE1344" s="4"/>
    </row>
    <row r="1345" spans="1:31" ht="18.75" x14ac:dyDescent="0.25">
      <c r="A1345" s="114"/>
      <c r="B1345" s="115"/>
      <c r="C1345" s="147"/>
      <c r="D1345" s="8"/>
      <c r="E1345" s="8"/>
      <c r="F1345" s="293"/>
      <c r="AE1345" s="4"/>
    </row>
    <row r="1346" spans="1:31" x14ac:dyDescent="0.25">
      <c r="B1346" s="30"/>
      <c r="C1346" s="131"/>
      <c r="D1346" s="8"/>
      <c r="E1346" s="8"/>
      <c r="F1346" s="10"/>
      <c r="AE1346" s="4"/>
    </row>
    <row r="1347" spans="1:31" x14ac:dyDescent="0.25">
      <c r="B1347" s="30"/>
      <c r="C1347" s="23"/>
      <c r="D1347" s="8"/>
      <c r="E1347" s="8"/>
      <c r="F1347" s="10"/>
      <c r="AE1347" s="4"/>
    </row>
    <row r="1348" spans="1:31" x14ac:dyDescent="0.25">
      <c r="B1348" s="30"/>
      <c r="C1348" s="23"/>
      <c r="D1348" s="8"/>
      <c r="E1348" s="8"/>
      <c r="F1348" s="10"/>
      <c r="AE1348" s="4"/>
    </row>
    <row r="1349" spans="1:31" x14ac:dyDescent="0.25">
      <c r="B1349" s="30"/>
      <c r="C1349" s="23"/>
      <c r="D1349" s="8"/>
      <c r="E1349" s="8"/>
      <c r="F1349" s="10"/>
      <c r="AE1349" s="4"/>
    </row>
    <row r="1350" spans="1:31" x14ac:dyDescent="0.25">
      <c r="B1350" s="30"/>
      <c r="C1350" s="23"/>
      <c r="D1350" s="8"/>
      <c r="E1350" s="8"/>
      <c r="F1350" s="10"/>
      <c r="AE1350" s="4"/>
    </row>
    <row r="1351" spans="1:31" x14ac:dyDescent="0.25">
      <c r="B1351" s="30"/>
      <c r="C1351" s="23"/>
      <c r="D1351" s="8"/>
      <c r="E1351" s="8"/>
      <c r="F1351" s="10"/>
      <c r="AE1351" s="4"/>
    </row>
    <row r="1352" spans="1:31" x14ac:dyDescent="0.25">
      <c r="B1352" s="30"/>
      <c r="C1352" s="23"/>
      <c r="D1352" s="8"/>
      <c r="E1352" s="8"/>
      <c r="F1352" s="10"/>
      <c r="AE1352" s="4"/>
    </row>
    <row r="1353" spans="1:31" x14ac:dyDescent="0.25">
      <c r="B1353" s="30"/>
      <c r="C1353" s="23"/>
      <c r="D1353" s="8"/>
      <c r="E1353" s="8"/>
      <c r="F1353" s="10"/>
      <c r="AE1353" s="4"/>
    </row>
    <row r="1354" spans="1:31" x14ac:dyDescent="0.25">
      <c r="B1354" s="30"/>
      <c r="C1354" s="23"/>
      <c r="D1354" s="8"/>
      <c r="E1354" s="8"/>
      <c r="F1354" s="10"/>
      <c r="AE1354" s="4"/>
    </row>
    <row r="1355" spans="1:31" x14ac:dyDescent="0.25">
      <c r="B1355" s="47"/>
      <c r="C1355" s="23"/>
      <c r="D1355" s="8"/>
      <c r="E1355" s="8"/>
      <c r="F1355" s="10"/>
      <c r="AE1355" s="4"/>
    </row>
    <row r="1356" spans="1:31" ht="18.75" x14ac:dyDescent="0.25">
      <c r="A1356" s="114"/>
      <c r="B1356" s="104"/>
      <c r="C1356" s="114"/>
      <c r="D1356" s="8"/>
      <c r="E1356" s="8"/>
      <c r="F1356" s="293"/>
      <c r="AE1356" s="4"/>
    </row>
    <row r="1357" spans="1:31" x14ac:dyDescent="0.25">
      <c r="B1357" s="30"/>
      <c r="C1357" s="131"/>
      <c r="D1357" s="8"/>
      <c r="E1357" s="8"/>
      <c r="F1357" s="10"/>
      <c r="AE1357" s="4"/>
    </row>
    <row r="1358" spans="1:31" x14ac:dyDescent="0.25">
      <c r="B1358" s="30"/>
      <c r="C1358" s="23"/>
      <c r="D1358" s="8"/>
      <c r="E1358" s="8"/>
      <c r="F1358" s="10"/>
      <c r="AE1358" s="4"/>
    </row>
    <row r="1359" spans="1:31" x14ac:dyDescent="0.25">
      <c r="B1359" s="30"/>
      <c r="C1359" s="23"/>
      <c r="D1359" s="8"/>
      <c r="E1359" s="8"/>
      <c r="F1359" s="10"/>
      <c r="AE1359" s="4"/>
    </row>
    <row r="1360" spans="1:31" x14ac:dyDescent="0.25">
      <c r="B1360" s="30"/>
      <c r="C1360" s="23"/>
      <c r="D1360" s="8"/>
      <c r="E1360" s="8"/>
      <c r="F1360" s="10"/>
      <c r="AE1360" s="4"/>
    </row>
    <row r="1361" spans="1:31" x14ac:dyDescent="0.25">
      <c r="B1361" s="30"/>
      <c r="C1361" s="23"/>
      <c r="D1361" s="8"/>
      <c r="E1361" s="8"/>
      <c r="F1361" s="10"/>
      <c r="AE1361" s="4"/>
    </row>
    <row r="1362" spans="1:31" x14ac:dyDescent="0.25">
      <c r="B1362" s="30"/>
      <c r="C1362" s="23"/>
      <c r="D1362" s="8"/>
      <c r="E1362" s="8"/>
      <c r="F1362" s="10"/>
      <c r="AE1362" s="4"/>
    </row>
    <row r="1363" spans="1:31" x14ac:dyDescent="0.25">
      <c r="B1363" s="30"/>
      <c r="C1363" s="23"/>
      <c r="D1363" s="8"/>
      <c r="E1363" s="8"/>
      <c r="F1363" s="10"/>
      <c r="AE1363" s="4"/>
    </row>
    <row r="1364" spans="1:31" x14ac:dyDescent="0.25">
      <c r="B1364" s="30"/>
      <c r="C1364" s="23"/>
      <c r="D1364" s="8"/>
      <c r="E1364" s="8"/>
      <c r="F1364" s="10"/>
      <c r="AE1364" s="4"/>
    </row>
    <row r="1365" spans="1:31" x14ac:dyDescent="0.25">
      <c r="B1365" s="30"/>
      <c r="C1365" s="23"/>
      <c r="D1365" s="8"/>
      <c r="E1365" s="8"/>
      <c r="F1365" s="10"/>
      <c r="AE1365" s="4"/>
    </row>
    <row r="1366" spans="1:31" x14ac:dyDescent="0.25">
      <c r="B1366" s="47"/>
      <c r="C1366" s="23"/>
      <c r="D1366" s="8"/>
      <c r="E1366" s="8"/>
      <c r="F1366" s="10"/>
      <c r="AE1366" s="4"/>
    </row>
    <row r="1367" spans="1:31" ht="18.75" x14ac:dyDescent="0.25">
      <c r="A1367" s="114"/>
      <c r="B1367" s="104"/>
      <c r="C1367" s="23"/>
      <c r="D1367" s="8"/>
      <c r="E1367" s="8"/>
      <c r="F1367" s="10"/>
      <c r="AE1367" s="4"/>
    </row>
    <row r="1368" spans="1:31" x14ac:dyDescent="0.25">
      <c r="B1368" s="47"/>
      <c r="C1368" s="23"/>
      <c r="D1368" s="8"/>
      <c r="E1368" s="8"/>
      <c r="F1368" s="10"/>
      <c r="AE1368" s="4"/>
    </row>
    <row r="1369" spans="1:31" x14ac:dyDescent="0.25">
      <c r="B1369" s="47"/>
      <c r="C1369" s="23"/>
      <c r="D1369" s="8"/>
      <c r="E1369" s="8"/>
      <c r="F1369" s="10"/>
      <c r="AE1369" s="4"/>
    </row>
    <row r="1370" spans="1:31" x14ac:dyDescent="0.25">
      <c r="B1370" s="47"/>
      <c r="C1370" s="23"/>
      <c r="D1370" s="8"/>
      <c r="E1370" s="8"/>
      <c r="F1370" s="10"/>
      <c r="AE1370" s="4"/>
    </row>
    <row r="1371" spans="1:31" x14ac:dyDescent="0.25">
      <c r="B1371" s="47"/>
      <c r="C1371" s="23"/>
      <c r="D1371" s="8"/>
      <c r="E1371" s="8"/>
      <c r="F1371" s="10"/>
      <c r="AE1371" s="4"/>
    </row>
    <row r="1372" spans="1:31" x14ac:dyDescent="0.25">
      <c r="B1372" s="47"/>
      <c r="C1372" s="23"/>
      <c r="D1372" s="8"/>
      <c r="E1372" s="8"/>
      <c r="F1372" s="10"/>
      <c r="AE1372" s="4"/>
    </row>
    <row r="1373" spans="1:31" x14ac:dyDescent="0.25">
      <c r="B1373" s="47"/>
      <c r="C1373" s="23"/>
      <c r="D1373" s="8"/>
      <c r="E1373" s="8"/>
      <c r="F1373" s="10"/>
      <c r="AE1373" s="4"/>
    </row>
    <row r="1374" spans="1:31" x14ac:dyDescent="0.25">
      <c r="B1374" s="47"/>
      <c r="C1374" s="23"/>
      <c r="D1374" s="8"/>
      <c r="E1374" s="8"/>
      <c r="F1374" s="10"/>
      <c r="AE1374" s="4"/>
    </row>
    <row r="1375" spans="1:31" ht="18.75" x14ac:dyDescent="0.25">
      <c r="A1375" s="114"/>
      <c r="B1375" s="104"/>
      <c r="C1375" s="114"/>
      <c r="D1375" s="8"/>
      <c r="E1375" s="8"/>
      <c r="F1375" s="294"/>
      <c r="AE1375" s="4"/>
    </row>
    <row r="1376" spans="1:31" x14ac:dyDescent="0.25">
      <c r="B1376" s="47"/>
      <c r="C1376" s="23"/>
      <c r="D1376" s="8"/>
      <c r="E1376" s="8"/>
      <c r="F1376" s="10"/>
      <c r="AE1376" s="4"/>
    </row>
    <row r="1377" spans="1:31" x14ac:dyDescent="0.25">
      <c r="B1377" s="47"/>
      <c r="C1377" s="23"/>
      <c r="D1377" s="8"/>
      <c r="E1377" s="8"/>
      <c r="F1377" s="10"/>
      <c r="AE1377" s="4"/>
    </row>
    <row r="1378" spans="1:31" x14ac:dyDescent="0.25">
      <c r="B1378" s="47"/>
      <c r="C1378" s="23"/>
      <c r="D1378" s="8"/>
      <c r="E1378" s="8"/>
      <c r="F1378" s="10"/>
      <c r="AE1378" s="4"/>
    </row>
    <row r="1379" spans="1:31" x14ac:dyDescent="0.25">
      <c r="B1379" s="47"/>
      <c r="C1379" s="23"/>
      <c r="D1379" s="8"/>
      <c r="E1379" s="8"/>
      <c r="F1379" s="10"/>
      <c r="AE1379" s="4"/>
    </row>
    <row r="1380" spans="1:31" x14ac:dyDescent="0.25">
      <c r="B1380" s="47"/>
      <c r="C1380" s="23"/>
      <c r="D1380" s="8"/>
      <c r="E1380" s="8"/>
      <c r="F1380" s="10"/>
      <c r="AE1380" s="4"/>
    </row>
    <row r="1381" spans="1:31" x14ac:dyDescent="0.25">
      <c r="B1381" s="47"/>
      <c r="C1381" s="23"/>
      <c r="D1381" s="8"/>
      <c r="E1381" s="8"/>
      <c r="F1381" s="10"/>
      <c r="AE1381" s="4"/>
    </row>
    <row r="1382" spans="1:31" x14ac:dyDescent="0.25">
      <c r="B1382" s="47"/>
      <c r="C1382" s="23"/>
      <c r="D1382" s="8"/>
      <c r="E1382" s="8"/>
      <c r="F1382" s="10"/>
      <c r="AE1382" s="4"/>
    </row>
    <row r="1383" spans="1:31" x14ac:dyDescent="0.25">
      <c r="B1383" s="47"/>
      <c r="C1383" s="23"/>
      <c r="D1383" s="8"/>
      <c r="E1383" s="8"/>
      <c r="F1383" s="10"/>
      <c r="AE1383" s="4"/>
    </row>
    <row r="1384" spans="1:31" x14ac:dyDescent="0.25">
      <c r="B1384" s="47"/>
      <c r="C1384" s="23"/>
      <c r="D1384" s="8"/>
      <c r="E1384" s="8"/>
      <c r="F1384" s="10"/>
      <c r="AE1384" s="4"/>
    </row>
    <row r="1385" spans="1:31" ht="18.75" x14ac:dyDescent="0.25">
      <c r="A1385" s="114"/>
      <c r="B1385" s="104"/>
      <c r="C1385" s="114"/>
      <c r="D1385" s="8"/>
      <c r="E1385" s="8"/>
      <c r="F1385" s="294"/>
      <c r="AE1385" s="4"/>
    </row>
    <row r="1386" spans="1:31" x14ac:dyDescent="0.25">
      <c r="B1386" s="47"/>
      <c r="C1386" s="23"/>
      <c r="D1386" s="8"/>
      <c r="E1386" s="8"/>
      <c r="F1386" s="10"/>
      <c r="AE1386" s="4"/>
    </row>
    <row r="1387" spans="1:31" x14ac:dyDescent="0.25">
      <c r="B1387" s="47"/>
      <c r="C1387" s="23"/>
      <c r="D1387" s="8"/>
      <c r="E1387" s="8"/>
      <c r="F1387" s="10"/>
      <c r="AE1387" s="4"/>
    </row>
    <row r="1388" spans="1:31" x14ac:dyDescent="0.25">
      <c r="B1388" s="47"/>
      <c r="C1388" s="23"/>
      <c r="D1388" s="8"/>
      <c r="E1388" s="8"/>
      <c r="F1388" s="10"/>
      <c r="AE1388" s="4"/>
    </row>
    <row r="1389" spans="1:31" x14ac:dyDescent="0.25">
      <c r="B1389" s="47"/>
      <c r="C1389" s="23"/>
      <c r="D1389" s="8"/>
      <c r="E1389" s="8"/>
      <c r="F1389" s="10"/>
      <c r="AE1389" s="4"/>
    </row>
    <row r="1390" spans="1:31" x14ac:dyDescent="0.25">
      <c r="B1390" s="47"/>
      <c r="C1390" s="23"/>
      <c r="D1390" s="8"/>
      <c r="E1390" s="8"/>
      <c r="F1390" s="10"/>
      <c r="AE1390" s="4"/>
    </row>
    <row r="1391" spans="1:31" x14ac:dyDescent="0.25">
      <c r="B1391" s="47"/>
      <c r="C1391" s="23"/>
      <c r="D1391" s="8"/>
      <c r="E1391" s="8"/>
      <c r="F1391" s="10"/>
      <c r="AE1391" s="4"/>
    </row>
    <row r="1392" spans="1:31" x14ac:dyDescent="0.25">
      <c r="B1392" s="47"/>
      <c r="C1392" s="23"/>
      <c r="D1392" s="8"/>
      <c r="E1392" s="8"/>
      <c r="F1392" s="10"/>
      <c r="AE1392" s="4"/>
    </row>
    <row r="1393" spans="1:31" x14ac:dyDescent="0.25">
      <c r="B1393" s="47"/>
      <c r="C1393" s="23"/>
      <c r="D1393" s="8"/>
      <c r="E1393" s="8"/>
      <c r="F1393" s="10"/>
      <c r="AE1393" s="4"/>
    </row>
    <row r="1394" spans="1:31" x14ac:dyDescent="0.25">
      <c r="B1394" s="47"/>
      <c r="C1394" s="23"/>
      <c r="D1394" s="8"/>
      <c r="E1394" s="8"/>
      <c r="F1394" s="10"/>
      <c r="AE1394" s="4"/>
    </row>
    <row r="1395" spans="1:31" x14ac:dyDescent="0.25">
      <c r="B1395" s="47"/>
      <c r="C1395" s="23"/>
      <c r="D1395" s="8"/>
      <c r="E1395" s="8"/>
      <c r="F1395" s="10"/>
      <c r="AE1395" s="4"/>
    </row>
    <row r="1396" spans="1:31" ht="18.75" x14ac:dyDescent="0.25">
      <c r="A1396" s="114"/>
      <c r="B1396" s="104"/>
      <c r="C1396" s="114"/>
      <c r="D1396" s="8"/>
      <c r="E1396" s="8"/>
      <c r="F1396" s="294"/>
      <c r="AE1396" s="4"/>
    </row>
    <row r="1397" spans="1:31" x14ac:dyDescent="0.25">
      <c r="B1397" s="47"/>
      <c r="C1397" s="23"/>
      <c r="D1397" s="8"/>
      <c r="E1397" s="8"/>
      <c r="F1397" s="10"/>
      <c r="AE1397" s="4"/>
    </row>
    <row r="1398" spans="1:31" x14ac:dyDescent="0.25">
      <c r="B1398" s="47"/>
      <c r="C1398" s="23"/>
      <c r="D1398" s="8"/>
      <c r="E1398" s="8"/>
      <c r="F1398" s="10"/>
      <c r="AE1398" s="4"/>
    </row>
    <row r="1399" spans="1:31" x14ac:dyDescent="0.25">
      <c r="B1399" s="47"/>
      <c r="C1399" s="23"/>
      <c r="D1399" s="8"/>
      <c r="E1399" s="8"/>
      <c r="F1399" s="10"/>
      <c r="AE1399" s="4"/>
    </row>
    <row r="1400" spans="1:31" x14ac:dyDescent="0.25">
      <c r="B1400" s="47"/>
      <c r="C1400" s="23"/>
      <c r="D1400" s="8"/>
      <c r="E1400" s="8"/>
      <c r="F1400" s="10"/>
      <c r="AE1400" s="4"/>
    </row>
    <row r="1401" spans="1:31" x14ac:dyDescent="0.25">
      <c r="B1401" s="47"/>
      <c r="C1401" s="23"/>
      <c r="D1401" s="8"/>
      <c r="E1401" s="8"/>
      <c r="F1401" s="10"/>
      <c r="AE1401" s="4"/>
    </row>
    <row r="1402" spans="1:31" x14ac:dyDescent="0.25">
      <c r="B1402" s="47"/>
      <c r="C1402" s="23"/>
      <c r="D1402" s="8"/>
      <c r="E1402" s="8"/>
      <c r="F1402" s="10"/>
      <c r="AE1402" s="4"/>
    </row>
    <row r="1403" spans="1:31" x14ac:dyDescent="0.25">
      <c r="B1403" s="47"/>
      <c r="C1403" s="23"/>
      <c r="D1403" s="8"/>
      <c r="E1403" s="8"/>
      <c r="F1403" s="10"/>
      <c r="AE1403" s="4"/>
    </row>
    <row r="1404" spans="1:31" x14ac:dyDescent="0.25">
      <c r="B1404" s="47"/>
      <c r="C1404" s="23"/>
      <c r="D1404" s="8"/>
      <c r="E1404" s="8"/>
      <c r="F1404" s="10"/>
      <c r="AE1404" s="4"/>
    </row>
    <row r="1405" spans="1:31" x14ac:dyDescent="0.25">
      <c r="B1405" s="47"/>
      <c r="C1405" s="23"/>
      <c r="D1405" s="8"/>
      <c r="E1405" s="8"/>
      <c r="F1405" s="10"/>
      <c r="AE1405" s="4"/>
    </row>
    <row r="1406" spans="1:31" ht="18.75" x14ac:dyDescent="0.25">
      <c r="A1406" s="114"/>
      <c r="B1406" s="104"/>
      <c r="C1406" s="114"/>
      <c r="D1406" s="8"/>
      <c r="E1406" s="8"/>
      <c r="F1406" s="294"/>
      <c r="AE1406" s="4"/>
    </row>
    <row r="1407" spans="1:31" x14ac:dyDescent="0.25">
      <c r="B1407" s="47"/>
      <c r="C1407" s="23"/>
      <c r="D1407" s="8"/>
      <c r="E1407" s="8"/>
      <c r="F1407" s="10"/>
      <c r="AE1407" s="4"/>
    </row>
    <row r="1408" spans="1:31" x14ac:dyDescent="0.25">
      <c r="B1408" s="47"/>
      <c r="C1408" s="23"/>
      <c r="D1408" s="8"/>
      <c r="E1408" s="8"/>
      <c r="F1408" s="10"/>
      <c r="AE1408" s="4"/>
    </row>
    <row r="1409" spans="1:31" x14ac:dyDescent="0.25">
      <c r="B1409" s="47"/>
      <c r="C1409" s="23"/>
      <c r="D1409" s="8"/>
      <c r="E1409" s="8"/>
      <c r="F1409" s="10"/>
      <c r="AE1409" s="4"/>
    </row>
    <row r="1410" spans="1:31" x14ac:dyDescent="0.25">
      <c r="B1410" s="47"/>
      <c r="C1410" s="23"/>
      <c r="D1410" s="8"/>
      <c r="E1410" s="8"/>
      <c r="F1410" s="10"/>
      <c r="AE1410" s="4"/>
    </row>
    <row r="1411" spans="1:31" x14ac:dyDescent="0.25">
      <c r="B1411" s="47"/>
      <c r="C1411" s="23"/>
      <c r="D1411" s="8"/>
      <c r="E1411" s="8"/>
      <c r="F1411" s="10"/>
      <c r="AE1411" s="4"/>
    </row>
    <row r="1412" spans="1:31" x14ac:dyDescent="0.25">
      <c r="B1412" s="47"/>
      <c r="C1412" s="23"/>
      <c r="D1412" s="8"/>
      <c r="E1412" s="8"/>
      <c r="F1412" s="10"/>
      <c r="AE1412" s="4"/>
    </row>
    <row r="1413" spans="1:31" x14ac:dyDescent="0.25">
      <c r="B1413" s="47"/>
      <c r="C1413" s="23"/>
      <c r="D1413" s="8"/>
      <c r="E1413" s="8"/>
      <c r="F1413" s="10"/>
      <c r="AE1413" s="4"/>
    </row>
    <row r="1414" spans="1:31" ht="18.75" x14ac:dyDescent="0.25">
      <c r="A1414" s="114"/>
      <c r="B1414" s="104"/>
      <c r="C1414" s="114"/>
      <c r="D1414" s="8"/>
      <c r="E1414" s="8"/>
      <c r="F1414" s="294"/>
      <c r="AE1414" s="4"/>
    </row>
    <row r="1415" spans="1:31" x14ac:dyDescent="0.25">
      <c r="B1415" s="47"/>
      <c r="C1415" s="23"/>
      <c r="D1415" s="8"/>
      <c r="E1415" s="8"/>
      <c r="F1415" s="10"/>
      <c r="AE1415" s="4"/>
    </row>
    <row r="1416" spans="1:31" x14ac:dyDescent="0.25">
      <c r="B1416" s="47"/>
      <c r="C1416" s="23"/>
      <c r="D1416" s="8"/>
      <c r="E1416" s="8"/>
      <c r="F1416" s="10"/>
      <c r="AE1416" s="4"/>
    </row>
    <row r="1417" spans="1:31" x14ac:dyDescent="0.25">
      <c r="B1417" s="47"/>
      <c r="C1417" s="23"/>
      <c r="D1417" s="8"/>
      <c r="E1417" s="8"/>
      <c r="F1417" s="10"/>
      <c r="AE1417" s="4"/>
    </row>
    <row r="1418" spans="1:31" x14ac:dyDescent="0.25">
      <c r="B1418" s="47"/>
      <c r="C1418" s="23"/>
      <c r="D1418" s="8"/>
      <c r="E1418" s="8"/>
      <c r="F1418" s="10"/>
      <c r="AE1418" s="4"/>
    </row>
    <row r="1419" spans="1:31" x14ac:dyDescent="0.25">
      <c r="B1419" s="47"/>
      <c r="C1419" s="23"/>
      <c r="D1419" s="8"/>
      <c r="E1419" s="8"/>
      <c r="F1419" s="10"/>
      <c r="AE1419" s="4"/>
    </row>
    <row r="1420" spans="1:31" x14ac:dyDescent="0.25">
      <c r="B1420" s="47"/>
      <c r="C1420" s="23"/>
      <c r="D1420" s="8"/>
      <c r="E1420" s="8"/>
      <c r="F1420" s="10"/>
      <c r="AE1420" s="4"/>
    </row>
    <row r="1421" spans="1:31" x14ac:dyDescent="0.25">
      <c r="B1421" s="47"/>
      <c r="C1421" s="23"/>
      <c r="D1421" s="8"/>
      <c r="E1421" s="8"/>
      <c r="F1421" s="10"/>
      <c r="AE1421" s="4"/>
    </row>
    <row r="1422" spans="1:31" ht="18.75" x14ac:dyDescent="0.25">
      <c r="A1422" s="114"/>
      <c r="B1422" s="104"/>
      <c r="C1422" s="114"/>
      <c r="D1422" s="8"/>
      <c r="E1422" s="8"/>
      <c r="F1422" s="294"/>
      <c r="AE1422" s="4"/>
    </row>
    <row r="1423" spans="1:31" x14ac:dyDescent="0.25">
      <c r="B1423" s="47"/>
      <c r="C1423" s="23"/>
      <c r="D1423" s="8"/>
      <c r="E1423" s="8"/>
      <c r="F1423" s="10"/>
      <c r="AE1423" s="4"/>
    </row>
    <row r="1424" spans="1:31" x14ac:dyDescent="0.25">
      <c r="B1424" s="47"/>
      <c r="C1424" s="23"/>
      <c r="D1424" s="8"/>
      <c r="E1424" s="8"/>
      <c r="F1424" s="10"/>
      <c r="AE1424" s="4"/>
    </row>
    <row r="1425" spans="1:31" ht="18.75" x14ac:dyDescent="0.25">
      <c r="A1425" s="114"/>
      <c r="B1425" s="104"/>
      <c r="C1425" s="114"/>
      <c r="D1425" s="8"/>
      <c r="E1425" s="8"/>
      <c r="F1425" s="294"/>
      <c r="AE1425" s="4"/>
    </row>
    <row r="1426" spans="1:31" x14ac:dyDescent="0.25">
      <c r="B1426" s="47"/>
      <c r="C1426" s="23"/>
      <c r="D1426" s="8"/>
      <c r="E1426" s="8"/>
      <c r="F1426" s="10"/>
      <c r="AE1426" s="4"/>
    </row>
    <row r="1427" spans="1:31" x14ac:dyDescent="0.25">
      <c r="B1427" s="47"/>
      <c r="C1427" s="23"/>
      <c r="D1427" s="8"/>
      <c r="E1427" s="8"/>
      <c r="F1427" s="10"/>
      <c r="AE1427" s="4"/>
    </row>
    <row r="1428" spans="1:31" ht="18.75" x14ac:dyDescent="0.25">
      <c r="A1428" s="114"/>
      <c r="B1428" s="104"/>
      <c r="C1428" s="114"/>
      <c r="D1428" s="8"/>
      <c r="E1428" s="8"/>
      <c r="F1428" s="294"/>
      <c r="AE1428" s="4"/>
    </row>
    <row r="1429" spans="1:31" x14ac:dyDescent="0.25">
      <c r="B1429" s="47"/>
      <c r="C1429" s="23"/>
      <c r="D1429" s="8"/>
      <c r="E1429" s="8"/>
      <c r="F1429" s="10"/>
      <c r="AE1429" s="4"/>
    </row>
    <row r="1430" spans="1:31" x14ac:dyDescent="0.25">
      <c r="B1430" s="47"/>
      <c r="C1430" s="23"/>
      <c r="D1430" s="8"/>
      <c r="E1430" s="8"/>
      <c r="F1430" s="10"/>
      <c r="AE1430" s="4"/>
    </row>
    <row r="1431" spans="1:31" x14ac:dyDescent="0.25">
      <c r="B1431" s="47"/>
      <c r="C1431" s="23"/>
      <c r="D1431" s="8"/>
      <c r="E1431" s="8"/>
      <c r="F1431" s="10"/>
      <c r="AE1431" s="4"/>
    </row>
    <row r="1432" spans="1:31" x14ac:dyDescent="0.25">
      <c r="B1432" s="47"/>
      <c r="C1432" s="23"/>
      <c r="D1432" s="8"/>
      <c r="E1432" s="8"/>
      <c r="F1432" s="10"/>
      <c r="AE1432" s="4"/>
    </row>
    <row r="1433" spans="1:31" x14ac:dyDescent="0.25">
      <c r="B1433" s="47"/>
      <c r="C1433" s="23"/>
      <c r="D1433" s="8"/>
      <c r="E1433" s="8"/>
      <c r="F1433" s="10"/>
      <c r="AE1433" s="4"/>
    </row>
    <row r="1434" spans="1:31" x14ac:dyDescent="0.25">
      <c r="B1434" s="47"/>
      <c r="C1434" s="23"/>
      <c r="D1434" s="8"/>
      <c r="E1434" s="8"/>
      <c r="F1434" s="10"/>
      <c r="AE1434" s="4"/>
    </row>
    <row r="1435" spans="1:31" x14ac:dyDescent="0.25">
      <c r="B1435" s="47"/>
      <c r="C1435" s="23"/>
      <c r="D1435" s="8"/>
      <c r="E1435" s="8"/>
      <c r="F1435" s="10"/>
      <c r="AE1435" s="4"/>
    </row>
    <row r="1436" spans="1:31" x14ac:dyDescent="0.25">
      <c r="B1436" s="47"/>
      <c r="C1436" s="23"/>
      <c r="D1436" s="8"/>
      <c r="E1436" s="8"/>
      <c r="F1436" s="10"/>
      <c r="AE1436" s="4"/>
    </row>
    <row r="1437" spans="1:31" x14ac:dyDescent="0.25">
      <c r="B1437" s="47"/>
      <c r="C1437" s="23"/>
      <c r="D1437" s="8"/>
      <c r="E1437" s="8"/>
      <c r="F1437" s="10"/>
      <c r="AE1437" s="4"/>
    </row>
    <row r="1438" spans="1:31" x14ac:dyDescent="0.25">
      <c r="B1438" s="47"/>
      <c r="C1438" s="23"/>
      <c r="D1438" s="8"/>
      <c r="E1438" s="8"/>
      <c r="F1438" s="10"/>
      <c r="AE1438" s="4"/>
    </row>
    <row r="1439" spans="1:31" x14ac:dyDescent="0.25">
      <c r="B1439" s="47"/>
      <c r="C1439" s="23"/>
      <c r="D1439" s="8"/>
      <c r="E1439" s="8"/>
      <c r="F1439" s="10"/>
    </row>
    <row r="1440" spans="1:31" ht="18.75" x14ac:dyDescent="0.25">
      <c r="A1440" s="114"/>
      <c r="B1440" s="104"/>
      <c r="C1440" s="114"/>
      <c r="D1440" s="8"/>
      <c r="E1440" s="8"/>
      <c r="F1440" s="294"/>
    </row>
    <row r="1441" spans="1:11" x14ac:dyDescent="0.25">
      <c r="B1441" s="47"/>
      <c r="C1441" s="23"/>
      <c r="D1441" s="8"/>
      <c r="E1441" s="8"/>
      <c r="F1441" s="10"/>
    </row>
    <row r="1442" spans="1:11" x14ac:dyDescent="0.25">
      <c r="B1442" s="47"/>
      <c r="C1442" s="23"/>
      <c r="D1442" s="8"/>
      <c r="E1442" s="8"/>
      <c r="F1442" s="10"/>
    </row>
    <row r="1443" spans="1:11" x14ac:dyDescent="0.25">
      <c r="B1443" s="47"/>
      <c r="C1443" s="23"/>
      <c r="D1443" s="8"/>
      <c r="E1443" s="8"/>
      <c r="F1443" s="10"/>
    </row>
    <row r="1444" spans="1:11" x14ac:dyDescent="0.25">
      <c r="B1444" s="47"/>
      <c r="C1444" s="23"/>
      <c r="D1444" s="8"/>
      <c r="E1444" s="8"/>
      <c r="F1444" s="10"/>
    </row>
    <row r="1445" spans="1:11" x14ac:dyDescent="0.25">
      <c r="B1445" s="47"/>
      <c r="C1445" s="23"/>
      <c r="D1445" s="8"/>
      <c r="E1445" s="8"/>
      <c r="F1445" s="10"/>
    </row>
    <row r="1446" spans="1:11" x14ac:dyDescent="0.25">
      <c r="B1446" s="47"/>
      <c r="C1446" s="23"/>
      <c r="D1446" s="8"/>
      <c r="E1446" s="8"/>
      <c r="F1446" s="10"/>
    </row>
    <row r="1447" spans="1:11" x14ac:dyDescent="0.25">
      <c r="B1447" s="47"/>
      <c r="C1447" s="23"/>
      <c r="D1447" s="8"/>
      <c r="E1447" s="8"/>
      <c r="F1447" s="10"/>
    </row>
    <row r="1448" spans="1:11" x14ac:dyDescent="0.25">
      <c r="B1448" s="47"/>
      <c r="C1448" s="23"/>
      <c r="D1448" s="8"/>
      <c r="E1448" s="8"/>
      <c r="F1448" s="10"/>
    </row>
    <row r="1449" spans="1:11" x14ac:dyDescent="0.25">
      <c r="B1449" s="47"/>
      <c r="C1449" s="23"/>
      <c r="D1449" s="8"/>
      <c r="E1449" s="8"/>
      <c r="F1449" s="10"/>
    </row>
    <row r="1450" spans="1:11" x14ac:dyDescent="0.25">
      <c r="B1450" s="47"/>
      <c r="C1450" s="23"/>
      <c r="D1450" s="8"/>
      <c r="E1450" s="8"/>
      <c r="F1450" s="10"/>
    </row>
    <row r="1451" spans="1:11" x14ac:dyDescent="0.25">
      <c r="B1451" s="47"/>
      <c r="C1451" s="23"/>
      <c r="D1451" s="8"/>
      <c r="E1451" s="8"/>
      <c r="F1451" s="10"/>
    </row>
    <row r="1452" spans="1:11" x14ac:dyDescent="0.25">
      <c r="B1452" s="47"/>
      <c r="C1452" s="23"/>
      <c r="D1452" s="8"/>
      <c r="E1452" s="8"/>
      <c r="F1452" s="10"/>
    </row>
    <row r="1453" spans="1:11" s="4" customFormat="1" ht="18.75" x14ac:dyDescent="0.25">
      <c r="A1453" s="114"/>
      <c r="B1453" s="104"/>
      <c r="C1453" s="114"/>
      <c r="D1453" s="8"/>
      <c r="E1453" s="8"/>
      <c r="F1453" s="294"/>
      <c r="G1453" s="45"/>
      <c r="H1453" s="45"/>
      <c r="I1453" s="45"/>
      <c r="J1453" s="45"/>
      <c r="K1453" s="14"/>
    </row>
    <row r="1454" spans="1:11" s="4" customFormat="1" x14ac:dyDescent="0.25">
      <c r="A1454" s="23"/>
      <c r="B1454" s="47"/>
      <c r="C1454" s="23"/>
      <c r="D1454" s="8"/>
      <c r="E1454" s="8"/>
      <c r="F1454" s="10"/>
      <c r="G1454" s="45"/>
      <c r="H1454" s="45"/>
      <c r="I1454" s="45"/>
      <c r="J1454" s="45"/>
      <c r="K1454" s="14"/>
    </row>
    <row r="1455" spans="1:11" s="4" customFormat="1" x14ac:dyDescent="0.25">
      <c r="A1455" s="23"/>
      <c r="B1455" s="47"/>
      <c r="C1455" s="23"/>
      <c r="D1455" s="8"/>
      <c r="E1455" s="8"/>
      <c r="F1455" s="10"/>
      <c r="G1455" s="45"/>
      <c r="H1455" s="45"/>
      <c r="I1455" s="45"/>
      <c r="J1455" s="45"/>
      <c r="K1455" s="14"/>
    </row>
    <row r="1456" spans="1:11" s="4" customFormat="1" x14ac:dyDescent="0.25">
      <c r="A1456" s="23"/>
      <c r="B1456" s="47"/>
      <c r="C1456" s="23"/>
      <c r="D1456" s="8"/>
      <c r="E1456" s="8"/>
      <c r="F1456" s="10"/>
      <c r="G1456" s="45"/>
      <c r="H1456" s="45"/>
      <c r="I1456" s="45"/>
      <c r="J1456" s="45"/>
      <c r="K1456" s="14"/>
    </row>
    <row r="1457" spans="1:12" s="4" customFormat="1" x14ac:dyDescent="0.25">
      <c r="A1457" s="23"/>
      <c r="B1457" s="47"/>
      <c r="C1457" s="23"/>
      <c r="D1457" s="8"/>
      <c r="E1457" s="8"/>
      <c r="F1457" s="10"/>
      <c r="G1457" s="45"/>
      <c r="H1457" s="45"/>
      <c r="I1457" s="45"/>
      <c r="J1457" s="45"/>
      <c r="K1457" s="14"/>
    </row>
    <row r="1458" spans="1:12" s="4" customFormat="1" x14ac:dyDescent="0.25">
      <c r="A1458" s="23"/>
      <c r="B1458" s="47"/>
      <c r="C1458" s="23"/>
      <c r="D1458" s="8"/>
      <c r="E1458" s="8"/>
      <c r="F1458" s="10"/>
      <c r="G1458" s="45"/>
      <c r="H1458" s="45"/>
      <c r="I1458" s="45"/>
      <c r="J1458" s="45"/>
      <c r="K1458" s="14"/>
    </row>
    <row r="1459" spans="1:12" s="4" customFormat="1" x14ac:dyDescent="0.25">
      <c r="A1459" s="23"/>
      <c r="B1459" s="47"/>
      <c r="C1459" s="23"/>
      <c r="D1459" s="8"/>
      <c r="E1459" s="8"/>
      <c r="F1459" s="10"/>
      <c r="G1459" s="45"/>
      <c r="H1459" s="45"/>
      <c r="I1459" s="45"/>
      <c r="J1459" s="45"/>
      <c r="K1459" s="14"/>
    </row>
    <row r="1460" spans="1:12" s="4" customFormat="1" x14ac:dyDescent="0.25">
      <c r="A1460" s="23"/>
      <c r="B1460" s="47"/>
      <c r="C1460" s="23"/>
      <c r="D1460" s="8"/>
      <c r="E1460" s="8"/>
      <c r="F1460" s="10"/>
      <c r="G1460" s="45"/>
      <c r="H1460" s="45"/>
      <c r="I1460" s="45"/>
      <c r="J1460" s="45"/>
      <c r="K1460" s="14"/>
    </row>
    <row r="1461" spans="1:12" s="4" customFormat="1" x14ac:dyDescent="0.25">
      <c r="A1461" s="23"/>
      <c r="B1461" s="47"/>
      <c r="C1461" s="23"/>
      <c r="D1461" s="8"/>
      <c r="E1461" s="8"/>
      <c r="F1461" s="10"/>
      <c r="G1461" s="45"/>
      <c r="H1461" s="45"/>
      <c r="I1461" s="14"/>
      <c r="J1461" s="40"/>
      <c r="K1461" s="40"/>
    </row>
    <row r="1462" spans="1:12" s="4" customFormat="1" x14ac:dyDescent="0.25">
      <c r="A1462" s="23"/>
      <c r="B1462" s="47"/>
      <c r="C1462" s="23"/>
      <c r="D1462" s="8"/>
      <c r="E1462" s="8"/>
      <c r="F1462" s="10"/>
      <c r="G1462" s="45"/>
      <c r="H1462" s="45"/>
      <c r="I1462" s="14"/>
      <c r="J1462" s="40"/>
      <c r="K1462" s="40"/>
    </row>
    <row r="1463" spans="1:12" s="4" customFormat="1" x14ac:dyDescent="0.25">
      <c r="A1463" s="23"/>
      <c r="B1463" s="47"/>
      <c r="C1463" s="23"/>
      <c r="D1463" s="8"/>
      <c r="E1463" s="8"/>
      <c r="F1463" s="10"/>
      <c r="G1463" s="45"/>
      <c r="H1463" s="45"/>
      <c r="I1463" s="45"/>
      <c r="J1463" s="45"/>
      <c r="K1463" s="14"/>
    </row>
    <row r="1464" spans="1:12" s="4" customFormat="1" x14ac:dyDescent="0.25">
      <c r="A1464" s="23"/>
      <c r="B1464" s="47"/>
      <c r="C1464" s="23"/>
      <c r="D1464" s="8"/>
      <c r="E1464" s="8"/>
      <c r="F1464" s="10"/>
      <c r="G1464" s="45"/>
      <c r="H1464" s="45"/>
      <c r="I1464" s="45"/>
      <c r="J1464" s="45"/>
      <c r="K1464" s="14"/>
    </row>
    <row r="1465" spans="1:12" s="4" customFormat="1" x14ac:dyDescent="0.25">
      <c r="A1465" s="23"/>
      <c r="B1465" s="47"/>
      <c r="C1465" s="23"/>
      <c r="D1465" s="8"/>
      <c r="E1465" s="8"/>
      <c r="F1465" s="10"/>
      <c r="G1465" s="45"/>
      <c r="H1465" s="45"/>
      <c r="I1465" s="45"/>
      <c r="J1465" s="45"/>
      <c r="K1465" s="14"/>
    </row>
    <row r="1466" spans="1:12" s="4" customFormat="1" x14ac:dyDescent="0.25">
      <c r="A1466" s="23"/>
      <c r="B1466" s="47"/>
      <c r="C1466" s="23"/>
      <c r="D1466" s="8"/>
      <c r="E1466" s="8"/>
      <c r="F1466" s="10"/>
      <c r="G1466" s="45"/>
      <c r="H1466" s="45"/>
      <c r="I1466" s="45"/>
      <c r="J1466" s="45"/>
      <c r="K1466" s="14"/>
    </row>
    <row r="1467" spans="1:12" s="4" customFormat="1" x14ac:dyDescent="0.25">
      <c r="A1467" s="23"/>
      <c r="B1467" s="47"/>
      <c r="C1467" s="23"/>
      <c r="D1467" s="8"/>
      <c r="E1467" s="8"/>
      <c r="F1467" s="10"/>
      <c r="G1467" s="45"/>
      <c r="H1467" s="45"/>
      <c r="I1467" s="45"/>
      <c r="J1467" s="45"/>
      <c r="K1467" s="14"/>
    </row>
    <row r="1468" spans="1:12" s="4" customFormat="1" x14ac:dyDescent="0.25">
      <c r="A1468" s="23"/>
      <c r="B1468" s="47"/>
      <c r="C1468" s="23"/>
      <c r="D1468" s="8"/>
      <c r="E1468" s="8"/>
      <c r="F1468" s="10"/>
      <c r="G1468" s="45"/>
      <c r="H1468" s="45"/>
      <c r="I1468" s="45"/>
      <c r="J1468" s="45"/>
      <c r="K1468" s="14"/>
    </row>
    <row r="1469" spans="1:12" s="45" customFormat="1" x14ac:dyDescent="0.25">
      <c r="A1469" s="23"/>
      <c r="B1469" s="47"/>
      <c r="C1469" s="23"/>
      <c r="D1469" s="8"/>
      <c r="E1469" s="8"/>
      <c r="F1469" s="10"/>
      <c r="K1469" s="14"/>
      <c r="L1469" s="4"/>
    </row>
    <row r="1470" spans="1:12" s="45" customFormat="1" x14ac:dyDescent="0.25">
      <c r="A1470" s="23"/>
      <c r="B1470" s="47"/>
      <c r="C1470" s="23"/>
      <c r="D1470" s="8"/>
      <c r="E1470" s="8"/>
      <c r="F1470" s="10"/>
      <c r="K1470" s="14"/>
      <c r="L1470" s="4"/>
    </row>
    <row r="1471" spans="1:12" s="45" customFormat="1" x14ac:dyDescent="0.25">
      <c r="A1471" s="23"/>
      <c r="B1471" s="47"/>
      <c r="C1471" s="23"/>
      <c r="D1471" s="8"/>
      <c r="E1471" s="8"/>
      <c r="F1471" s="10"/>
      <c r="K1471" s="14"/>
      <c r="L1471" s="4"/>
    </row>
    <row r="1472" spans="1:12" s="45" customFormat="1" x14ac:dyDescent="0.25">
      <c r="A1472" s="23"/>
      <c r="B1472" s="47"/>
      <c r="C1472" s="23"/>
      <c r="D1472" s="50"/>
      <c r="E1472" s="50"/>
      <c r="F1472" s="10"/>
      <c r="K1472" s="14"/>
      <c r="L1472" s="4"/>
    </row>
    <row r="1473" spans="1:12" s="45" customFormat="1" x14ac:dyDescent="0.25">
      <c r="A1473" s="23"/>
      <c r="B1473" s="47"/>
      <c r="C1473" s="23"/>
      <c r="D1473" s="50"/>
      <c r="E1473" s="50"/>
      <c r="F1473" s="10"/>
      <c r="K1473" s="14"/>
      <c r="L1473" s="4"/>
    </row>
    <row r="1474" spans="1:12" s="45" customFormat="1" ht="18.75" x14ac:dyDescent="0.3">
      <c r="A1474" s="23"/>
      <c r="B1474" s="39"/>
      <c r="C1474" s="4"/>
      <c r="D1474" s="41"/>
      <c r="E1474" s="310"/>
      <c r="F1474" s="310"/>
      <c r="K1474" s="14"/>
      <c r="L1474" s="4"/>
    </row>
    <row r="1475" spans="1:12" s="45" customFormat="1" ht="18.75" x14ac:dyDescent="0.3">
      <c r="A1475" s="23"/>
      <c r="B1475" s="14"/>
      <c r="C1475" s="310"/>
      <c r="D1475" s="311"/>
      <c r="E1475" s="311"/>
      <c r="F1475" s="311"/>
      <c r="K1475" s="14"/>
      <c r="L1475" s="4"/>
    </row>
    <row r="1476" spans="1:12" s="45" customFormat="1" ht="18.75" x14ac:dyDescent="0.3">
      <c r="A1476" s="23"/>
      <c r="B1476" s="14"/>
      <c r="C1476" s="105"/>
      <c r="D1476" s="106"/>
      <c r="E1476" s="106"/>
      <c r="F1476" s="106"/>
      <c r="K1476" s="14"/>
      <c r="L1476" s="4"/>
    </row>
    <row r="1477" spans="1:12" s="45" customFormat="1" ht="18.75" x14ac:dyDescent="0.3">
      <c r="A1477" s="23"/>
      <c r="B1477" s="14"/>
      <c r="C1477" s="105"/>
      <c r="D1477" s="310"/>
      <c r="E1477" s="311"/>
      <c r="F1477" s="311"/>
      <c r="K1477" s="14"/>
      <c r="L1477" s="4"/>
    </row>
    <row r="1478" spans="1:12" s="45" customFormat="1" ht="18.75" x14ac:dyDescent="0.3">
      <c r="A1478" s="23"/>
      <c r="B1478" s="14"/>
      <c r="C1478" s="105"/>
      <c r="D1478" s="310"/>
      <c r="E1478" s="311"/>
      <c r="F1478" s="311"/>
      <c r="K1478" s="14"/>
      <c r="L1478" s="4"/>
    </row>
    <row r="1479" spans="1:12" s="45" customFormat="1" ht="18.75" x14ac:dyDescent="0.3">
      <c r="A1479" s="23"/>
      <c r="B1479" s="14"/>
      <c r="C1479" s="105"/>
      <c r="D1479" s="310"/>
      <c r="E1479" s="311"/>
      <c r="F1479" s="311"/>
      <c r="K1479" s="14"/>
      <c r="L1479" s="4"/>
    </row>
    <row r="1480" spans="1:12" s="45" customFormat="1" ht="18.75" x14ac:dyDescent="0.3">
      <c r="A1480" s="23"/>
      <c r="B1480" s="14"/>
      <c r="C1480" s="312"/>
      <c r="D1480" s="311"/>
      <c r="E1480" s="311"/>
      <c r="F1480" s="311"/>
      <c r="K1480" s="14"/>
      <c r="L1480" s="4"/>
    </row>
    <row r="1481" spans="1:12" s="45" customFormat="1" ht="20.25" x14ac:dyDescent="0.25">
      <c r="A1481" s="160"/>
      <c r="B1481" s="322"/>
      <c r="C1481" s="322"/>
      <c r="D1481" s="322"/>
      <c r="E1481" s="322"/>
      <c r="F1481" s="322"/>
      <c r="K1481" s="14"/>
      <c r="L1481" s="4"/>
    </row>
    <row r="1482" spans="1:12" s="45" customFormat="1" ht="20.25" x14ac:dyDescent="0.25">
      <c r="A1482" s="465"/>
      <c r="B1482" s="24"/>
      <c r="C1482" s="24"/>
      <c r="D1482" s="24"/>
      <c r="E1482" s="24"/>
      <c r="F1482" s="24"/>
      <c r="K1482" s="14"/>
      <c r="L1482" s="4"/>
    </row>
    <row r="1483" spans="1:12" s="45" customFormat="1" ht="16.5" x14ac:dyDescent="0.25">
      <c r="A1483" s="156"/>
      <c r="B1483" s="12"/>
      <c r="C1483" s="19"/>
      <c r="D1483" s="157"/>
      <c r="E1483" s="125"/>
      <c r="F1483" s="125"/>
      <c r="K1483" s="14"/>
      <c r="L1483" s="4"/>
    </row>
    <row r="1484" spans="1:12" s="45" customFormat="1" ht="18.75" x14ac:dyDescent="0.25">
      <c r="A1484" s="114"/>
      <c r="B1484" s="116"/>
      <c r="C1484" s="330"/>
      <c r="D1484" s="330"/>
      <c r="E1484" s="330"/>
      <c r="F1484" s="330"/>
      <c r="K1484" s="14"/>
      <c r="L1484" s="4"/>
    </row>
    <row r="1485" spans="1:12" s="45" customFormat="1" x14ac:dyDescent="0.25">
      <c r="A1485" s="23"/>
      <c r="B1485" s="11"/>
      <c r="C1485" s="40"/>
      <c r="D1485" s="93"/>
      <c r="E1485" s="94"/>
      <c r="F1485" s="191"/>
      <c r="K1485" s="14"/>
      <c r="L1485" s="4"/>
    </row>
    <row r="1486" spans="1:12" s="45" customFormat="1" x14ac:dyDescent="0.25">
      <c r="A1486" s="23"/>
      <c r="B1486" s="192"/>
      <c r="C1486" s="40"/>
      <c r="D1486" s="232"/>
      <c r="E1486" s="94"/>
      <c r="F1486" s="59"/>
      <c r="K1486" s="14"/>
      <c r="L1486" s="4"/>
    </row>
    <row r="1487" spans="1:12" s="45" customFormat="1" x14ac:dyDescent="0.25">
      <c r="A1487" s="186"/>
      <c r="B1487" s="11"/>
      <c r="C1487" s="40"/>
      <c r="D1487" s="4"/>
      <c r="E1487" s="94"/>
      <c r="F1487" s="191"/>
      <c r="K1487" s="14"/>
      <c r="L1487" s="4"/>
    </row>
    <row r="1488" spans="1:12" s="45" customFormat="1" x14ac:dyDescent="0.25">
      <c r="A1488" s="2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2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2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2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2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2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2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2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2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2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2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2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2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2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2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2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2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2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2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2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2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23"/>
      <c r="B1509" s="11"/>
      <c r="C1509" s="40"/>
      <c r="D1509" s="8"/>
      <c r="E1509" s="8"/>
      <c r="F1509" s="191"/>
      <c r="K1509" s="14"/>
      <c r="L1509" s="4"/>
    </row>
    <row r="1510" spans="1:12" s="45" customFormat="1" x14ac:dyDescent="0.25">
      <c r="A1510" s="2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2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2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2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2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2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2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2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2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2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2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2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2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2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2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2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2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2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2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23"/>
      <c r="B1529" s="6"/>
      <c r="C1529" s="40"/>
      <c r="D1529" s="8"/>
      <c r="E1529" s="8"/>
      <c r="F1529" s="59"/>
      <c r="K1529" s="14"/>
      <c r="L1529" s="4"/>
    </row>
    <row r="1530" spans="1:12" s="45" customFormat="1" x14ac:dyDescent="0.25">
      <c r="A1530" s="23"/>
      <c r="B1530" s="6"/>
      <c r="C1530" s="40"/>
      <c r="D1530" s="8"/>
      <c r="E1530" s="8"/>
      <c r="F1530" s="59"/>
      <c r="K1530" s="14"/>
      <c r="L1530" s="4"/>
    </row>
    <row r="1531" spans="1:12" s="45" customFormat="1" x14ac:dyDescent="0.25">
      <c r="A1531" s="23"/>
      <c r="B1531" s="6"/>
      <c r="C1531" s="40"/>
      <c r="D1531" s="8"/>
      <c r="E1531" s="8"/>
      <c r="F1531" s="59"/>
      <c r="K1531" s="14"/>
      <c r="L1531" s="4"/>
    </row>
    <row r="1532" spans="1:12" s="45" customFormat="1" x14ac:dyDescent="0.25">
      <c r="A1532" s="23"/>
      <c r="B1532" s="6"/>
      <c r="C1532" s="40"/>
      <c r="D1532" s="8"/>
      <c r="E1532" s="8"/>
      <c r="F1532" s="59"/>
      <c r="K1532" s="14"/>
      <c r="L1532" s="4"/>
    </row>
    <row r="1533" spans="1:12" s="45" customFormat="1" x14ac:dyDescent="0.25">
      <c r="A1533" s="23"/>
      <c r="B1533" s="6"/>
      <c r="C1533" s="40"/>
      <c r="D1533" s="8"/>
      <c r="E1533" s="8"/>
      <c r="F1533" s="59"/>
      <c r="K1533" s="14"/>
      <c r="L1533" s="4"/>
    </row>
    <row r="1534" spans="1:12" s="45" customFormat="1" x14ac:dyDescent="0.25">
      <c r="A1534" s="23"/>
      <c r="B1534" s="6"/>
      <c r="C1534" s="40"/>
      <c r="D1534" s="8"/>
      <c r="E1534" s="8"/>
      <c r="F1534" s="191"/>
      <c r="K1534" s="14"/>
      <c r="L1534" s="4"/>
    </row>
    <row r="1535" spans="1:12" s="45" customFormat="1" x14ac:dyDescent="0.25">
      <c r="A1535" s="23"/>
      <c r="B1535" s="6"/>
      <c r="C1535" s="40"/>
      <c r="D1535" s="8"/>
      <c r="E1535" s="8"/>
      <c r="F1535" s="59"/>
      <c r="K1535" s="14"/>
      <c r="L1535" s="4"/>
    </row>
    <row r="1536" spans="1:12" s="45" customFormat="1" x14ac:dyDescent="0.25">
      <c r="A1536" s="23"/>
      <c r="B1536" s="6"/>
      <c r="C1536" s="40"/>
      <c r="D1536" s="8"/>
      <c r="E1536" s="8"/>
      <c r="F1536" s="59"/>
      <c r="K1536" s="14"/>
      <c r="L1536" s="4"/>
    </row>
    <row r="1537" spans="1:12" s="45" customFormat="1" x14ac:dyDescent="0.25">
      <c r="A1537" s="23"/>
      <c r="B1537" s="6"/>
      <c r="C1537" s="40"/>
      <c r="D1537" s="8"/>
      <c r="E1537" s="8"/>
      <c r="F1537" s="59"/>
      <c r="K1537" s="14"/>
      <c r="L1537" s="4"/>
    </row>
    <row r="1538" spans="1:12" s="45" customFormat="1" x14ac:dyDescent="0.25">
      <c r="A1538" s="23"/>
      <c r="B1538" s="6"/>
      <c r="C1538" s="40"/>
      <c r="D1538" s="8"/>
      <c r="E1538" s="8"/>
      <c r="F1538" s="59"/>
      <c r="K1538" s="14"/>
      <c r="L1538" s="4"/>
    </row>
    <row r="1539" spans="1:12" s="45" customFormat="1" x14ac:dyDescent="0.25">
      <c r="A1539" s="23"/>
      <c r="B1539" s="6"/>
      <c r="C1539" s="40"/>
      <c r="D1539" s="8"/>
      <c r="E1539" s="8"/>
      <c r="F1539" s="59"/>
      <c r="K1539" s="14"/>
      <c r="L1539" s="4"/>
    </row>
    <row r="1540" spans="1:12" s="45" customFormat="1" x14ac:dyDescent="0.25">
      <c r="A1540" s="23"/>
      <c r="B1540" s="6"/>
      <c r="C1540" s="40"/>
      <c r="D1540" s="8"/>
      <c r="E1540" s="8"/>
      <c r="F1540" s="59"/>
      <c r="K1540" s="14"/>
      <c r="L1540" s="4"/>
    </row>
    <row r="1541" spans="1:12" s="45" customFormat="1" x14ac:dyDescent="0.25">
      <c r="A1541" s="23"/>
      <c r="B1541" s="6"/>
      <c r="C1541" s="40"/>
      <c r="D1541" s="8"/>
      <c r="E1541" s="8"/>
      <c r="F1541" s="59"/>
      <c r="K1541" s="14"/>
      <c r="L1541" s="4"/>
    </row>
    <row r="1542" spans="1:12" s="45" customFormat="1" x14ac:dyDescent="0.25">
      <c r="A1542" s="23"/>
      <c r="B1542" s="6"/>
      <c r="C1542" s="40"/>
      <c r="D1542" s="8"/>
      <c r="E1542" s="8"/>
      <c r="F1542" s="59"/>
      <c r="K1542" s="14"/>
      <c r="L1542" s="4"/>
    </row>
    <row r="1543" spans="1:12" s="45" customFormat="1" x14ac:dyDescent="0.25">
      <c r="A1543" s="23"/>
      <c r="B1543" s="6"/>
      <c r="C1543" s="40"/>
      <c r="D1543" s="8"/>
      <c r="E1543" s="8"/>
      <c r="F1543" s="59"/>
      <c r="K1543" s="14"/>
      <c r="L1543" s="4"/>
    </row>
    <row r="1544" spans="1:12" s="45" customFormat="1" x14ac:dyDescent="0.25">
      <c r="A1544" s="23"/>
      <c r="B1544" s="6"/>
      <c r="C1544" s="40"/>
      <c r="D1544" s="8"/>
      <c r="E1544" s="8"/>
      <c r="F1544" s="59"/>
      <c r="K1544" s="14"/>
      <c r="L1544" s="4"/>
    </row>
    <row r="1545" spans="1:12" s="45" customFormat="1" x14ac:dyDescent="0.25">
      <c r="A1545" s="23"/>
      <c r="B1545" s="6"/>
      <c r="C1545" s="40"/>
      <c r="D1545" s="8"/>
      <c r="E1545" s="8"/>
      <c r="F1545" s="59"/>
      <c r="K1545" s="14"/>
      <c r="L1545" s="4"/>
    </row>
    <row r="1546" spans="1:12" s="45" customFormat="1" x14ac:dyDescent="0.25">
      <c r="A1546" s="23"/>
      <c r="B1546" s="6"/>
      <c r="C1546" s="40"/>
      <c r="D1546" s="8"/>
      <c r="E1546" s="8"/>
      <c r="F1546" s="59"/>
      <c r="K1546" s="14"/>
      <c r="L1546" s="4"/>
    </row>
    <row r="1547" spans="1:12" s="45" customFormat="1" x14ac:dyDescent="0.25">
      <c r="A1547" s="23"/>
      <c r="B1547" s="6"/>
      <c r="C1547" s="40"/>
      <c r="D1547" s="8"/>
      <c r="E1547" s="8"/>
      <c r="F1547" s="59"/>
      <c r="K1547" s="14"/>
      <c r="L1547" s="4"/>
    </row>
    <row r="1548" spans="1:12" s="45" customFormat="1" x14ac:dyDescent="0.25">
      <c r="A1548" s="23"/>
      <c r="B1548" s="6"/>
      <c r="C1548" s="40"/>
      <c r="D1548" s="8"/>
      <c r="E1548" s="8"/>
      <c r="F1548" s="59"/>
      <c r="K1548" s="14"/>
      <c r="L1548" s="4"/>
    </row>
    <row r="1549" spans="1:12" s="45" customFormat="1" x14ac:dyDescent="0.25">
      <c r="A1549" s="23"/>
      <c r="B1549" s="6"/>
      <c r="C1549" s="40"/>
      <c r="D1549" s="8"/>
      <c r="E1549" s="8"/>
      <c r="F1549" s="59"/>
      <c r="K1549" s="14"/>
      <c r="L1549" s="4"/>
    </row>
    <row r="1550" spans="1:12" s="45" customFormat="1" x14ac:dyDescent="0.25">
      <c r="A1550" s="23"/>
      <c r="B1550" s="6"/>
      <c r="C1550" s="40"/>
      <c r="D1550" s="8"/>
      <c r="E1550" s="8"/>
      <c r="F1550" s="59"/>
      <c r="K1550" s="14"/>
      <c r="L1550" s="4"/>
    </row>
    <row r="1551" spans="1:12" s="45" customFormat="1" x14ac:dyDescent="0.25">
      <c r="A1551" s="23"/>
      <c r="B1551" s="6"/>
      <c r="C1551" s="40"/>
      <c r="D1551" s="8"/>
      <c r="E1551" s="8"/>
      <c r="F1551" s="59"/>
      <c r="K1551" s="14"/>
      <c r="L1551" s="4"/>
    </row>
    <row r="1552" spans="1:12" s="45" customFormat="1" x14ac:dyDescent="0.25">
      <c r="A1552" s="23"/>
      <c r="B1552" s="6"/>
      <c r="C1552" s="40"/>
      <c r="D1552" s="8"/>
      <c r="E1552" s="8"/>
      <c r="F1552" s="59"/>
      <c r="K1552" s="14"/>
      <c r="L1552" s="4"/>
    </row>
    <row r="1553" spans="1:12" s="45" customFormat="1" x14ac:dyDescent="0.25">
      <c r="A1553" s="23"/>
      <c r="B1553" s="6"/>
      <c r="C1553" s="40"/>
      <c r="D1553" s="8"/>
      <c r="E1553" s="8"/>
      <c r="F1553" s="59"/>
      <c r="K1553" s="14"/>
      <c r="L1553" s="4"/>
    </row>
    <row r="1554" spans="1:12" s="45" customFormat="1" x14ac:dyDescent="0.25">
      <c r="A1554" s="23"/>
      <c r="B1554" s="6"/>
      <c r="C1554" s="40"/>
      <c r="D1554" s="8"/>
      <c r="E1554" s="8"/>
      <c r="F1554" s="59"/>
      <c r="K1554" s="14"/>
      <c r="L1554" s="4"/>
    </row>
    <row r="1555" spans="1:12" s="45" customFormat="1" x14ac:dyDescent="0.25">
      <c r="A1555" s="23"/>
      <c r="B1555" s="6"/>
      <c r="C1555" s="40"/>
      <c r="D1555" s="8"/>
      <c r="E1555" s="8"/>
      <c r="F1555" s="59"/>
      <c r="K1555" s="14"/>
      <c r="L1555" s="4"/>
    </row>
    <row r="1556" spans="1:12" s="45" customFormat="1" x14ac:dyDescent="0.25">
      <c r="A1556" s="23"/>
      <c r="B1556" s="6"/>
      <c r="C1556" s="40"/>
      <c r="D1556" s="8"/>
      <c r="E1556" s="8"/>
      <c r="F1556" s="59"/>
      <c r="K1556" s="14"/>
      <c r="L1556" s="4"/>
    </row>
    <row r="1557" spans="1:12" s="45" customFormat="1" x14ac:dyDescent="0.25">
      <c r="A1557" s="23"/>
      <c r="B1557" s="6"/>
      <c r="C1557" s="40"/>
      <c r="D1557" s="8"/>
      <c r="E1557" s="8"/>
      <c r="F1557" s="59"/>
      <c r="K1557" s="14"/>
      <c r="L1557" s="4"/>
    </row>
    <row r="1558" spans="1:12" s="45" customFormat="1" x14ac:dyDescent="0.25">
      <c r="A1558" s="23"/>
      <c r="B1558" s="6"/>
      <c r="C1558" s="40"/>
      <c r="D1558" s="8"/>
      <c r="E1558" s="8"/>
      <c r="F1558" s="59"/>
      <c r="K1558" s="14"/>
      <c r="L1558" s="4"/>
    </row>
    <row r="1559" spans="1:12" s="45" customFormat="1" x14ac:dyDescent="0.25">
      <c r="A1559" s="23"/>
      <c r="B1559" s="6"/>
      <c r="C1559" s="40"/>
      <c r="D1559" s="8"/>
      <c r="E1559" s="8"/>
      <c r="F1559" s="59"/>
      <c r="K1559" s="14"/>
      <c r="L1559" s="4"/>
    </row>
    <row r="1560" spans="1:12" s="45" customFormat="1" x14ac:dyDescent="0.25">
      <c r="A1560" s="23"/>
      <c r="B1560" s="6"/>
      <c r="C1560" s="40"/>
      <c r="D1560" s="8"/>
      <c r="E1560" s="8"/>
      <c r="F1560" s="59"/>
      <c r="K1560" s="14"/>
      <c r="L1560" s="4"/>
    </row>
    <row r="1561" spans="1:12" s="45" customFormat="1" x14ac:dyDescent="0.25">
      <c r="A1561" s="23"/>
      <c r="B1561" s="6"/>
      <c r="C1561" s="40"/>
      <c r="D1561" s="8"/>
      <c r="E1561" s="8"/>
      <c r="F1561" s="59"/>
      <c r="K1561" s="14"/>
      <c r="L1561" s="4"/>
    </row>
    <row r="1562" spans="1:12" s="45" customFormat="1" x14ac:dyDescent="0.25">
      <c r="A1562" s="23"/>
      <c r="B1562" s="6"/>
      <c r="C1562" s="40"/>
      <c r="D1562" s="8"/>
      <c r="E1562" s="8"/>
      <c r="F1562" s="59"/>
      <c r="K1562" s="14"/>
      <c r="L1562" s="4"/>
    </row>
    <row r="1563" spans="1:12" s="45" customFormat="1" x14ac:dyDescent="0.25">
      <c r="A1563" s="23"/>
      <c r="B1563" s="6"/>
      <c r="C1563" s="40"/>
      <c r="D1563" s="8"/>
      <c r="E1563" s="8"/>
      <c r="F1563" s="59"/>
      <c r="K1563" s="14"/>
      <c r="L1563" s="4"/>
    </row>
    <row r="1564" spans="1:12" s="45" customFormat="1" x14ac:dyDescent="0.25">
      <c r="A1564" s="23"/>
      <c r="B1564" s="6"/>
      <c r="C1564" s="40"/>
      <c r="D1564" s="8"/>
      <c r="E1564" s="8"/>
      <c r="F1564" s="59"/>
      <c r="K1564" s="14"/>
      <c r="L1564" s="4"/>
    </row>
    <row r="1565" spans="1:12" s="45" customFormat="1" x14ac:dyDescent="0.25">
      <c r="A1565" s="23"/>
      <c r="B1565" s="6"/>
      <c r="C1565" s="40"/>
      <c r="D1565" s="8"/>
      <c r="E1565" s="8"/>
      <c r="F1565" s="59"/>
      <c r="K1565" s="14"/>
      <c r="L1565" s="4"/>
    </row>
    <row r="1566" spans="1:12" s="45" customFormat="1" x14ac:dyDescent="0.25">
      <c r="A1566" s="23"/>
      <c r="B1566" s="6"/>
      <c r="C1566" s="40"/>
      <c r="D1566" s="8"/>
      <c r="E1566" s="8"/>
      <c r="F1566" s="59"/>
      <c r="K1566" s="14"/>
      <c r="L1566" s="4"/>
    </row>
    <row r="1567" spans="1:12" s="45" customFormat="1" x14ac:dyDescent="0.25">
      <c r="A1567" s="23"/>
      <c r="B1567" s="6"/>
      <c r="C1567" s="40"/>
      <c r="D1567" s="8"/>
      <c r="E1567" s="8"/>
      <c r="F1567" s="59"/>
      <c r="K1567" s="14"/>
      <c r="L1567" s="4"/>
    </row>
    <row r="1568" spans="1:12" s="45" customFormat="1" x14ac:dyDescent="0.25">
      <c r="A1568" s="23"/>
      <c r="B1568" s="6"/>
      <c r="C1568" s="40"/>
      <c r="D1568" s="8"/>
      <c r="E1568" s="8"/>
      <c r="F1568" s="59"/>
      <c r="K1568" s="14"/>
      <c r="L1568" s="4"/>
    </row>
    <row r="1569" spans="1:12" s="45" customFormat="1" x14ac:dyDescent="0.25">
      <c r="A1569" s="23"/>
      <c r="B1569" s="6"/>
      <c r="C1569" s="40"/>
      <c r="D1569" s="8"/>
      <c r="E1569" s="8"/>
      <c r="F1569" s="59"/>
      <c r="K1569" s="14"/>
      <c r="L1569" s="4"/>
    </row>
    <row r="1570" spans="1:12" s="45" customFormat="1" x14ac:dyDescent="0.25">
      <c r="A1570" s="23"/>
      <c r="B1570" s="6"/>
      <c r="C1570" s="40"/>
      <c r="D1570" s="8"/>
      <c r="E1570" s="8"/>
      <c r="F1570" s="59"/>
      <c r="K1570" s="14"/>
      <c r="L1570" s="4"/>
    </row>
    <row r="1571" spans="1:12" s="45" customFormat="1" x14ac:dyDescent="0.25">
      <c r="A1571" s="23"/>
      <c r="B1571" s="6"/>
      <c r="C1571" s="40"/>
      <c r="D1571" s="8"/>
      <c r="E1571" s="8"/>
      <c r="F1571" s="59"/>
      <c r="K1571" s="14"/>
      <c r="L1571" s="4"/>
    </row>
    <row r="1572" spans="1:12" s="45" customFormat="1" x14ac:dyDescent="0.25">
      <c r="A1572" s="23"/>
      <c r="B1572" s="6"/>
      <c r="C1572" s="40"/>
      <c r="D1572" s="8"/>
      <c r="E1572" s="8"/>
      <c r="F1572" s="59"/>
      <c r="K1572" s="14"/>
      <c r="L1572" s="4"/>
    </row>
    <row r="1573" spans="1:12" s="45" customFormat="1" x14ac:dyDescent="0.25">
      <c r="A1573" s="23"/>
      <c r="B1573" s="6"/>
      <c r="C1573" s="40"/>
      <c r="D1573" s="8"/>
      <c r="E1573" s="8"/>
      <c r="F1573" s="59"/>
      <c r="K1573" s="14"/>
      <c r="L1573" s="4"/>
    </row>
    <row r="1574" spans="1:12" s="45" customFormat="1" x14ac:dyDescent="0.25">
      <c r="A1574" s="23"/>
      <c r="B1574" s="6"/>
      <c r="C1574" s="40"/>
      <c r="D1574" s="8"/>
      <c r="E1574" s="8"/>
      <c r="F1574" s="59"/>
      <c r="K1574" s="14"/>
      <c r="L1574" s="4"/>
    </row>
    <row r="1575" spans="1:12" s="45" customFormat="1" x14ac:dyDescent="0.25">
      <c r="A1575" s="23"/>
      <c r="B1575" s="6"/>
      <c r="C1575" s="40"/>
      <c r="D1575" s="8"/>
      <c r="E1575" s="8"/>
      <c r="F1575" s="59"/>
      <c r="K1575" s="14"/>
      <c r="L1575" s="4"/>
    </row>
    <row r="1576" spans="1:12" s="45" customFormat="1" x14ac:dyDescent="0.25">
      <c r="A1576" s="23"/>
      <c r="B1576" s="6"/>
      <c r="C1576" s="40"/>
      <c r="D1576" s="8"/>
      <c r="E1576" s="8"/>
      <c r="F1576" s="59"/>
      <c r="K1576" s="14"/>
      <c r="L1576" s="4"/>
    </row>
    <row r="1577" spans="1:12" s="45" customFormat="1" x14ac:dyDescent="0.25">
      <c r="A1577" s="23"/>
      <c r="B1577" s="6"/>
      <c r="C1577" s="40"/>
      <c r="D1577" s="8"/>
      <c r="E1577" s="8"/>
      <c r="F1577" s="59"/>
      <c r="K1577" s="14"/>
      <c r="L1577" s="4"/>
    </row>
    <row r="1578" spans="1:12" s="45" customFormat="1" x14ac:dyDescent="0.25">
      <c r="A1578" s="23"/>
      <c r="B1578" s="6"/>
      <c r="C1578" s="40"/>
      <c r="D1578" s="8"/>
      <c r="E1578" s="8"/>
      <c r="F1578" s="59"/>
      <c r="K1578" s="14"/>
      <c r="L1578" s="4"/>
    </row>
    <row r="1579" spans="1:12" s="45" customFormat="1" x14ac:dyDescent="0.25">
      <c r="A1579" s="23"/>
      <c r="B1579" s="6"/>
      <c r="C1579" s="40"/>
      <c r="D1579" s="8"/>
      <c r="E1579" s="8"/>
      <c r="F1579" s="59"/>
      <c r="K1579" s="14"/>
      <c r="L1579" s="4"/>
    </row>
    <row r="1580" spans="1:12" s="45" customFormat="1" x14ac:dyDescent="0.25">
      <c r="A1580" s="23"/>
      <c r="B1580" s="6"/>
      <c r="C1580" s="40"/>
      <c r="D1580" s="8"/>
      <c r="E1580" s="8"/>
      <c r="F1580" s="59"/>
      <c r="K1580" s="14"/>
      <c r="L1580" s="4"/>
    </row>
    <row r="1581" spans="1:12" s="45" customFormat="1" x14ac:dyDescent="0.25">
      <c r="A1581" s="23"/>
      <c r="B1581" s="6"/>
      <c r="C1581" s="40"/>
      <c r="D1581" s="8"/>
      <c r="E1581" s="8"/>
      <c r="F1581" s="59"/>
      <c r="K1581" s="14"/>
      <c r="L1581" s="4"/>
    </row>
    <row r="1582" spans="1:12" s="45" customFormat="1" x14ac:dyDescent="0.25">
      <c r="A1582" s="23"/>
      <c r="B1582" s="6"/>
      <c r="C1582" s="40"/>
      <c r="D1582" s="8"/>
      <c r="E1582" s="8"/>
      <c r="F1582" s="59"/>
      <c r="K1582" s="14"/>
      <c r="L1582" s="4"/>
    </row>
    <row r="1583" spans="1:12" s="45" customFormat="1" x14ac:dyDescent="0.25">
      <c r="A1583" s="23"/>
      <c r="B1583" s="6"/>
      <c r="C1583" s="40"/>
      <c r="D1583" s="8"/>
      <c r="E1583" s="8"/>
      <c r="F1583" s="59"/>
      <c r="K1583" s="14"/>
      <c r="L1583" s="4"/>
    </row>
    <row r="1584" spans="1:12" s="45" customFormat="1" x14ac:dyDescent="0.25">
      <c r="A1584" s="23"/>
      <c r="B1584" s="6"/>
      <c r="C1584" s="40"/>
      <c r="D1584" s="8"/>
      <c r="E1584" s="8"/>
      <c r="F1584" s="59"/>
      <c r="K1584" s="14"/>
      <c r="L1584" s="4"/>
    </row>
    <row r="1585" spans="1:12" s="45" customFormat="1" x14ac:dyDescent="0.25">
      <c r="A1585" s="23"/>
      <c r="B1585" s="6"/>
      <c r="C1585" s="40"/>
      <c r="D1585" s="8"/>
      <c r="E1585" s="8"/>
      <c r="F1585" s="59"/>
      <c r="K1585" s="14"/>
      <c r="L1585" s="4"/>
    </row>
    <row r="1586" spans="1:12" s="45" customFormat="1" x14ac:dyDescent="0.25">
      <c r="A1586" s="23"/>
      <c r="B1586" s="6"/>
      <c r="C1586" s="40"/>
      <c r="D1586" s="8"/>
      <c r="E1586" s="8"/>
      <c r="F1586" s="59"/>
      <c r="K1586" s="14"/>
      <c r="L1586" s="4"/>
    </row>
    <row r="1587" spans="1:12" s="45" customFormat="1" x14ac:dyDescent="0.25">
      <c r="A1587" s="23"/>
      <c r="B1587" s="6"/>
      <c r="C1587" s="40"/>
      <c r="D1587" s="8"/>
      <c r="E1587" s="8"/>
      <c r="F1587" s="59"/>
      <c r="K1587" s="14"/>
      <c r="L1587" s="4"/>
    </row>
    <row r="1588" spans="1:12" s="45" customFormat="1" x14ac:dyDescent="0.25">
      <c r="A1588" s="23"/>
      <c r="B1588" s="6"/>
      <c r="C1588" s="40"/>
      <c r="D1588" s="8"/>
      <c r="E1588" s="8"/>
      <c r="F1588" s="59"/>
      <c r="K1588" s="14"/>
      <c r="L1588" s="4"/>
    </row>
    <row r="1589" spans="1:12" s="45" customFormat="1" x14ac:dyDescent="0.25">
      <c r="A1589" s="23"/>
      <c r="B1589" s="6"/>
      <c r="C1589" s="40"/>
      <c r="D1589" s="8"/>
      <c r="E1589" s="8"/>
      <c r="F1589" s="59"/>
      <c r="K1589" s="14"/>
      <c r="L1589" s="4"/>
    </row>
    <row r="1590" spans="1:12" s="45" customFormat="1" x14ac:dyDescent="0.25">
      <c r="A1590" s="23"/>
      <c r="B1590" s="6"/>
      <c r="C1590" s="40"/>
      <c r="D1590" s="8"/>
      <c r="E1590" s="8"/>
      <c r="F1590" s="59"/>
      <c r="K1590" s="14"/>
      <c r="L1590" s="4"/>
    </row>
    <row r="1591" spans="1:12" s="45" customFormat="1" x14ac:dyDescent="0.25">
      <c r="A1591" s="23"/>
      <c r="B1591" s="6"/>
      <c r="C1591" s="40"/>
      <c r="D1591" s="8"/>
      <c r="E1591" s="8"/>
      <c r="F1591" s="59"/>
      <c r="K1591" s="14"/>
      <c r="L1591" s="4"/>
    </row>
    <row r="1592" spans="1:12" s="45" customFormat="1" x14ac:dyDescent="0.25">
      <c r="A1592" s="23"/>
      <c r="B1592" s="6"/>
      <c r="C1592" s="40"/>
      <c r="D1592" s="93"/>
      <c r="E1592" s="94"/>
      <c r="F1592" s="59"/>
      <c r="K1592" s="14"/>
      <c r="L1592" s="4"/>
    </row>
    <row r="1593" spans="1:12" s="45" customFormat="1" ht="18.75" x14ac:dyDescent="0.3">
      <c r="A1593" s="23"/>
      <c r="B1593" s="39"/>
      <c r="C1593" s="4"/>
      <c r="D1593" s="41"/>
      <c r="E1593" s="310"/>
      <c r="F1593" s="310"/>
      <c r="K1593" s="14"/>
      <c r="L1593" s="4"/>
    </row>
    <row r="1594" spans="1:12" s="45" customFormat="1" ht="18.75" x14ac:dyDescent="0.3">
      <c r="A1594" s="23"/>
      <c r="B1594" s="14"/>
      <c r="C1594" s="310"/>
      <c r="D1594" s="311"/>
      <c r="E1594" s="311"/>
      <c r="F1594" s="311"/>
      <c r="K1594" s="14"/>
      <c r="L1594" s="4"/>
    </row>
    <row r="1595" spans="1:12" s="45" customFormat="1" ht="18.75" x14ac:dyDescent="0.3">
      <c r="A1595" s="23"/>
      <c r="B1595" s="14"/>
      <c r="C1595" s="105"/>
      <c r="D1595" s="106"/>
      <c r="E1595" s="106"/>
      <c r="F1595" s="106"/>
      <c r="K1595" s="14"/>
      <c r="L1595" s="4"/>
    </row>
    <row r="1596" spans="1:12" s="45" customFormat="1" ht="18.75" x14ac:dyDescent="0.3">
      <c r="A1596" s="23"/>
      <c r="B1596" s="14"/>
      <c r="C1596" s="105"/>
      <c r="D1596" s="310"/>
      <c r="E1596" s="311"/>
      <c r="F1596" s="311"/>
      <c r="K1596" s="14"/>
      <c r="L1596" s="4"/>
    </row>
    <row r="1597" spans="1:12" s="45" customFormat="1" ht="18.75" x14ac:dyDescent="0.3">
      <c r="A1597" s="23"/>
      <c r="B1597" s="14"/>
      <c r="C1597" s="105"/>
      <c r="D1597" s="310"/>
      <c r="E1597" s="311"/>
      <c r="F1597" s="311"/>
      <c r="K1597" s="14"/>
      <c r="L1597" s="4"/>
    </row>
    <row r="1598" spans="1:12" s="45" customFormat="1" ht="18.75" x14ac:dyDescent="0.3">
      <c r="A1598" s="23"/>
      <c r="B1598" s="14"/>
      <c r="C1598" s="105"/>
      <c r="D1598" s="310"/>
      <c r="E1598" s="311"/>
      <c r="F1598" s="311"/>
      <c r="K1598" s="14"/>
      <c r="L1598" s="4"/>
    </row>
    <row r="1599" spans="1:12" s="45" customFormat="1" ht="18.75" x14ac:dyDescent="0.3">
      <c r="A1599" s="23"/>
      <c r="B1599" s="14"/>
      <c r="C1599" s="105"/>
      <c r="D1599" s="108"/>
      <c r="E1599" s="106"/>
      <c r="F1599" s="106"/>
      <c r="K1599" s="14"/>
      <c r="L1599" s="4"/>
    </row>
    <row r="1600" spans="1:12" s="45" customFormat="1" ht="18.75" x14ac:dyDescent="0.25">
      <c r="A1600" s="23"/>
      <c r="B1600" s="104"/>
      <c r="C1600" s="331"/>
      <c r="D1600" s="331"/>
      <c r="E1600" s="331"/>
      <c r="F1600" s="331"/>
      <c r="K1600" s="14"/>
      <c r="L1600" s="4"/>
    </row>
    <row r="1601" spans="1:12" s="45" customFormat="1" ht="18.75" x14ac:dyDescent="0.25">
      <c r="A1601" s="186"/>
      <c r="B1601" s="104"/>
      <c r="C1601" s="331"/>
      <c r="D1601" s="331"/>
      <c r="E1601" s="331"/>
      <c r="F1601" s="331"/>
      <c r="K1601" s="14"/>
      <c r="L1601" s="4"/>
    </row>
    <row r="1602" spans="1:12" s="45" customFormat="1" x14ac:dyDescent="0.25">
      <c r="A1602" s="23"/>
      <c r="B1602" s="47"/>
      <c r="C1602" s="4"/>
      <c r="D1602" s="9"/>
      <c r="E1602" s="8"/>
      <c r="F1602" s="59"/>
      <c r="K1602" s="14"/>
      <c r="L1602" s="4"/>
    </row>
    <row r="1603" spans="1:12" s="45" customFormat="1" x14ac:dyDescent="0.25">
      <c r="A1603" s="23"/>
      <c r="B1603" s="47"/>
      <c r="C1603" s="4"/>
      <c r="D1603" s="9"/>
      <c r="E1603" s="8"/>
      <c r="F1603" s="59"/>
      <c r="K1603" s="14"/>
      <c r="L1603" s="4"/>
    </row>
    <row r="1604" spans="1:12" s="45" customFormat="1" x14ac:dyDescent="0.25">
      <c r="A1604" s="23"/>
      <c r="B1604" s="39"/>
      <c r="C1604" s="4"/>
      <c r="D1604" s="9"/>
      <c r="E1604" s="8"/>
      <c r="F1604" s="59"/>
      <c r="K1604" s="14"/>
      <c r="L1604" s="4"/>
    </row>
    <row r="1605" spans="1:12" s="45" customFormat="1" x14ac:dyDescent="0.25">
      <c r="A1605" s="23"/>
      <c r="B1605" s="39"/>
      <c r="C1605" s="4"/>
      <c r="D1605" s="9"/>
      <c r="E1605" s="8"/>
      <c r="F1605" s="59"/>
      <c r="K1605" s="14"/>
      <c r="L1605" s="4"/>
    </row>
    <row r="1606" spans="1:12" s="45" customFormat="1" x14ac:dyDescent="0.25">
      <c r="A1606" s="23"/>
      <c r="B1606" s="39"/>
      <c r="C1606" s="4"/>
      <c r="D1606" s="9"/>
      <c r="E1606" s="8"/>
      <c r="F1606" s="59"/>
      <c r="K1606" s="14"/>
      <c r="L1606" s="4"/>
    </row>
    <row r="1607" spans="1:12" s="45" customFormat="1" x14ac:dyDescent="0.25">
      <c r="A1607" s="23"/>
      <c r="B1607" s="39"/>
      <c r="C1607" s="4"/>
      <c r="D1607" s="9"/>
      <c r="E1607" s="8"/>
      <c r="F1607" s="59"/>
      <c r="K1607" s="14"/>
      <c r="L1607" s="4"/>
    </row>
    <row r="1608" spans="1:12" s="45" customFormat="1" x14ac:dyDescent="0.25">
      <c r="A1608" s="23"/>
      <c r="B1608" s="295"/>
      <c r="C1608" s="4"/>
      <c r="D1608" s="9"/>
      <c r="E1608" s="8"/>
      <c r="F1608" s="59"/>
      <c r="K1608" s="14"/>
      <c r="L1608" s="4"/>
    </row>
    <row r="1609" spans="1:12" s="45" customFormat="1" x14ac:dyDescent="0.25">
      <c r="A1609" s="23"/>
      <c r="B1609" s="295"/>
      <c r="C1609" s="4"/>
      <c r="D1609" s="9"/>
      <c r="E1609" s="8"/>
      <c r="F1609" s="59"/>
      <c r="K1609" s="14"/>
      <c r="L1609" s="4"/>
    </row>
    <row r="1610" spans="1:12" s="45" customFormat="1" x14ac:dyDescent="0.25">
      <c r="A1610" s="23"/>
      <c r="B1610" s="295"/>
      <c r="C1610" s="4"/>
      <c r="D1610" s="296"/>
      <c r="E1610" s="8"/>
      <c r="F1610" s="59"/>
      <c r="K1610" s="14"/>
      <c r="L1610" s="4"/>
    </row>
    <row r="1611" spans="1:12" s="45" customFormat="1" x14ac:dyDescent="0.25">
      <c r="A1611" s="23"/>
      <c r="B1611" s="295"/>
      <c r="C1611" s="4"/>
      <c r="D1611" s="296"/>
      <c r="E1611" s="8"/>
      <c r="F1611" s="59"/>
      <c r="K1611" s="14"/>
      <c r="L1611" s="4"/>
    </row>
    <row r="1612" spans="1:12" s="45" customFormat="1" x14ac:dyDescent="0.25">
      <c r="A1612" s="23"/>
      <c r="B1612" s="295"/>
      <c r="C1612" s="4"/>
      <c r="D1612" s="296"/>
      <c r="E1612" s="8"/>
      <c r="F1612" s="59"/>
      <c r="K1612" s="14"/>
      <c r="L1612" s="4"/>
    </row>
    <row r="1613" spans="1:12" s="45" customFormat="1" x14ac:dyDescent="0.25">
      <c r="A1613" s="23"/>
      <c r="B1613" s="295"/>
      <c r="C1613" s="4"/>
      <c r="D1613" s="296"/>
      <c r="E1613" s="8"/>
      <c r="F1613" s="59"/>
      <c r="K1613" s="14"/>
      <c r="L1613" s="4"/>
    </row>
    <row r="1614" spans="1:12" s="45" customFormat="1" x14ac:dyDescent="0.25">
      <c r="A1614" s="23"/>
      <c r="B1614" s="295"/>
      <c r="C1614" s="4"/>
      <c r="D1614" s="296"/>
      <c r="E1614" s="8"/>
      <c r="F1614" s="59"/>
      <c r="K1614" s="14"/>
      <c r="L1614" s="4"/>
    </row>
    <row r="1615" spans="1:12" s="45" customFormat="1" x14ac:dyDescent="0.25">
      <c r="A1615" s="23"/>
      <c r="B1615" s="295"/>
      <c r="C1615" s="4"/>
      <c r="D1615" s="296"/>
      <c r="E1615" s="8"/>
      <c r="F1615" s="59"/>
      <c r="K1615" s="14"/>
      <c r="L1615" s="4"/>
    </row>
    <row r="1616" spans="1:12" s="45" customFormat="1" x14ac:dyDescent="0.25">
      <c r="A1616" s="23"/>
      <c r="B1616" s="295"/>
      <c r="C1616" s="4"/>
      <c r="D1616" s="296"/>
      <c r="E1616" s="8"/>
      <c r="F1616" s="59"/>
      <c r="K1616" s="14"/>
      <c r="L1616" s="4"/>
    </row>
    <row r="1617" spans="1:12" s="45" customFormat="1" x14ac:dyDescent="0.25">
      <c r="A1617" s="23"/>
      <c r="B1617" s="295"/>
      <c r="C1617" s="4"/>
      <c r="D1617" s="296"/>
      <c r="E1617" s="8"/>
      <c r="F1617" s="59"/>
      <c r="K1617" s="14"/>
      <c r="L1617" s="4"/>
    </row>
    <row r="1618" spans="1:12" s="45" customFormat="1" x14ac:dyDescent="0.25">
      <c r="A1618" s="23"/>
      <c r="B1618" s="295"/>
      <c r="C1618" s="4"/>
      <c r="D1618" s="296"/>
      <c r="E1618" s="8"/>
      <c r="F1618" s="59"/>
      <c r="K1618" s="14"/>
      <c r="L1618" s="4"/>
    </row>
    <row r="1619" spans="1:12" s="45" customFormat="1" x14ac:dyDescent="0.25">
      <c r="A1619" s="23"/>
      <c r="B1619" s="295"/>
      <c r="C1619" s="4"/>
      <c r="D1619" s="296"/>
      <c r="E1619" s="8"/>
      <c r="F1619" s="59"/>
      <c r="K1619" s="14"/>
      <c r="L1619" s="4"/>
    </row>
    <row r="1620" spans="1:12" s="45" customFormat="1" x14ac:dyDescent="0.25">
      <c r="A1620" s="23"/>
      <c r="B1620" s="295"/>
      <c r="C1620" s="4"/>
      <c r="D1620" s="296"/>
      <c r="E1620" s="8"/>
      <c r="F1620" s="59"/>
      <c r="K1620" s="14"/>
      <c r="L1620" s="4"/>
    </row>
    <row r="1621" spans="1:12" s="45" customFormat="1" x14ac:dyDescent="0.25">
      <c r="A1621" s="23"/>
      <c r="B1621" s="295"/>
      <c r="C1621" s="4"/>
      <c r="D1621" s="296"/>
      <c r="E1621" s="8"/>
      <c r="F1621" s="59"/>
      <c r="K1621" s="14"/>
      <c r="L1621" s="4"/>
    </row>
    <row r="1622" spans="1:12" s="45" customFormat="1" x14ac:dyDescent="0.25">
      <c r="A1622" s="23"/>
      <c r="B1622" s="295"/>
      <c r="C1622" s="4"/>
      <c r="D1622" s="296"/>
      <c r="E1622" s="8"/>
      <c r="F1622" s="59"/>
      <c r="K1622" s="14"/>
      <c r="L1622" s="4"/>
    </row>
    <row r="1623" spans="1:12" s="45" customFormat="1" x14ac:dyDescent="0.25">
      <c r="A1623" s="23"/>
      <c r="B1623" s="295"/>
      <c r="C1623" s="4"/>
      <c r="D1623" s="296"/>
      <c r="E1623" s="8"/>
      <c r="F1623" s="59"/>
      <c r="K1623" s="14"/>
      <c r="L1623" s="4"/>
    </row>
    <row r="1624" spans="1:12" s="45" customFormat="1" x14ac:dyDescent="0.25">
      <c r="A1624" s="23"/>
      <c r="B1624" s="295"/>
      <c r="C1624" s="4"/>
      <c r="D1624" s="296"/>
      <c r="E1624" s="8"/>
      <c r="F1624" s="59"/>
      <c r="K1624" s="14"/>
      <c r="L1624" s="4"/>
    </row>
    <row r="1625" spans="1:12" s="45" customFormat="1" x14ac:dyDescent="0.25">
      <c r="A1625" s="23"/>
      <c r="B1625" s="295"/>
      <c r="C1625" s="4"/>
      <c r="D1625" s="296"/>
      <c r="E1625" s="8"/>
      <c r="F1625" s="59"/>
      <c r="K1625" s="14"/>
      <c r="L1625" s="4"/>
    </row>
    <row r="1626" spans="1:12" s="45" customFormat="1" x14ac:dyDescent="0.25">
      <c r="A1626" s="23"/>
      <c r="B1626" s="295"/>
      <c r="C1626" s="4"/>
      <c r="D1626" s="296"/>
      <c r="E1626" s="8"/>
      <c r="F1626" s="59"/>
      <c r="K1626" s="14"/>
      <c r="L1626" s="4"/>
    </row>
    <row r="1627" spans="1:12" s="45" customFormat="1" x14ac:dyDescent="0.25">
      <c r="A1627" s="23"/>
      <c r="B1627" s="295"/>
      <c r="C1627" s="4"/>
      <c r="D1627" s="296"/>
      <c r="E1627" s="8"/>
      <c r="F1627" s="59"/>
      <c r="K1627" s="14"/>
      <c r="L1627" s="4"/>
    </row>
    <row r="1628" spans="1:12" s="45" customFormat="1" x14ac:dyDescent="0.25">
      <c r="A1628" s="23"/>
      <c r="B1628" s="295"/>
      <c r="C1628" s="4"/>
      <c r="D1628" s="296"/>
      <c r="E1628" s="8"/>
      <c r="F1628" s="59"/>
      <c r="K1628" s="14"/>
      <c r="L1628" s="4"/>
    </row>
    <row r="1629" spans="1:12" s="45" customFormat="1" x14ac:dyDescent="0.25">
      <c r="A1629" s="23"/>
      <c r="B1629" s="295"/>
      <c r="C1629" s="4"/>
      <c r="D1629" s="296"/>
      <c r="E1629" s="8"/>
      <c r="F1629" s="59"/>
      <c r="K1629" s="14"/>
      <c r="L1629" s="4"/>
    </row>
    <row r="1630" spans="1:12" s="45" customFormat="1" x14ac:dyDescent="0.25">
      <c r="A1630" s="23"/>
      <c r="B1630" s="295"/>
      <c r="C1630" s="4"/>
      <c r="D1630" s="296"/>
      <c r="E1630" s="8"/>
      <c r="F1630" s="59"/>
      <c r="K1630" s="14"/>
      <c r="L1630" s="4"/>
    </row>
    <row r="1631" spans="1:12" s="45" customFormat="1" x14ac:dyDescent="0.25">
      <c r="A1631" s="23"/>
      <c r="B1631" s="295"/>
      <c r="C1631" s="4"/>
      <c r="D1631" s="296"/>
      <c r="E1631" s="8"/>
      <c r="F1631" s="59"/>
      <c r="K1631" s="14"/>
      <c r="L1631" s="4"/>
    </row>
    <row r="1632" spans="1:12" s="45" customFormat="1" x14ac:dyDescent="0.25">
      <c r="A1632" s="23"/>
      <c r="B1632" s="295"/>
      <c r="C1632" s="4"/>
      <c r="D1632" s="296"/>
      <c r="E1632" s="8"/>
      <c r="F1632" s="59"/>
      <c r="K1632" s="14"/>
      <c r="L1632" s="4"/>
    </row>
    <row r="1633" spans="1:12" s="45" customFormat="1" x14ac:dyDescent="0.25">
      <c r="A1633" s="23"/>
      <c r="B1633" s="297"/>
      <c r="C1633" s="4"/>
      <c r="D1633" s="296"/>
      <c r="E1633" s="8"/>
      <c r="F1633" s="59"/>
      <c r="K1633" s="14"/>
      <c r="L1633" s="4"/>
    </row>
    <row r="1634" spans="1:12" s="45" customFormat="1" x14ac:dyDescent="0.25">
      <c r="A1634" s="23"/>
      <c r="B1634" s="295"/>
      <c r="C1634" s="4"/>
      <c r="D1634" s="296"/>
      <c r="E1634" s="8"/>
      <c r="F1634" s="59"/>
      <c r="K1634" s="14"/>
      <c r="L1634" s="4"/>
    </row>
    <row r="1635" spans="1:12" s="45" customFormat="1" x14ac:dyDescent="0.25">
      <c r="A1635" s="23"/>
      <c r="B1635" s="295"/>
      <c r="C1635" s="4"/>
      <c r="D1635" s="296"/>
      <c r="E1635" s="8"/>
      <c r="F1635" s="59"/>
      <c r="K1635" s="14"/>
      <c r="L1635" s="4"/>
    </row>
    <row r="1636" spans="1:12" s="45" customFormat="1" x14ac:dyDescent="0.25">
      <c r="A1636" s="23"/>
      <c r="B1636" s="295"/>
      <c r="C1636" s="4"/>
      <c r="D1636" s="296"/>
      <c r="E1636" s="8"/>
      <c r="F1636" s="59"/>
      <c r="K1636" s="14"/>
      <c r="L1636" s="4"/>
    </row>
    <row r="1637" spans="1:12" s="45" customFormat="1" x14ac:dyDescent="0.25">
      <c r="A1637" s="23"/>
      <c r="B1637" s="295"/>
      <c r="C1637" s="4"/>
      <c r="D1637" s="296"/>
      <c r="E1637" s="8"/>
      <c r="F1637" s="59"/>
      <c r="K1637" s="14"/>
      <c r="L1637" s="4"/>
    </row>
    <row r="1638" spans="1:12" s="45" customFormat="1" x14ac:dyDescent="0.25">
      <c r="A1638" s="23"/>
      <c r="B1638" s="295"/>
      <c r="C1638" s="4"/>
      <c r="D1638" s="296"/>
      <c r="E1638" s="8"/>
      <c r="F1638" s="59"/>
      <c r="K1638" s="14"/>
      <c r="L1638" s="4"/>
    </row>
    <row r="1639" spans="1:12" s="45" customFormat="1" x14ac:dyDescent="0.25">
      <c r="A1639" s="23"/>
      <c r="B1639" s="295"/>
      <c r="C1639" s="4"/>
      <c r="D1639" s="296"/>
      <c r="E1639" s="8"/>
      <c r="F1639" s="59"/>
      <c r="K1639" s="14"/>
      <c r="L1639" s="4"/>
    </row>
    <row r="1640" spans="1:12" s="45" customFormat="1" x14ac:dyDescent="0.25">
      <c r="A1640" s="23"/>
      <c r="B1640" s="295"/>
      <c r="C1640" s="4"/>
      <c r="D1640" s="296"/>
      <c r="E1640" s="8"/>
      <c r="F1640" s="59"/>
      <c r="K1640" s="14"/>
      <c r="L1640" s="4"/>
    </row>
    <row r="1641" spans="1:12" s="45" customFormat="1" x14ac:dyDescent="0.25">
      <c r="A1641" s="23"/>
      <c r="B1641" s="295"/>
      <c r="C1641" s="4"/>
      <c r="D1641" s="296"/>
      <c r="E1641" s="8"/>
      <c r="F1641" s="59"/>
      <c r="K1641" s="14"/>
      <c r="L1641" s="4"/>
    </row>
    <row r="1642" spans="1:12" s="45" customFormat="1" x14ac:dyDescent="0.25">
      <c r="A1642" s="23"/>
      <c r="B1642" s="295"/>
      <c r="C1642" s="4"/>
      <c r="D1642" s="296"/>
      <c r="E1642" s="8"/>
      <c r="F1642" s="59"/>
      <c r="K1642" s="14"/>
      <c r="L1642" s="4"/>
    </row>
    <row r="1643" spans="1:12" s="45" customFormat="1" x14ac:dyDescent="0.25">
      <c r="A1643" s="23"/>
      <c r="B1643" s="295"/>
      <c r="C1643" s="4"/>
      <c r="D1643" s="296"/>
      <c r="E1643" s="8"/>
      <c r="F1643" s="59"/>
      <c r="K1643" s="14"/>
      <c r="L1643" s="4"/>
    </row>
    <row r="1644" spans="1:12" s="45" customFormat="1" x14ac:dyDescent="0.25">
      <c r="A1644" s="23"/>
      <c r="B1644" s="295"/>
      <c r="C1644" s="4"/>
      <c r="D1644" s="296"/>
      <c r="E1644" s="8"/>
      <c r="F1644" s="59"/>
      <c r="K1644" s="14"/>
      <c r="L1644" s="4"/>
    </row>
    <row r="1645" spans="1:12" x14ac:dyDescent="0.25">
      <c r="B1645" s="295"/>
      <c r="D1645" s="296"/>
      <c r="E1645" s="8"/>
      <c r="F1645" s="59"/>
    </row>
    <row r="1646" spans="1:12" s="238" customFormat="1" ht="20.25" x14ac:dyDescent="0.3">
      <c r="A1646" s="337"/>
      <c r="B1646" s="329"/>
      <c r="C1646" s="329"/>
      <c r="D1646" s="329"/>
      <c r="E1646" s="329"/>
      <c r="F1646" s="329"/>
      <c r="G1646" s="298"/>
      <c r="H1646" s="298"/>
      <c r="I1646" s="298"/>
      <c r="J1646" s="298"/>
    </row>
    <row r="1647" spans="1:12" x14ac:dyDescent="0.25">
      <c r="A1647" s="186"/>
      <c r="B1647" s="187"/>
      <c r="C1647" s="186"/>
      <c r="D1647" s="189"/>
      <c r="E1647" s="189"/>
      <c r="F1647" s="190"/>
    </row>
    <row r="1648" spans="1:12" x14ac:dyDescent="0.25">
      <c r="B1648" s="129"/>
      <c r="C1648" s="23"/>
      <c r="D1648" s="8"/>
      <c r="E1648" s="8"/>
      <c r="F1648" s="10"/>
    </row>
    <row r="1649" spans="1:12" x14ac:dyDescent="0.25">
      <c r="B1649" s="299"/>
      <c r="C1649" s="23"/>
      <c r="D1649" s="8"/>
      <c r="E1649" s="8"/>
      <c r="F1649" s="10"/>
    </row>
    <row r="1650" spans="1:12" x14ac:dyDescent="0.25">
      <c r="B1650" s="129"/>
      <c r="C1650" s="23"/>
      <c r="D1650" s="8"/>
      <c r="E1650" s="8"/>
      <c r="F1650" s="10"/>
    </row>
    <row r="1651" spans="1:12" x14ac:dyDescent="0.25">
      <c r="B1651" s="129"/>
      <c r="C1651" s="23"/>
      <c r="D1651" s="8"/>
      <c r="E1651" s="8"/>
      <c r="F1651" s="10"/>
    </row>
    <row r="1652" spans="1:12" x14ac:dyDescent="0.25">
      <c r="B1652" s="300"/>
      <c r="C1652" s="23"/>
      <c r="D1652" s="8"/>
      <c r="E1652" s="8"/>
      <c r="F1652" s="10"/>
    </row>
    <row r="1653" spans="1:12" x14ac:dyDescent="0.25">
      <c r="B1653" s="300"/>
      <c r="C1653" s="23"/>
      <c r="D1653" s="8"/>
      <c r="E1653" s="8"/>
      <c r="F1653" s="10"/>
    </row>
    <row r="1654" spans="1:12" x14ac:dyDescent="0.25">
      <c r="B1654" s="300"/>
      <c r="C1654" s="23"/>
      <c r="D1654" s="8"/>
      <c r="E1654" s="8"/>
      <c r="F1654" s="10"/>
    </row>
    <row r="1655" spans="1:12" x14ac:dyDescent="0.25">
      <c r="B1655" s="300"/>
      <c r="C1655" s="23"/>
      <c r="D1655" s="8"/>
      <c r="E1655" s="8"/>
      <c r="F1655" s="10"/>
    </row>
    <row r="1656" spans="1:12" x14ac:dyDescent="0.25">
      <c r="B1656" s="300"/>
      <c r="C1656" s="23"/>
      <c r="D1656" s="8"/>
      <c r="E1656" s="8"/>
      <c r="F1656" s="10"/>
    </row>
    <row r="1657" spans="1:12" x14ac:dyDescent="0.25">
      <c r="B1657" s="300"/>
      <c r="C1657" s="23"/>
      <c r="D1657" s="8"/>
      <c r="E1657" s="8"/>
      <c r="F1657" s="10"/>
    </row>
    <row r="1658" spans="1:12" x14ac:dyDescent="0.25">
      <c r="B1658" s="300"/>
      <c r="C1658" s="23"/>
      <c r="D1658" s="8"/>
      <c r="E1658" s="8"/>
      <c r="F1658" s="10"/>
    </row>
    <row r="1659" spans="1:12" x14ac:dyDescent="0.25">
      <c r="B1659" s="300"/>
      <c r="C1659" s="23"/>
      <c r="D1659" s="8"/>
      <c r="E1659" s="8"/>
      <c r="F1659" s="10"/>
    </row>
    <row r="1660" spans="1:12" x14ac:dyDescent="0.25">
      <c r="B1660" s="300"/>
      <c r="C1660" s="23"/>
      <c r="D1660" s="8"/>
      <c r="E1660" s="8"/>
      <c r="F1660" s="10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s="45" customFormat="1" x14ac:dyDescent="0.25">
      <c r="A1662" s="23"/>
      <c r="B1662" s="300"/>
      <c r="C1662" s="23"/>
      <c r="D1662" s="8"/>
      <c r="E1662" s="8"/>
      <c r="F1662" s="10"/>
      <c r="K1662" s="14"/>
      <c r="L1662" s="4"/>
    </row>
    <row r="1663" spans="1:12" s="45" customFormat="1" x14ac:dyDescent="0.25">
      <c r="A1663" s="23"/>
      <c r="B1663" s="300"/>
      <c r="C1663" s="23"/>
      <c r="D1663" s="8"/>
      <c r="E1663" s="8"/>
      <c r="F1663" s="10"/>
      <c r="K1663" s="14"/>
      <c r="L1663" s="4"/>
    </row>
    <row r="1664" spans="1:12" s="45" customFormat="1" x14ac:dyDescent="0.25">
      <c r="A1664" s="23"/>
      <c r="B1664" s="300"/>
      <c r="C1664" s="23"/>
      <c r="D1664" s="8"/>
      <c r="E1664" s="8"/>
      <c r="F1664" s="10"/>
      <c r="K1664" s="14"/>
      <c r="L1664" s="4"/>
    </row>
    <row r="1665" spans="1:12" s="45" customFormat="1" x14ac:dyDescent="0.25">
      <c r="A1665" s="23"/>
      <c r="B1665" s="300"/>
      <c r="C1665" s="23"/>
      <c r="D1665" s="8"/>
      <c r="E1665" s="8"/>
      <c r="F1665" s="10"/>
      <c r="K1665" s="14"/>
      <c r="L1665" s="4"/>
    </row>
    <row r="1666" spans="1:12" s="45" customFormat="1" x14ac:dyDescent="0.25">
      <c r="A1666" s="23"/>
      <c r="B1666" s="300"/>
      <c r="C1666" s="23"/>
      <c r="D1666" s="8"/>
      <c r="E1666" s="8"/>
      <c r="F1666" s="10"/>
      <c r="K1666" s="14"/>
      <c r="L1666" s="4"/>
    </row>
    <row r="1667" spans="1:12" s="45" customFormat="1" x14ac:dyDescent="0.25">
      <c r="A1667" s="23"/>
      <c r="B1667" s="300"/>
      <c r="C1667" s="23"/>
      <c r="D1667" s="8"/>
      <c r="E1667" s="8"/>
      <c r="F1667" s="10"/>
      <c r="K1667" s="14"/>
      <c r="L1667" s="4"/>
    </row>
    <row r="1668" spans="1:12" s="45" customFormat="1" x14ac:dyDescent="0.25">
      <c r="A1668" s="23"/>
      <c r="B1668" s="300"/>
      <c r="C1668" s="23"/>
      <c r="D1668" s="8"/>
      <c r="E1668" s="8"/>
      <c r="F1668" s="10"/>
      <c r="K1668" s="14"/>
      <c r="L1668" s="4"/>
    </row>
    <row r="1669" spans="1:12" s="45" customFormat="1" x14ac:dyDescent="0.25">
      <c r="A1669" s="23"/>
      <c r="B1669" s="300"/>
      <c r="C1669" s="23"/>
      <c r="D1669" s="8"/>
      <c r="E1669" s="8"/>
      <c r="F1669" s="10"/>
      <c r="K1669" s="14"/>
      <c r="L1669" s="4"/>
    </row>
    <row r="1670" spans="1:12" s="45" customFormat="1" x14ac:dyDescent="0.25">
      <c r="A1670" s="23"/>
      <c r="B1670" s="300"/>
      <c r="C1670" s="23"/>
      <c r="D1670" s="8"/>
      <c r="E1670" s="8"/>
      <c r="F1670" s="10"/>
      <c r="K1670" s="14"/>
      <c r="L1670" s="4"/>
    </row>
    <row r="1671" spans="1:12" s="45" customFormat="1" x14ac:dyDescent="0.25">
      <c r="A1671" s="23"/>
      <c r="B1671" s="300"/>
      <c r="C1671" s="23"/>
      <c r="D1671" s="8"/>
      <c r="E1671" s="8"/>
      <c r="F1671" s="10"/>
      <c r="K1671" s="14"/>
      <c r="L1671" s="4"/>
    </row>
    <row r="1672" spans="1:12" s="45" customFormat="1" x14ac:dyDescent="0.25">
      <c r="A1672" s="23"/>
      <c r="B1672" s="300"/>
      <c r="C1672" s="23"/>
      <c r="D1672" s="8"/>
      <c r="E1672" s="8"/>
      <c r="F1672" s="10"/>
      <c r="K1672" s="14"/>
      <c r="L1672" s="4"/>
    </row>
    <row r="1673" spans="1:12" s="45" customFormat="1" x14ac:dyDescent="0.25">
      <c r="A1673" s="23"/>
      <c r="B1673" s="300"/>
      <c r="C1673" s="23"/>
      <c r="D1673" s="8"/>
      <c r="E1673" s="8"/>
      <c r="F1673" s="10"/>
      <c r="K1673" s="14"/>
      <c r="L1673" s="4"/>
    </row>
    <row r="1674" spans="1:12" s="45" customFormat="1" x14ac:dyDescent="0.25">
      <c r="A1674" s="23"/>
      <c r="B1674" s="300"/>
      <c r="C1674" s="23"/>
      <c r="D1674" s="8"/>
      <c r="E1674" s="8"/>
      <c r="F1674" s="10"/>
      <c r="K1674" s="14"/>
      <c r="L1674" s="4"/>
    </row>
    <row r="1675" spans="1:12" s="45" customFormat="1" x14ac:dyDescent="0.25">
      <c r="A1675" s="23"/>
      <c r="B1675" s="300"/>
      <c r="C1675" s="23"/>
      <c r="D1675" s="8"/>
      <c r="E1675" s="8"/>
      <c r="F1675" s="10"/>
      <c r="K1675" s="14"/>
      <c r="L1675" s="4"/>
    </row>
    <row r="1676" spans="1:12" s="45" customFormat="1" x14ac:dyDescent="0.25">
      <c r="A1676" s="23"/>
      <c r="B1676" s="300"/>
      <c r="C1676" s="23"/>
      <c r="D1676" s="8"/>
      <c r="E1676" s="8"/>
      <c r="F1676" s="10"/>
      <c r="K1676" s="14"/>
      <c r="L1676" s="4"/>
    </row>
    <row r="1677" spans="1:12" s="45" customFormat="1" x14ac:dyDescent="0.25">
      <c r="A1677" s="23"/>
      <c r="B1677" s="300"/>
      <c r="C1677" s="23"/>
      <c r="D1677" s="8"/>
      <c r="E1677" s="8"/>
      <c r="F1677" s="10"/>
      <c r="K1677" s="14"/>
      <c r="L1677" s="4"/>
    </row>
    <row r="1678" spans="1:12" s="45" customFormat="1" x14ac:dyDescent="0.25">
      <c r="A1678" s="23"/>
      <c r="B1678" s="300"/>
      <c r="C1678" s="23"/>
      <c r="D1678" s="8"/>
      <c r="E1678" s="8"/>
      <c r="F1678" s="10"/>
      <c r="K1678" s="14"/>
      <c r="L1678" s="4"/>
    </row>
    <row r="1679" spans="1:12" s="45" customFormat="1" ht="18.75" x14ac:dyDescent="0.25">
      <c r="A1679" s="114"/>
      <c r="B1679" s="301"/>
      <c r="C1679" s="114"/>
      <c r="D1679" s="8"/>
      <c r="E1679" s="8"/>
      <c r="F1679" s="293"/>
      <c r="K1679" s="14"/>
      <c r="L1679" s="4"/>
    </row>
    <row r="1680" spans="1:12" s="45" customFormat="1" x14ac:dyDescent="0.25">
      <c r="A1680" s="23"/>
      <c r="B1680" s="300"/>
      <c r="C1680" s="23"/>
      <c r="D1680" s="8"/>
      <c r="E1680" s="8"/>
      <c r="F1680" s="10"/>
      <c r="K1680" s="14"/>
      <c r="L1680" s="4"/>
    </row>
    <row r="1681" spans="1:12" s="45" customFormat="1" x14ac:dyDescent="0.25">
      <c r="A1681" s="23"/>
      <c r="B1681" s="300"/>
      <c r="C1681" s="23"/>
      <c r="D1681" s="8"/>
      <c r="E1681" s="8"/>
      <c r="F1681" s="10"/>
      <c r="K1681" s="14"/>
      <c r="L1681" s="4"/>
    </row>
    <row r="1682" spans="1:12" s="45" customFormat="1" x14ac:dyDescent="0.25">
      <c r="A1682" s="23"/>
      <c r="B1682" s="300"/>
      <c r="C1682" s="23"/>
      <c r="D1682" s="8"/>
      <c r="E1682" s="8"/>
      <c r="F1682" s="10"/>
      <c r="K1682" s="14"/>
      <c r="L1682" s="4"/>
    </row>
    <row r="1683" spans="1:12" s="45" customFormat="1" x14ac:dyDescent="0.25">
      <c r="A1683" s="23"/>
      <c r="B1683" s="300"/>
      <c r="C1683" s="23"/>
      <c r="D1683" s="8"/>
      <c r="E1683" s="8"/>
      <c r="F1683" s="10"/>
      <c r="K1683" s="14"/>
      <c r="L1683" s="4"/>
    </row>
    <row r="1684" spans="1:12" s="45" customFormat="1" x14ac:dyDescent="0.25">
      <c r="A1684" s="23"/>
      <c r="B1684" s="300"/>
      <c r="C1684" s="23"/>
      <c r="D1684" s="8"/>
      <c r="E1684" s="8"/>
      <c r="F1684" s="10"/>
      <c r="K1684" s="14"/>
      <c r="L1684" s="4"/>
    </row>
    <row r="1685" spans="1:12" s="45" customFormat="1" x14ac:dyDescent="0.25">
      <c r="A1685" s="23"/>
      <c r="B1685" s="300"/>
      <c r="C1685" s="23"/>
      <c r="D1685" s="8"/>
      <c r="E1685" s="8"/>
      <c r="F1685" s="10"/>
      <c r="K1685" s="14"/>
      <c r="L1685" s="4"/>
    </row>
    <row r="1686" spans="1:12" s="45" customFormat="1" x14ac:dyDescent="0.25">
      <c r="A1686" s="23"/>
      <c r="B1686" s="300"/>
      <c r="C1686" s="23"/>
      <c r="D1686" s="8"/>
      <c r="E1686" s="8"/>
      <c r="F1686" s="10"/>
      <c r="K1686" s="14"/>
      <c r="L1686" s="4"/>
    </row>
    <row r="1687" spans="1:12" s="45" customFormat="1" x14ac:dyDescent="0.25">
      <c r="A1687" s="23"/>
      <c r="B1687" s="300"/>
      <c r="C1687" s="23"/>
      <c r="D1687" s="8"/>
      <c r="E1687" s="8"/>
      <c r="F1687" s="10"/>
      <c r="K1687" s="14"/>
      <c r="L1687" s="4"/>
    </row>
    <row r="1688" spans="1:12" s="45" customFormat="1" x14ac:dyDescent="0.25">
      <c r="A1688" s="23"/>
      <c r="B1688" s="300"/>
      <c r="C1688" s="23"/>
      <c r="D1688" s="8"/>
      <c r="E1688" s="8"/>
      <c r="F1688" s="10"/>
      <c r="K1688" s="14"/>
      <c r="L1688" s="4"/>
    </row>
    <row r="1689" spans="1:12" s="45" customFormat="1" x14ac:dyDescent="0.25">
      <c r="A1689" s="23"/>
      <c r="B1689" s="300"/>
      <c r="C1689" s="23"/>
      <c r="D1689" s="8"/>
      <c r="E1689" s="8"/>
      <c r="F1689" s="10"/>
      <c r="K1689" s="14"/>
      <c r="L1689" s="4"/>
    </row>
    <row r="1690" spans="1:12" s="45" customFormat="1" x14ac:dyDescent="0.25">
      <c r="A1690" s="23"/>
      <c r="B1690" s="300"/>
      <c r="C1690" s="23"/>
      <c r="D1690" s="8"/>
      <c r="E1690" s="8"/>
      <c r="F1690" s="10"/>
      <c r="K1690" s="14"/>
      <c r="L1690" s="4"/>
    </row>
    <row r="1691" spans="1:12" s="45" customFormat="1" ht="18.75" x14ac:dyDescent="0.25">
      <c r="A1691" s="114"/>
      <c r="B1691" s="302"/>
      <c r="C1691" s="114"/>
      <c r="D1691" s="8"/>
      <c r="E1691" s="8"/>
      <c r="F1691" s="293"/>
      <c r="K1691" s="14"/>
      <c r="L1691" s="4"/>
    </row>
    <row r="1692" spans="1:12" s="45" customFormat="1" x14ac:dyDescent="0.25">
      <c r="A1692" s="23"/>
      <c r="B1692" s="300"/>
      <c r="C1692" s="23"/>
      <c r="D1692" s="8"/>
      <c r="E1692" s="8"/>
      <c r="F1692" s="10"/>
      <c r="K1692" s="14"/>
      <c r="L1692" s="4"/>
    </row>
    <row r="1693" spans="1:12" s="45" customFormat="1" x14ac:dyDescent="0.25">
      <c r="A1693" s="23"/>
      <c r="B1693" s="300"/>
      <c r="C1693" s="23"/>
      <c r="D1693" s="8"/>
      <c r="E1693" s="8"/>
      <c r="F1693" s="10"/>
      <c r="K1693" s="14"/>
      <c r="L1693" s="4"/>
    </row>
    <row r="1694" spans="1:12" s="45" customFormat="1" x14ac:dyDescent="0.25">
      <c r="A1694" s="23"/>
      <c r="B1694" s="300"/>
      <c r="C1694" s="23"/>
      <c r="D1694" s="8"/>
      <c r="E1694" s="8"/>
      <c r="F1694" s="10"/>
      <c r="K1694" s="14"/>
      <c r="L1694" s="4"/>
    </row>
    <row r="1695" spans="1:12" s="45" customFormat="1" x14ac:dyDescent="0.25">
      <c r="A1695" s="23"/>
      <c r="B1695" s="300"/>
      <c r="C1695" s="23"/>
      <c r="D1695" s="8"/>
      <c r="E1695" s="8"/>
      <c r="F1695" s="10"/>
      <c r="K1695" s="14"/>
      <c r="L1695" s="4"/>
    </row>
    <row r="1696" spans="1:12" s="45" customFormat="1" x14ac:dyDescent="0.25">
      <c r="A1696" s="23"/>
      <c r="B1696" s="300"/>
      <c r="C1696" s="23"/>
      <c r="D1696" s="8"/>
      <c r="E1696" s="8"/>
      <c r="F1696" s="10"/>
      <c r="K1696" s="14"/>
      <c r="L1696" s="4"/>
    </row>
    <row r="1697" spans="1:12" s="45" customFormat="1" x14ac:dyDescent="0.25">
      <c r="A1697" s="23"/>
      <c r="B1697" s="300"/>
      <c r="C1697" s="23"/>
      <c r="D1697" s="8"/>
      <c r="E1697" s="8"/>
      <c r="F1697" s="10"/>
      <c r="K1697" s="14"/>
      <c r="L1697" s="4"/>
    </row>
    <row r="1698" spans="1:12" s="45" customFormat="1" x14ac:dyDescent="0.25">
      <c r="A1698" s="23"/>
      <c r="B1698" s="300"/>
      <c r="C1698" s="23"/>
      <c r="D1698" s="8"/>
      <c r="E1698" s="8"/>
      <c r="F1698" s="10"/>
      <c r="K1698" s="14"/>
      <c r="L1698" s="4"/>
    </row>
    <row r="1699" spans="1:12" s="45" customFormat="1" x14ac:dyDescent="0.25">
      <c r="A1699" s="23"/>
      <c r="B1699" s="300"/>
      <c r="C1699" s="23"/>
      <c r="D1699" s="8"/>
      <c r="E1699" s="8"/>
      <c r="F1699" s="10"/>
      <c r="K1699" s="14"/>
      <c r="L1699" s="4"/>
    </row>
    <row r="1700" spans="1:12" s="45" customFormat="1" x14ac:dyDescent="0.25">
      <c r="A1700" s="23"/>
      <c r="B1700" s="300"/>
      <c r="C1700" s="23"/>
      <c r="D1700" s="8"/>
      <c r="E1700" s="8"/>
      <c r="F1700" s="10"/>
      <c r="K1700" s="14"/>
      <c r="L1700" s="4"/>
    </row>
    <row r="1701" spans="1:12" s="45" customFormat="1" x14ac:dyDescent="0.25">
      <c r="A1701" s="23"/>
      <c r="B1701" s="300"/>
      <c r="C1701" s="23"/>
      <c r="D1701" s="8"/>
      <c r="E1701" s="8"/>
      <c r="F1701" s="10"/>
      <c r="K1701" s="14"/>
      <c r="L1701" s="4"/>
    </row>
    <row r="1702" spans="1:12" s="45" customFormat="1" x14ac:dyDescent="0.25">
      <c r="A1702" s="23"/>
      <c r="B1702" s="300"/>
      <c r="C1702" s="23"/>
      <c r="D1702" s="8"/>
      <c r="E1702" s="8"/>
      <c r="F1702" s="10"/>
      <c r="K1702" s="14"/>
      <c r="L1702" s="4"/>
    </row>
    <row r="1703" spans="1:12" s="45" customFormat="1" x14ac:dyDescent="0.25">
      <c r="A1703" s="23"/>
      <c r="B1703" s="300"/>
      <c r="C1703" s="23"/>
      <c r="D1703" s="8"/>
      <c r="E1703" s="8"/>
      <c r="F1703" s="10"/>
      <c r="K1703" s="14"/>
      <c r="L1703" s="4"/>
    </row>
    <row r="1704" spans="1:12" s="45" customFormat="1" x14ac:dyDescent="0.25">
      <c r="A1704" s="23"/>
      <c r="B1704" s="300"/>
      <c r="C1704" s="23"/>
      <c r="D1704" s="8"/>
      <c r="E1704" s="8"/>
      <c r="F1704" s="10"/>
      <c r="K1704" s="14"/>
      <c r="L1704" s="4"/>
    </row>
    <row r="1705" spans="1:12" s="45" customFormat="1" x14ac:dyDescent="0.25">
      <c r="A1705" s="23"/>
      <c r="B1705" s="300"/>
      <c r="C1705" s="23"/>
      <c r="D1705" s="8"/>
      <c r="E1705" s="8"/>
      <c r="F1705" s="10"/>
      <c r="K1705" s="14"/>
      <c r="L1705" s="4"/>
    </row>
    <row r="1706" spans="1:12" s="45" customFormat="1" x14ac:dyDescent="0.25">
      <c r="A1706" s="23"/>
      <c r="B1706" s="300"/>
      <c r="C1706" s="23"/>
      <c r="D1706" s="8"/>
      <c r="E1706" s="8"/>
      <c r="F1706" s="10"/>
      <c r="K1706" s="14"/>
      <c r="L1706" s="4"/>
    </row>
    <row r="1707" spans="1:12" s="45" customFormat="1" x14ac:dyDescent="0.25">
      <c r="A1707" s="23"/>
      <c r="B1707" s="300"/>
      <c r="C1707" s="23"/>
      <c r="D1707" s="8"/>
      <c r="E1707" s="8"/>
      <c r="F1707" s="10"/>
      <c r="K1707" s="14"/>
      <c r="L1707" s="4"/>
    </row>
    <row r="1708" spans="1:12" s="45" customFormat="1" x14ac:dyDescent="0.25">
      <c r="A1708" s="23"/>
      <c r="B1708" s="300"/>
      <c r="C1708" s="23"/>
      <c r="D1708" s="8"/>
      <c r="E1708" s="8"/>
      <c r="F1708" s="10"/>
      <c r="K1708" s="14"/>
      <c r="L1708" s="4"/>
    </row>
    <row r="1709" spans="1:12" s="45" customFormat="1" x14ac:dyDescent="0.25">
      <c r="A1709" s="23"/>
      <c r="B1709" s="300"/>
      <c r="C1709" s="23"/>
      <c r="D1709" s="8"/>
      <c r="E1709" s="8"/>
      <c r="F1709" s="10"/>
      <c r="K1709" s="14"/>
      <c r="L1709" s="4"/>
    </row>
    <row r="1710" spans="1:12" s="45" customFormat="1" x14ac:dyDescent="0.25">
      <c r="A1710" s="23"/>
      <c r="B1710" s="300"/>
      <c r="C1710" s="23"/>
      <c r="D1710" s="8"/>
      <c r="E1710" s="8"/>
      <c r="F1710" s="10"/>
      <c r="K1710" s="14"/>
      <c r="L1710" s="4"/>
    </row>
    <row r="1711" spans="1:12" s="45" customFormat="1" x14ac:dyDescent="0.25">
      <c r="A1711" s="23"/>
      <c r="B1711" s="300"/>
      <c r="C1711" s="23"/>
      <c r="D1711" s="8"/>
      <c r="E1711" s="8"/>
      <c r="F1711" s="10"/>
      <c r="K1711" s="14"/>
      <c r="L1711" s="4"/>
    </row>
    <row r="1712" spans="1:12" s="45" customFormat="1" x14ac:dyDescent="0.25">
      <c r="A1712" s="23"/>
      <c r="B1712" s="300"/>
      <c r="C1712" s="23"/>
      <c r="D1712" s="8"/>
      <c r="E1712" s="8"/>
      <c r="F1712" s="10"/>
      <c r="K1712" s="14"/>
      <c r="L1712" s="4"/>
    </row>
    <row r="1713" spans="1:12" s="45" customFormat="1" x14ac:dyDescent="0.25">
      <c r="A1713" s="23"/>
      <c r="B1713" s="300"/>
      <c r="C1713" s="23"/>
      <c r="D1713" s="8"/>
      <c r="E1713" s="8"/>
      <c r="F1713" s="10"/>
      <c r="K1713" s="14"/>
      <c r="L1713" s="4"/>
    </row>
    <row r="1714" spans="1:12" s="45" customFormat="1" x14ac:dyDescent="0.25">
      <c r="A1714" s="23"/>
      <c r="B1714" s="300"/>
      <c r="C1714" s="23"/>
      <c r="D1714" s="8"/>
      <c r="E1714" s="8"/>
      <c r="F1714" s="10"/>
      <c r="K1714" s="14"/>
      <c r="L1714" s="4"/>
    </row>
    <row r="1715" spans="1:12" s="45" customFormat="1" x14ac:dyDescent="0.25">
      <c r="A1715" s="23"/>
      <c r="B1715" s="300"/>
      <c r="C1715" s="23"/>
      <c r="D1715" s="8"/>
      <c r="E1715" s="8"/>
      <c r="F1715" s="10"/>
      <c r="K1715" s="14"/>
      <c r="L1715" s="4"/>
    </row>
    <row r="1716" spans="1:12" s="45" customFormat="1" x14ac:dyDescent="0.25">
      <c r="A1716" s="23"/>
      <c r="B1716" s="300"/>
      <c r="C1716" s="23"/>
      <c r="D1716" s="8"/>
      <c r="E1716" s="8"/>
      <c r="F1716" s="10"/>
      <c r="K1716" s="14"/>
      <c r="L1716" s="4"/>
    </row>
    <row r="1717" spans="1:12" s="45" customFormat="1" x14ac:dyDescent="0.25">
      <c r="A1717" s="23"/>
      <c r="B1717" s="300"/>
      <c r="C1717" s="23"/>
      <c r="D1717" s="8"/>
      <c r="E1717" s="8"/>
      <c r="F1717" s="10"/>
      <c r="K1717" s="14"/>
      <c r="L1717" s="4"/>
    </row>
    <row r="1718" spans="1:12" s="45" customFormat="1" x14ac:dyDescent="0.25">
      <c r="A1718" s="23"/>
      <c r="B1718" s="300"/>
      <c r="C1718" s="23"/>
      <c r="D1718" s="8"/>
      <c r="E1718" s="8"/>
      <c r="F1718" s="10"/>
      <c r="K1718" s="14"/>
      <c r="L1718" s="4"/>
    </row>
    <row r="1719" spans="1:12" s="45" customFormat="1" x14ac:dyDescent="0.25">
      <c r="A1719" s="23"/>
      <c r="B1719" s="300"/>
      <c r="C1719" s="23"/>
      <c r="D1719" s="8"/>
      <c r="E1719" s="8"/>
      <c r="F1719" s="10"/>
      <c r="K1719" s="14"/>
      <c r="L1719" s="4"/>
    </row>
    <row r="1720" spans="1:12" s="45" customFormat="1" x14ac:dyDescent="0.25">
      <c r="A1720" s="23"/>
      <c r="B1720" s="300"/>
      <c r="C1720" s="23"/>
      <c r="D1720" s="8"/>
      <c r="E1720" s="8"/>
      <c r="F1720" s="10"/>
      <c r="K1720" s="14"/>
      <c r="L1720" s="4"/>
    </row>
    <row r="1721" spans="1:12" s="45" customFormat="1" x14ac:dyDescent="0.25">
      <c r="A1721" s="23"/>
      <c r="B1721" s="300"/>
      <c r="C1721" s="23"/>
      <c r="D1721" s="8"/>
      <c r="E1721" s="8"/>
      <c r="F1721" s="10"/>
      <c r="K1721" s="14"/>
      <c r="L1721" s="4"/>
    </row>
    <row r="1722" spans="1:12" s="45" customFormat="1" x14ac:dyDescent="0.25">
      <c r="A1722" s="23"/>
      <c r="B1722" s="130"/>
      <c r="C1722" s="23"/>
      <c r="D1722" s="8"/>
      <c r="E1722" s="8"/>
      <c r="F1722" s="10"/>
      <c r="K1722" s="14"/>
      <c r="L1722" s="4"/>
    </row>
    <row r="1723" spans="1:12" s="45" customFormat="1" x14ac:dyDescent="0.25">
      <c r="A1723" s="23"/>
      <c r="B1723" s="300"/>
      <c r="C1723" s="23"/>
      <c r="D1723" s="8"/>
      <c r="E1723" s="8"/>
      <c r="F1723" s="10"/>
      <c r="K1723" s="14"/>
      <c r="L1723" s="4"/>
    </row>
    <row r="1724" spans="1:12" s="45" customFormat="1" x14ac:dyDescent="0.25">
      <c r="A1724" s="23"/>
      <c r="B1724" s="300"/>
      <c r="C1724" s="23"/>
      <c r="D1724" s="8"/>
      <c r="E1724" s="8"/>
      <c r="F1724" s="10"/>
      <c r="K1724" s="14"/>
      <c r="L1724" s="4"/>
    </row>
    <row r="1725" spans="1:12" x14ac:dyDescent="0.25">
      <c r="B1725" s="300"/>
      <c r="C1725" s="23"/>
      <c r="D1725" s="8"/>
      <c r="E1725" s="8"/>
      <c r="F1725" s="10"/>
    </row>
    <row r="1726" spans="1:12" x14ac:dyDescent="0.25">
      <c r="B1726" s="300"/>
      <c r="C1726" s="23"/>
      <c r="D1726" s="8"/>
      <c r="E1726" s="8"/>
      <c r="F1726" s="10"/>
    </row>
    <row r="1727" spans="1:12" x14ac:dyDescent="0.25">
      <c r="B1727" s="300"/>
      <c r="C1727" s="23"/>
      <c r="D1727" s="8"/>
      <c r="E1727" s="8"/>
      <c r="F1727" s="10"/>
    </row>
    <row r="1729" spans="1:12" s="238" customFormat="1" x14ac:dyDescent="0.25">
      <c r="A1729" s="239"/>
      <c r="G1729" s="298"/>
      <c r="H1729" s="298"/>
      <c r="I1729" s="298"/>
      <c r="J1729" s="298"/>
      <c r="L1729" s="303"/>
    </row>
    <row r="1731" spans="1:12" s="238" customFormat="1" ht="20.25" x14ac:dyDescent="0.3">
      <c r="A1731" s="304"/>
      <c r="B1731" s="327"/>
      <c r="C1731" s="329"/>
      <c r="D1731" s="329"/>
      <c r="E1731" s="329"/>
      <c r="F1731" s="329"/>
      <c r="G1731" s="298"/>
      <c r="H1731" s="298"/>
      <c r="I1731" s="298"/>
      <c r="J1731" s="298"/>
      <c r="L1731" s="303"/>
    </row>
    <row r="1732" spans="1:12" x14ac:dyDescent="0.25">
      <c r="A1732" s="186"/>
      <c r="B1732" s="187"/>
      <c r="D1732" s="41"/>
      <c r="F1732" s="59"/>
    </row>
    <row r="1733" spans="1:12" x14ac:dyDescent="0.25">
      <c r="A1733" s="305"/>
      <c r="B1733" s="306"/>
      <c r="C1733" s="307"/>
      <c r="D1733" s="308"/>
      <c r="E1733" s="307"/>
      <c r="F1733" s="309"/>
    </row>
    <row r="1734" spans="1:12" x14ac:dyDescent="0.25">
      <c r="B1734" s="129"/>
      <c r="D1734" s="8"/>
      <c r="E1734" s="8"/>
      <c r="F1734" s="59"/>
    </row>
    <row r="1735" spans="1:12" x14ac:dyDescent="0.25">
      <c r="B1735" s="129"/>
      <c r="D1735" s="8"/>
      <c r="E1735" s="8"/>
      <c r="F1735" s="59"/>
    </row>
    <row r="1736" spans="1:12" x14ac:dyDescent="0.25">
      <c r="B1736" s="129"/>
      <c r="D1736" s="8"/>
      <c r="E1736" s="8"/>
      <c r="F1736" s="59"/>
    </row>
    <row r="1737" spans="1:12" x14ac:dyDescent="0.25">
      <c r="B1737" s="129"/>
      <c r="D1737" s="8"/>
      <c r="E1737" s="8"/>
      <c r="F1737" s="59"/>
    </row>
    <row r="1738" spans="1:12" x14ac:dyDescent="0.25">
      <c r="A1738" s="305"/>
      <c r="B1738" s="306"/>
      <c r="C1738" s="307"/>
      <c r="D1738" s="8"/>
      <c r="E1738" s="8"/>
      <c r="F1738" s="309"/>
    </row>
    <row r="1739" spans="1:12" x14ac:dyDescent="0.25">
      <c r="B1739" s="129"/>
      <c r="D1739" s="8"/>
      <c r="E1739" s="8"/>
      <c r="F1739" s="59"/>
    </row>
    <row r="1740" spans="1:12" x14ac:dyDescent="0.25">
      <c r="B1740" s="129"/>
      <c r="D1740" s="8"/>
      <c r="E1740" s="8"/>
      <c r="F1740" s="59"/>
    </row>
    <row r="1741" spans="1:12" s="45" customFormat="1" x14ac:dyDescent="0.25">
      <c r="A1741" s="23"/>
      <c r="B1741" s="129"/>
      <c r="C1741" s="4"/>
      <c r="D1741" s="8"/>
      <c r="E1741" s="8"/>
      <c r="F1741" s="59"/>
      <c r="K1741" s="14"/>
      <c r="L1741" s="4"/>
    </row>
    <row r="1742" spans="1:12" s="45" customFormat="1" x14ac:dyDescent="0.25">
      <c r="A1742" s="23"/>
      <c r="B1742" s="129"/>
      <c r="C1742" s="4"/>
      <c r="D1742" s="8"/>
      <c r="E1742" s="8"/>
      <c r="F1742" s="59"/>
      <c r="K1742" s="14"/>
      <c r="L1742" s="4"/>
    </row>
    <row r="1743" spans="1:12" s="45" customFormat="1" x14ac:dyDescent="0.25">
      <c r="A1743" s="23"/>
      <c r="B1743" s="129"/>
      <c r="C1743" s="4"/>
      <c r="D1743" s="8"/>
      <c r="E1743" s="8"/>
      <c r="F1743" s="59"/>
      <c r="K1743" s="14"/>
      <c r="L1743" s="4"/>
    </row>
    <row r="1744" spans="1:12" s="45" customFormat="1" x14ac:dyDescent="0.25">
      <c r="A1744" s="23"/>
      <c r="B1744" s="129"/>
      <c r="C1744" s="4"/>
      <c r="D1744" s="8"/>
      <c r="E1744" s="8"/>
      <c r="F1744" s="59"/>
      <c r="K1744" s="14"/>
      <c r="L1744" s="4"/>
    </row>
    <row r="1745" spans="1:12" s="45" customFormat="1" x14ac:dyDescent="0.25">
      <c r="A1745" s="305"/>
      <c r="B1745" s="306"/>
      <c r="C1745" s="307"/>
      <c r="D1745" s="8"/>
      <c r="E1745" s="8"/>
      <c r="F1745" s="309"/>
      <c r="K1745" s="14"/>
      <c r="L1745" s="4"/>
    </row>
    <row r="1746" spans="1:12" s="45" customFormat="1" x14ac:dyDescent="0.25">
      <c r="A1746" s="23"/>
      <c r="B1746" s="129"/>
      <c r="C1746" s="4"/>
      <c r="D1746" s="8"/>
      <c r="E1746" s="8"/>
      <c r="F1746" s="59"/>
      <c r="K1746" s="14"/>
      <c r="L1746" s="4"/>
    </row>
    <row r="1747" spans="1:12" s="45" customFormat="1" x14ac:dyDescent="0.25">
      <c r="A1747" s="23"/>
      <c r="B1747" s="129"/>
      <c r="C1747" s="4"/>
      <c r="D1747" s="8"/>
      <c r="E1747" s="8"/>
      <c r="F1747" s="59"/>
      <c r="K1747" s="14"/>
      <c r="L1747" s="4"/>
    </row>
    <row r="1748" spans="1:12" s="45" customFormat="1" x14ac:dyDescent="0.25">
      <c r="A1748" s="305"/>
      <c r="B1748" s="306"/>
      <c r="C1748" s="307"/>
      <c r="D1748" s="8"/>
      <c r="E1748" s="8"/>
      <c r="F1748" s="309"/>
      <c r="K1748" s="14"/>
      <c r="L1748" s="4"/>
    </row>
    <row r="1749" spans="1:12" s="45" customFormat="1" x14ac:dyDescent="0.25">
      <c r="A1749" s="23"/>
      <c r="B1749" s="129"/>
      <c r="C1749" s="4"/>
      <c r="D1749" s="8"/>
      <c r="E1749" s="8"/>
      <c r="F1749" s="59"/>
      <c r="K1749" s="14"/>
      <c r="L1749" s="4"/>
    </row>
    <row r="1750" spans="1:12" s="45" customFormat="1" x14ac:dyDescent="0.25">
      <c r="A1750" s="23"/>
      <c r="B1750" s="129"/>
      <c r="C1750" s="4"/>
      <c r="D1750" s="8"/>
      <c r="E1750" s="8"/>
      <c r="F1750" s="59"/>
      <c r="K1750" s="14"/>
      <c r="L1750" s="4"/>
    </row>
    <row r="1751" spans="1:12" s="45" customFormat="1" x14ac:dyDescent="0.25">
      <c r="A1751" s="23"/>
      <c r="B1751" s="129"/>
      <c r="C1751" s="4"/>
      <c r="D1751" s="8"/>
      <c r="E1751" s="8"/>
      <c r="F1751" s="59"/>
      <c r="K1751" s="14"/>
      <c r="L1751" s="4"/>
    </row>
    <row r="1752" spans="1:12" s="45" customFormat="1" x14ac:dyDescent="0.25">
      <c r="A1752" s="23"/>
      <c r="B1752" s="129"/>
      <c r="C1752" s="4"/>
      <c r="D1752" s="8"/>
      <c r="E1752" s="8"/>
      <c r="F1752" s="59"/>
      <c r="K1752" s="14"/>
      <c r="L1752" s="4"/>
    </row>
    <row r="1753" spans="1:12" s="45" customFormat="1" x14ac:dyDescent="0.25">
      <c r="A1753" s="23"/>
      <c r="B1753" s="129"/>
      <c r="C1753" s="4"/>
      <c r="D1753" s="8"/>
      <c r="E1753" s="8"/>
      <c r="F1753" s="59"/>
      <c r="K1753" s="14"/>
      <c r="L1753" s="4"/>
    </row>
    <row r="1754" spans="1:12" s="45" customFormat="1" x14ac:dyDescent="0.25">
      <c r="A1754" s="23"/>
      <c r="B1754" s="129"/>
      <c r="C1754" s="4"/>
      <c r="D1754" s="8"/>
      <c r="E1754" s="8"/>
      <c r="F1754" s="59"/>
      <c r="K1754" s="14"/>
      <c r="L1754" s="4"/>
    </row>
    <row r="1755" spans="1:12" s="45" customFormat="1" x14ac:dyDescent="0.25">
      <c r="A1755" s="305"/>
      <c r="B1755" s="306"/>
      <c r="C1755" s="307"/>
      <c r="D1755" s="8"/>
      <c r="E1755" s="8"/>
      <c r="F1755" s="309"/>
      <c r="K1755" s="14"/>
      <c r="L1755" s="4"/>
    </row>
    <row r="1756" spans="1:12" s="45" customFormat="1" x14ac:dyDescent="0.25">
      <c r="A1756" s="23"/>
      <c r="B1756" s="129"/>
      <c r="C1756" s="4"/>
      <c r="D1756" s="8"/>
      <c r="E1756" s="8"/>
      <c r="F1756" s="59"/>
      <c r="K1756" s="14"/>
      <c r="L1756" s="4"/>
    </row>
    <row r="1757" spans="1:12" s="45" customFormat="1" x14ac:dyDescent="0.25">
      <c r="A1757" s="23"/>
      <c r="B1757" s="129"/>
      <c r="C1757" s="4"/>
      <c r="D1757" s="8"/>
      <c r="E1757" s="8"/>
      <c r="F1757" s="59"/>
      <c r="K1757" s="14"/>
      <c r="L1757" s="4"/>
    </row>
    <row r="1758" spans="1:12" s="45" customFormat="1" x14ac:dyDescent="0.25">
      <c r="A1758" s="23"/>
      <c r="B1758" s="129"/>
      <c r="C1758" s="4"/>
      <c r="D1758" s="8"/>
      <c r="E1758" s="8"/>
      <c r="F1758" s="59"/>
      <c r="K1758" s="14"/>
      <c r="L1758" s="4"/>
    </row>
    <row r="1759" spans="1:12" s="45" customFormat="1" x14ac:dyDescent="0.25">
      <c r="A1759" s="23"/>
      <c r="B1759" s="129"/>
      <c r="C1759" s="4"/>
      <c r="D1759" s="8"/>
      <c r="E1759" s="8"/>
      <c r="F1759" s="59"/>
      <c r="K1759" s="14"/>
      <c r="L1759" s="4"/>
    </row>
    <row r="1760" spans="1:12" s="45" customFormat="1" x14ac:dyDescent="0.25">
      <c r="A1760" s="305"/>
      <c r="B1760" s="306"/>
      <c r="C1760" s="307"/>
      <c r="D1760" s="8"/>
      <c r="E1760" s="8"/>
      <c r="F1760" s="309"/>
      <c r="K1760" s="14"/>
      <c r="L1760" s="4"/>
    </row>
    <row r="1761" spans="1:12" s="45" customFormat="1" x14ac:dyDescent="0.25">
      <c r="A1761" s="23"/>
      <c r="B1761" s="129"/>
      <c r="C1761" s="4"/>
      <c r="D1761" s="8"/>
      <c r="E1761" s="8"/>
      <c r="F1761" s="59"/>
      <c r="K1761" s="14"/>
      <c r="L1761" s="4"/>
    </row>
    <row r="1762" spans="1:12" s="45" customFormat="1" x14ac:dyDescent="0.25">
      <c r="A1762" s="23"/>
      <c r="B1762" s="129"/>
      <c r="C1762" s="4"/>
      <c r="D1762" s="8"/>
      <c r="E1762" s="8"/>
      <c r="F1762" s="59"/>
      <c r="K1762" s="14"/>
      <c r="L1762" s="4"/>
    </row>
    <row r="1763" spans="1:12" s="45" customFormat="1" x14ac:dyDescent="0.25">
      <c r="A1763" s="23"/>
      <c r="B1763" s="129"/>
      <c r="C1763" s="4"/>
      <c r="D1763" s="8"/>
      <c r="E1763" s="8"/>
      <c r="F1763" s="59"/>
      <c r="K1763" s="14"/>
      <c r="L1763" s="4"/>
    </row>
    <row r="1764" spans="1:12" s="45" customFormat="1" x14ac:dyDescent="0.25">
      <c r="A1764" s="23"/>
      <c r="B1764" s="129"/>
      <c r="C1764" s="4"/>
      <c r="D1764" s="8"/>
      <c r="E1764" s="8"/>
      <c r="F1764" s="59"/>
      <c r="K1764" s="14"/>
      <c r="L1764" s="4"/>
    </row>
    <row r="1765" spans="1:12" s="45" customFormat="1" x14ac:dyDescent="0.25">
      <c r="A1765" s="23"/>
      <c r="B1765" s="129"/>
      <c r="C1765" s="4"/>
      <c r="D1765" s="8"/>
      <c r="E1765" s="8"/>
      <c r="F1765" s="59"/>
      <c r="K1765" s="14"/>
      <c r="L1765" s="4"/>
    </row>
    <row r="1766" spans="1:12" s="45" customFormat="1" x14ac:dyDescent="0.25">
      <c r="A1766" s="23"/>
      <c r="B1766" s="129"/>
      <c r="C1766" s="4"/>
      <c r="D1766" s="8"/>
      <c r="E1766" s="8"/>
      <c r="F1766" s="59"/>
      <c r="K1766" s="14"/>
      <c r="L1766" s="4"/>
    </row>
    <row r="1767" spans="1:12" s="45" customFormat="1" x14ac:dyDescent="0.25">
      <c r="A1767" s="23"/>
      <c r="B1767" s="129"/>
      <c r="C1767" s="4"/>
      <c r="D1767" s="8"/>
      <c r="E1767" s="8"/>
      <c r="F1767" s="59"/>
      <c r="K1767" s="14"/>
      <c r="L1767" s="4"/>
    </row>
    <row r="1768" spans="1:12" s="45" customFormat="1" x14ac:dyDescent="0.25">
      <c r="A1768" s="23"/>
      <c r="B1768" s="129"/>
      <c r="C1768" s="4"/>
      <c r="D1768" s="8"/>
      <c r="E1768" s="8"/>
      <c r="F1768" s="59"/>
      <c r="K1768" s="14"/>
      <c r="L1768" s="4"/>
    </row>
    <row r="1769" spans="1:12" s="45" customFormat="1" x14ac:dyDescent="0.25">
      <c r="A1769" s="305"/>
      <c r="B1769" s="306"/>
      <c r="C1769" s="307"/>
      <c r="D1769" s="8"/>
      <c r="E1769" s="8"/>
      <c r="F1769" s="309"/>
      <c r="K1769" s="14"/>
      <c r="L1769" s="4"/>
    </row>
    <row r="1770" spans="1:12" s="45" customFormat="1" x14ac:dyDescent="0.25">
      <c r="A1770" s="23"/>
      <c r="B1770" s="129"/>
      <c r="C1770" s="4"/>
      <c r="D1770" s="8"/>
      <c r="E1770" s="8"/>
      <c r="F1770" s="59"/>
      <c r="K1770" s="14"/>
      <c r="L1770" s="4"/>
    </row>
    <row r="1771" spans="1:12" s="45" customFormat="1" x14ac:dyDescent="0.25">
      <c r="A1771" s="23"/>
      <c r="B1771" s="129"/>
      <c r="C1771" s="4"/>
      <c r="D1771" s="8"/>
      <c r="E1771" s="8"/>
      <c r="F1771" s="59"/>
      <c r="K1771" s="14"/>
      <c r="L1771" s="4"/>
    </row>
    <row r="1772" spans="1:12" s="45" customFormat="1" x14ac:dyDescent="0.25">
      <c r="A1772" s="23"/>
      <c r="B1772" s="129"/>
      <c r="C1772" s="4"/>
      <c r="D1772" s="8"/>
      <c r="E1772" s="8"/>
      <c r="F1772" s="59"/>
      <c r="K1772" s="14"/>
      <c r="L1772" s="4"/>
    </row>
    <row r="1773" spans="1:12" s="45" customFormat="1" x14ac:dyDescent="0.25">
      <c r="A1773" s="23"/>
      <c r="B1773" s="129"/>
      <c r="C1773" s="4"/>
      <c r="D1773" s="8"/>
      <c r="E1773" s="8"/>
      <c r="F1773" s="59"/>
      <c r="K1773" s="14"/>
      <c r="L1773" s="4"/>
    </row>
    <row r="1774" spans="1:12" s="45" customFormat="1" x14ac:dyDescent="0.25">
      <c r="A1774" s="23"/>
      <c r="B1774" s="129"/>
      <c r="C1774" s="4"/>
      <c r="D1774" s="8"/>
      <c r="E1774" s="8"/>
      <c r="F1774" s="59"/>
      <c r="K1774" s="14"/>
      <c r="L1774" s="4"/>
    </row>
    <row r="1775" spans="1:12" s="45" customFormat="1" x14ac:dyDescent="0.25">
      <c r="A1775" s="23"/>
      <c r="B1775" s="129"/>
      <c r="C1775" s="4"/>
      <c r="D1775" s="8"/>
      <c r="E1775" s="8"/>
      <c r="F1775" s="59"/>
      <c r="K1775" s="14"/>
      <c r="L1775" s="4"/>
    </row>
    <row r="1776" spans="1:12" s="45" customFormat="1" x14ac:dyDescent="0.25">
      <c r="A1776" s="23"/>
      <c r="B1776" s="129"/>
      <c r="C1776" s="4"/>
      <c r="D1776" s="8"/>
      <c r="E1776" s="8"/>
      <c r="F1776" s="59"/>
      <c r="K1776" s="14"/>
      <c r="L1776" s="4"/>
    </row>
    <row r="1777" spans="1:12" s="45" customFormat="1" x14ac:dyDescent="0.25">
      <c r="A1777" s="23"/>
      <c r="B1777" s="129"/>
      <c r="C1777" s="4"/>
      <c r="D1777" s="8"/>
      <c r="E1777" s="8"/>
      <c r="F1777" s="59"/>
      <c r="K1777" s="14"/>
      <c r="L1777" s="4"/>
    </row>
    <row r="1778" spans="1:12" s="45" customFormat="1" x14ac:dyDescent="0.25">
      <c r="A1778" s="23"/>
      <c r="B1778" s="129"/>
      <c r="C1778" s="4"/>
      <c r="D1778" s="8"/>
      <c r="E1778" s="8"/>
      <c r="F1778" s="59"/>
      <c r="K1778" s="14"/>
      <c r="L1778" s="4"/>
    </row>
    <row r="1779" spans="1:12" s="45" customFormat="1" x14ac:dyDescent="0.25">
      <c r="A1779" s="305"/>
      <c r="B1779" s="306"/>
      <c r="C1779" s="307"/>
      <c r="D1779" s="8"/>
      <c r="E1779" s="8"/>
      <c r="F1779" s="309"/>
      <c r="K1779" s="14"/>
      <c r="L1779" s="4"/>
    </row>
    <row r="1780" spans="1:12" s="45" customFormat="1" x14ac:dyDescent="0.25">
      <c r="A1780" s="23"/>
      <c r="B1780" s="129"/>
      <c r="C1780" s="4"/>
      <c r="D1780" s="8"/>
      <c r="E1780" s="8"/>
      <c r="F1780" s="59"/>
      <c r="K1780" s="14"/>
      <c r="L1780" s="4"/>
    </row>
    <row r="1781" spans="1:12" s="45" customFormat="1" x14ac:dyDescent="0.25">
      <c r="A1781" s="23"/>
      <c r="B1781" s="129"/>
      <c r="C1781" s="4"/>
      <c r="D1781" s="8"/>
      <c r="E1781" s="8"/>
      <c r="F1781" s="59"/>
      <c r="K1781" s="14"/>
      <c r="L1781" s="4"/>
    </row>
    <row r="1782" spans="1:12" s="45" customFormat="1" x14ac:dyDescent="0.25">
      <c r="A1782" s="23"/>
      <c r="B1782" s="129"/>
      <c r="C1782" s="4"/>
      <c r="D1782" s="8"/>
      <c r="E1782" s="8"/>
      <c r="F1782" s="59"/>
      <c r="K1782" s="14"/>
      <c r="L1782" s="4"/>
    </row>
    <row r="1783" spans="1:12" s="45" customFormat="1" x14ac:dyDescent="0.25">
      <c r="A1783" s="23"/>
      <c r="B1783" s="129"/>
      <c r="C1783" s="4"/>
      <c r="D1783" s="8"/>
      <c r="E1783" s="8"/>
      <c r="F1783" s="59"/>
      <c r="K1783" s="14"/>
      <c r="L1783" s="4"/>
    </row>
    <row r="1784" spans="1:12" s="45" customFormat="1" x14ac:dyDescent="0.25">
      <c r="A1784" s="23"/>
      <c r="B1784" s="129"/>
      <c r="C1784" s="4"/>
      <c r="D1784" s="8"/>
      <c r="E1784" s="8"/>
      <c r="F1784" s="59"/>
      <c r="K1784" s="14"/>
      <c r="L1784" s="4"/>
    </row>
    <row r="1785" spans="1:12" s="45" customFormat="1" x14ac:dyDescent="0.25">
      <c r="A1785" s="23"/>
      <c r="B1785" s="129"/>
      <c r="C1785" s="4"/>
      <c r="D1785" s="8"/>
      <c r="E1785" s="8"/>
      <c r="F1785" s="59"/>
      <c r="K1785" s="14"/>
      <c r="L1785" s="4"/>
    </row>
    <row r="1786" spans="1:12" s="45" customFormat="1" x14ac:dyDescent="0.25">
      <c r="A1786" s="23"/>
      <c r="B1786" s="129"/>
      <c r="C1786" s="4"/>
      <c r="D1786" s="8"/>
      <c r="E1786" s="8"/>
      <c r="F1786" s="59"/>
      <c r="K1786" s="14"/>
      <c r="L1786" s="4"/>
    </row>
    <row r="1787" spans="1:12" s="45" customFormat="1" x14ac:dyDescent="0.25">
      <c r="A1787" s="23"/>
      <c r="B1787" s="129"/>
      <c r="C1787" s="4"/>
      <c r="D1787" s="8"/>
      <c r="E1787" s="8"/>
      <c r="F1787" s="59"/>
      <c r="K1787" s="14"/>
      <c r="L1787" s="4"/>
    </row>
    <row r="1788" spans="1:12" s="45" customFormat="1" x14ac:dyDescent="0.25">
      <c r="A1788" s="23"/>
      <c r="B1788" s="129"/>
      <c r="C1788" s="4"/>
      <c r="D1788" s="8"/>
      <c r="E1788" s="8"/>
      <c r="F1788" s="59"/>
      <c r="K1788" s="14"/>
      <c r="L1788" s="4"/>
    </row>
  </sheetData>
  <mergeCells count="25">
    <mergeCell ref="G145:G147"/>
    <mergeCell ref="A189:F191"/>
    <mergeCell ref="B164:F164"/>
    <mergeCell ref="A174:A176"/>
    <mergeCell ref="B174:B176"/>
    <mergeCell ref="C174:C176"/>
    <mergeCell ref="D174:D176"/>
    <mergeCell ref="E174:E176"/>
    <mergeCell ref="F174:F176"/>
    <mergeCell ref="G168:G178"/>
    <mergeCell ref="E2:F2"/>
    <mergeCell ref="C3:F3"/>
    <mergeCell ref="D5:F5"/>
    <mergeCell ref="D6:F6"/>
    <mergeCell ref="D7:F7"/>
    <mergeCell ref="A9:F10"/>
    <mergeCell ref="A25:F25"/>
    <mergeCell ref="A30:F30"/>
    <mergeCell ref="A54:F54"/>
    <mergeCell ref="B13:F13"/>
    <mergeCell ref="B112:F112"/>
    <mergeCell ref="B61:F61"/>
    <mergeCell ref="B152:F152"/>
    <mergeCell ref="B154:F154"/>
    <mergeCell ref="B14:F14"/>
  </mergeCells>
  <hyperlinks>
    <hyperlink ref="G145:G146" r:id="rId1" display="Согласно Приказу № 273 от 23.07.2019  добавлены п. 4.8.1 и п. 4.8.2"/>
  </hyperlinks>
  <pageMargins left="0.70866141732283472" right="0.70866141732283472" top="0.74803149606299213" bottom="0.74803149606299213" header="0.31496062992125984" footer="0.31496062992125984"/>
  <pageSetup paperSize="9" scale="72" fitToHeight="2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728"/>
  <sheetViews>
    <sheetView view="pageBreakPreview" zoomScale="57" zoomScaleNormal="70" zoomScaleSheetLayoutView="57" workbookViewId="0">
      <selection activeCell="I52" sqref="I52"/>
    </sheetView>
  </sheetViews>
  <sheetFormatPr defaultColWidth="9.140625" defaultRowHeight="15.75" x14ac:dyDescent="0.25"/>
  <cols>
    <col min="1" max="1" width="15.85546875" style="38" customWidth="1"/>
    <col min="2" max="2" width="90" style="14" customWidth="1"/>
    <col min="3" max="3" width="25.140625" style="40" customWidth="1"/>
    <col min="4" max="4" width="30.7109375" style="40" customWidth="1"/>
    <col min="5" max="5" width="15.85546875" style="4" customWidth="1"/>
    <col min="6" max="6" width="20.85546875" style="4" customWidth="1"/>
    <col min="7" max="7" width="0.140625" style="4" customWidth="1"/>
    <col min="8" max="8" width="0" style="4" hidden="1" customWidth="1"/>
    <col min="9" max="9" width="64" style="45" customWidth="1"/>
    <col min="10" max="12" width="20.85546875" style="45" customWidth="1"/>
    <col min="13" max="13" width="20.85546875" style="14" customWidth="1"/>
    <col min="14" max="14" width="20.85546875" style="4" customWidth="1"/>
    <col min="15" max="15" width="23.140625" style="14" customWidth="1"/>
    <col min="16" max="30" width="9.140625" style="14"/>
    <col min="31" max="31" width="12.42578125" style="14" customWidth="1"/>
    <col min="32" max="16384" width="9.140625" style="14"/>
  </cols>
  <sheetData>
    <row r="1" spans="1:18" x14ac:dyDescent="0.25">
      <c r="A1" s="13"/>
      <c r="B1" s="6"/>
      <c r="C1" s="7"/>
      <c r="E1" s="40"/>
      <c r="F1" s="93"/>
      <c r="G1" s="94"/>
      <c r="H1" s="59"/>
    </row>
    <row r="2" spans="1:18" ht="18.75" x14ac:dyDescent="0.3">
      <c r="B2" s="39"/>
      <c r="C2" s="4"/>
      <c r="D2" s="41"/>
      <c r="E2" s="650" t="s">
        <v>1929</v>
      </c>
      <c r="F2" s="650"/>
    </row>
    <row r="3" spans="1:18" ht="18.75" x14ac:dyDescent="0.3">
      <c r="A3" s="31"/>
      <c r="B3" s="32"/>
      <c r="C3" s="650" t="s">
        <v>1930</v>
      </c>
      <c r="D3" s="650"/>
      <c r="E3" s="650"/>
      <c r="F3" s="650"/>
    </row>
    <row r="4" spans="1:18" ht="18.75" x14ac:dyDescent="0.3">
      <c r="A4" s="31"/>
      <c r="B4" s="32"/>
      <c r="C4" s="62"/>
      <c r="D4" s="602"/>
      <c r="E4" s="602"/>
      <c r="F4" s="602"/>
    </row>
    <row r="5" spans="1:18" ht="18.75" x14ac:dyDescent="0.3">
      <c r="A5" s="31"/>
      <c r="B5" s="32"/>
      <c r="C5" s="62"/>
      <c r="D5" s="650" t="s">
        <v>922</v>
      </c>
      <c r="E5" s="650"/>
      <c r="F5" s="650"/>
    </row>
    <row r="6" spans="1:18" ht="18.75" x14ac:dyDescent="0.3">
      <c r="A6" s="31"/>
      <c r="B6" s="32"/>
      <c r="C6" s="62"/>
      <c r="D6" s="650" t="s">
        <v>923</v>
      </c>
      <c r="E6" s="650"/>
      <c r="F6" s="650"/>
    </row>
    <row r="7" spans="1:18" ht="18.75" x14ac:dyDescent="0.3">
      <c r="A7" s="31"/>
      <c r="B7" s="32"/>
      <c r="C7" s="62"/>
      <c r="D7" s="601"/>
      <c r="E7" s="602"/>
      <c r="F7" s="602"/>
    </row>
    <row r="8" spans="1:18" ht="18.75" x14ac:dyDescent="0.3">
      <c r="A8" s="31"/>
      <c r="B8" s="32"/>
      <c r="C8" s="62"/>
      <c r="D8" s="650" t="s">
        <v>924</v>
      </c>
      <c r="E8" s="650"/>
      <c r="F8" s="650"/>
    </row>
    <row r="9" spans="1:18" ht="18.75" x14ac:dyDescent="0.3">
      <c r="A9" s="31"/>
      <c r="B9" s="32"/>
      <c r="C9" s="62"/>
      <c r="D9" s="601"/>
      <c r="E9" s="602"/>
      <c r="F9" s="602"/>
    </row>
    <row r="10" spans="1:18" ht="18.75" x14ac:dyDescent="0.3">
      <c r="J10" s="107"/>
      <c r="K10" s="107"/>
      <c r="N10" s="107"/>
      <c r="P10" s="310"/>
      <c r="Q10" s="311"/>
      <c r="R10" s="311"/>
    </row>
    <row r="11" spans="1:18" ht="18" customHeight="1" x14ac:dyDescent="0.3">
      <c r="A11" s="649" t="s">
        <v>1178</v>
      </c>
      <c r="B11" s="649"/>
      <c r="C11" s="649"/>
      <c r="D11" s="649"/>
      <c r="E11" s="649"/>
      <c r="F11" s="649"/>
      <c r="G11" s="649"/>
      <c r="H11" s="649"/>
      <c r="I11" s="312"/>
      <c r="J11" s="107"/>
      <c r="K11" s="107"/>
      <c r="N11" s="107"/>
      <c r="P11" s="310"/>
      <c r="Q11" s="311"/>
      <c r="R11" s="311"/>
    </row>
    <row r="12" spans="1:18" ht="31.35" customHeight="1" x14ac:dyDescent="0.3">
      <c r="A12" s="649"/>
      <c r="B12" s="649"/>
      <c r="C12" s="649"/>
      <c r="D12" s="649"/>
      <c r="E12" s="649"/>
      <c r="F12" s="649"/>
      <c r="G12" s="649"/>
      <c r="H12" s="649"/>
      <c r="I12" s="311"/>
      <c r="J12" s="107"/>
      <c r="K12" s="107"/>
      <c r="N12" s="108"/>
      <c r="P12" s="310"/>
      <c r="Q12" s="311"/>
      <c r="R12" s="311"/>
    </row>
    <row r="13" spans="1:18" ht="18.75" x14ac:dyDescent="0.3">
      <c r="A13" s="14"/>
      <c r="C13" s="14"/>
      <c r="D13" s="14"/>
      <c r="E13" s="14"/>
      <c r="F13" s="14"/>
      <c r="G13" s="14"/>
      <c r="H13" s="14"/>
      <c r="J13" s="14"/>
      <c r="K13" s="108"/>
      <c r="N13" s="109"/>
      <c r="P13" s="310"/>
      <c r="Q13" s="313"/>
      <c r="R13" s="313"/>
    </row>
    <row r="14" spans="1:18" ht="50.1" customHeight="1" x14ac:dyDescent="0.3">
      <c r="A14" s="357" t="s">
        <v>0</v>
      </c>
      <c r="B14" s="28" t="s">
        <v>2</v>
      </c>
      <c r="C14" s="28" t="s">
        <v>13</v>
      </c>
      <c r="D14" s="358" t="s">
        <v>1</v>
      </c>
      <c r="E14" s="359" t="s">
        <v>81</v>
      </c>
      <c r="F14" s="360" t="s">
        <v>419</v>
      </c>
      <c r="G14" s="125"/>
      <c r="H14" s="257"/>
      <c r="J14" s="14"/>
      <c r="K14" s="109"/>
      <c r="N14" s="107"/>
    </row>
    <row r="15" spans="1:18" s="110" customFormat="1" ht="37.5" x14ac:dyDescent="0.3">
      <c r="A15" s="82" t="s">
        <v>134</v>
      </c>
      <c r="B15" s="99" t="s">
        <v>80</v>
      </c>
      <c r="C15" s="61"/>
      <c r="D15" s="420"/>
      <c r="E15" s="420"/>
      <c r="F15" s="421"/>
      <c r="G15" s="9"/>
      <c r="H15" s="10"/>
      <c r="I15" s="314"/>
      <c r="J15" s="314"/>
      <c r="K15" s="314"/>
      <c r="L15" s="314"/>
      <c r="M15" s="314"/>
      <c r="N15" s="314"/>
    </row>
    <row r="16" spans="1:18" ht="18.75" x14ac:dyDescent="0.25">
      <c r="A16" s="603" t="s">
        <v>137</v>
      </c>
      <c r="B16" s="73" t="s">
        <v>1481</v>
      </c>
      <c r="C16" s="599" t="s">
        <v>11</v>
      </c>
      <c r="D16" s="397">
        <v>180</v>
      </c>
      <c r="E16" s="397">
        <f t="shared" ref="E16:E45" si="0">D16*F16/(100%+F16)</f>
        <v>30</v>
      </c>
      <c r="F16" s="351">
        <v>0.2</v>
      </c>
      <c r="G16" s="8"/>
      <c r="H16" s="59"/>
    </row>
    <row r="17" spans="1:15" s="111" customFormat="1" ht="41.1" customHeight="1" x14ac:dyDescent="0.25">
      <c r="A17" s="603" t="s">
        <v>138</v>
      </c>
      <c r="B17" s="73" t="s">
        <v>1482</v>
      </c>
      <c r="C17" s="599" t="s">
        <v>12</v>
      </c>
      <c r="D17" s="397">
        <v>500</v>
      </c>
      <c r="E17" s="397">
        <f t="shared" si="0"/>
        <v>83.333333333333343</v>
      </c>
      <c r="F17" s="351">
        <v>0.2</v>
      </c>
      <c r="G17" s="8"/>
      <c r="H17" s="263"/>
      <c r="I17" s="104"/>
      <c r="J17" s="18"/>
      <c r="K17" s="18"/>
      <c r="L17" s="18"/>
      <c r="M17" s="18"/>
      <c r="N17" s="104"/>
    </row>
    <row r="18" spans="1:15" s="111" customFormat="1" ht="34.5" customHeight="1" x14ac:dyDescent="0.25">
      <c r="A18" s="603" t="s">
        <v>139</v>
      </c>
      <c r="B18" s="73" t="s">
        <v>1483</v>
      </c>
      <c r="C18" s="599" t="s">
        <v>12</v>
      </c>
      <c r="D18" s="397">
        <v>1500</v>
      </c>
      <c r="E18" s="397">
        <f t="shared" si="0"/>
        <v>250</v>
      </c>
      <c r="F18" s="351">
        <v>0.2</v>
      </c>
      <c r="G18" s="8"/>
      <c r="H18" s="263"/>
      <c r="I18" s="112"/>
      <c r="J18" s="19"/>
      <c r="K18" s="19"/>
      <c r="L18" s="19"/>
      <c r="M18" s="19"/>
      <c r="N18" s="315"/>
      <c r="O18" s="90"/>
    </row>
    <row r="19" spans="1:15" s="107" customFormat="1" ht="34.5" x14ac:dyDescent="0.25">
      <c r="A19" s="603" t="s">
        <v>841</v>
      </c>
      <c r="B19" s="73" t="s">
        <v>1484</v>
      </c>
      <c r="C19" s="599" t="s">
        <v>12</v>
      </c>
      <c r="D19" s="397">
        <v>2000</v>
      </c>
      <c r="E19" s="397">
        <f t="shared" si="0"/>
        <v>333.33333333333337</v>
      </c>
      <c r="F19" s="351">
        <v>0.2</v>
      </c>
      <c r="G19" s="8"/>
      <c r="H19" s="263"/>
      <c r="I19" s="160"/>
      <c r="J19" s="160"/>
      <c r="K19" s="160"/>
      <c r="L19" s="160"/>
      <c r="M19" s="160"/>
      <c r="N19" s="160"/>
    </row>
    <row r="20" spans="1:15" s="107" customFormat="1" ht="23.1" customHeight="1" x14ac:dyDescent="0.25">
      <c r="A20" s="603" t="s">
        <v>842</v>
      </c>
      <c r="B20" s="73" t="s">
        <v>1485</v>
      </c>
      <c r="C20" s="599" t="s">
        <v>12</v>
      </c>
      <c r="D20" s="397">
        <v>1000</v>
      </c>
      <c r="E20" s="397">
        <f t="shared" si="0"/>
        <v>166.66666666666669</v>
      </c>
      <c r="F20" s="351">
        <v>0.2</v>
      </c>
      <c r="G20" s="8"/>
      <c r="H20" s="263"/>
      <c r="I20" s="116"/>
      <c r="J20" s="116"/>
      <c r="K20" s="116"/>
      <c r="L20" s="116"/>
      <c r="M20" s="116"/>
      <c r="N20" s="116"/>
    </row>
    <row r="21" spans="1:15" ht="18.75" x14ac:dyDescent="0.25">
      <c r="A21" s="603" t="s">
        <v>961</v>
      </c>
      <c r="B21" s="73" t="s">
        <v>1486</v>
      </c>
      <c r="C21" s="599" t="s">
        <v>12</v>
      </c>
      <c r="D21" s="397">
        <v>5000</v>
      </c>
      <c r="E21" s="397">
        <f t="shared" si="0"/>
        <v>833.33333333333337</v>
      </c>
      <c r="F21" s="351">
        <v>0.2</v>
      </c>
      <c r="G21" s="8"/>
      <c r="H21" s="263"/>
      <c r="I21" s="8"/>
      <c r="J21" s="8"/>
      <c r="K21" s="8"/>
      <c r="L21" s="8"/>
      <c r="M21" s="8"/>
      <c r="N21" s="10"/>
    </row>
    <row r="22" spans="1:15" ht="18.75" x14ac:dyDescent="0.25">
      <c r="A22" s="82" t="s">
        <v>135</v>
      </c>
      <c r="B22" s="99" t="s">
        <v>89</v>
      </c>
      <c r="C22" s="61"/>
      <c r="D22" s="44"/>
      <c r="E22" s="44"/>
      <c r="F22" s="421"/>
      <c r="G22" s="8"/>
      <c r="H22" s="263"/>
      <c r="I22" s="8"/>
      <c r="J22" s="8"/>
      <c r="K22" s="8"/>
      <c r="L22" s="8"/>
      <c r="M22" s="8"/>
      <c r="N22" s="10"/>
    </row>
    <row r="23" spans="1:15" x14ac:dyDescent="0.25">
      <c r="A23" s="603" t="s">
        <v>140</v>
      </c>
      <c r="B23" s="73" t="s">
        <v>17</v>
      </c>
      <c r="C23" s="599" t="s">
        <v>10</v>
      </c>
      <c r="D23" s="397">
        <v>220</v>
      </c>
      <c r="E23" s="397">
        <f t="shared" si="0"/>
        <v>20</v>
      </c>
      <c r="F23" s="351">
        <v>0.1</v>
      </c>
      <c r="G23" s="8"/>
      <c r="H23" s="263"/>
      <c r="I23" s="8"/>
      <c r="J23" s="8"/>
      <c r="K23" s="8"/>
      <c r="L23" s="8"/>
      <c r="M23" s="8"/>
      <c r="N23" s="10"/>
    </row>
    <row r="24" spans="1:15" s="60" customFormat="1" ht="16.5" x14ac:dyDescent="0.25">
      <c r="A24" s="603" t="s">
        <v>141</v>
      </c>
      <c r="B24" s="73" t="s">
        <v>20</v>
      </c>
      <c r="C24" s="599" t="s">
        <v>10</v>
      </c>
      <c r="D24" s="397">
        <v>300</v>
      </c>
      <c r="E24" s="397">
        <f t="shared" si="0"/>
        <v>27.27272727272727</v>
      </c>
      <c r="F24" s="351">
        <v>0.1</v>
      </c>
      <c r="G24" s="8"/>
      <c r="H24" s="263"/>
      <c r="I24" s="118"/>
      <c r="J24" s="118"/>
      <c r="K24" s="118"/>
      <c r="L24" s="118"/>
      <c r="M24" s="118"/>
      <c r="N24" s="118"/>
    </row>
    <row r="25" spans="1:15" x14ac:dyDescent="0.25">
      <c r="A25" s="603" t="s">
        <v>142</v>
      </c>
      <c r="B25" s="73" t="s">
        <v>40</v>
      </c>
      <c r="C25" s="599" t="s">
        <v>10</v>
      </c>
      <c r="D25" s="397">
        <v>350</v>
      </c>
      <c r="E25" s="397">
        <f t="shared" si="0"/>
        <v>31.818181818181817</v>
      </c>
      <c r="F25" s="351">
        <v>0.1</v>
      </c>
      <c r="G25" s="8"/>
      <c r="H25" s="263"/>
      <c r="I25" s="8"/>
      <c r="J25" s="8"/>
      <c r="K25" s="8"/>
      <c r="L25" s="8"/>
      <c r="M25" s="8"/>
      <c r="N25" s="10"/>
    </row>
    <row r="26" spans="1:15" x14ac:dyDescent="0.25">
      <c r="A26" s="603" t="s">
        <v>143</v>
      </c>
      <c r="B26" s="73" t="s">
        <v>39</v>
      </c>
      <c r="C26" s="599" t="s">
        <v>10</v>
      </c>
      <c r="D26" s="397">
        <v>250</v>
      </c>
      <c r="E26" s="397">
        <f t="shared" si="0"/>
        <v>22.727272727272727</v>
      </c>
      <c r="F26" s="351">
        <v>0.1</v>
      </c>
      <c r="G26" s="8"/>
      <c r="H26" s="263"/>
      <c r="I26" s="8"/>
      <c r="J26" s="8"/>
      <c r="K26" s="8"/>
      <c r="L26" s="8"/>
      <c r="M26" s="8"/>
      <c r="N26" s="10"/>
    </row>
    <row r="27" spans="1:15" x14ac:dyDescent="0.25">
      <c r="A27" s="603" t="s">
        <v>171</v>
      </c>
      <c r="B27" s="73" t="s">
        <v>19</v>
      </c>
      <c r="C27" s="599" t="s">
        <v>10</v>
      </c>
      <c r="D27" s="397">
        <v>350</v>
      </c>
      <c r="E27" s="397">
        <f t="shared" si="0"/>
        <v>31.818181818181817</v>
      </c>
      <c r="F27" s="351">
        <v>0.1</v>
      </c>
      <c r="G27" s="8"/>
      <c r="H27" s="263"/>
      <c r="I27" s="8"/>
      <c r="J27" s="8"/>
      <c r="K27" s="8"/>
      <c r="L27" s="8"/>
      <c r="M27" s="8"/>
      <c r="N27" s="10"/>
    </row>
    <row r="28" spans="1:15" ht="16.5" x14ac:dyDescent="0.25">
      <c r="A28" s="603" t="s">
        <v>179</v>
      </c>
      <c r="B28" s="73" t="s">
        <v>23</v>
      </c>
      <c r="C28" s="599" t="s">
        <v>10</v>
      </c>
      <c r="D28" s="397">
        <v>210</v>
      </c>
      <c r="E28" s="397">
        <f t="shared" si="0"/>
        <v>19.09090909090909</v>
      </c>
      <c r="F28" s="351">
        <v>0.1</v>
      </c>
      <c r="G28" s="8"/>
      <c r="H28" s="263"/>
      <c r="I28" s="118"/>
      <c r="J28" s="118"/>
      <c r="K28" s="118"/>
      <c r="L28" s="118"/>
      <c r="M28" s="118"/>
      <c r="N28" s="118"/>
    </row>
    <row r="29" spans="1:15" x14ac:dyDescent="0.25">
      <c r="A29" s="603" t="s">
        <v>187</v>
      </c>
      <c r="B29" s="73" t="s">
        <v>41</v>
      </c>
      <c r="C29" s="599" t="s">
        <v>10</v>
      </c>
      <c r="D29" s="397">
        <v>120</v>
      </c>
      <c r="E29" s="397">
        <f t="shared" si="0"/>
        <v>10.909090909090908</v>
      </c>
      <c r="F29" s="351">
        <v>0.1</v>
      </c>
      <c r="G29" s="8"/>
      <c r="H29" s="263"/>
      <c r="I29" s="8"/>
      <c r="J29" s="8"/>
      <c r="K29" s="8"/>
      <c r="L29" s="8"/>
      <c r="M29" s="8"/>
      <c r="N29" s="10"/>
    </row>
    <row r="30" spans="1:15" x14ac:dyDescent="0.25">
      <c r="A30" s="603" t="s">
        <v>194</v>
      </c>
      <c r="B30" s="73" t="s">
        <v>21</v>
      </c>
      <c r="C30" s="599" t="s">
        <v>10</v>
      </c>
      <c r="D30" s="397">
        <v>300</v>
      </c>
      <c r="E30" s="397">
        <f t="shared" si="0"/>
        <v>27.27272727272727</v>
      </c>
      <c r="F30" s="351">
        <v>0.1</v>
      </c>
      <c r="G30" s="8"/>
      <c r="H30" s="263"/>
      <c r="I30" s="8"/>
      <c r="J30" s="8"/>
      <c r="K30" s="8"/>
      <c r="L30" s="8"/>
      <c r="M30" s="8"/>
      <c r="N30" s="10"/>
    </row>
    <row r="31" spans="1:15" x14ac:dyDescent="0.25">
      <c r="A31" s="603" t="s">
        <v>199</v>
      </c>
      <c r="B31" s="73" t="s">
        <v>33</v>
      </c>
      <c r="C31" s="599" t="s">
        <v>10</v>
      </c>
      <c r="D31" s="397">
        <v>245</v>
      </c>
      <c r="E31" s="397">
        <f t="shared" si="0"/>
        <v>22.27272727272727</v>
      </c>
      <c r="F31" s="351">
        <v>0.1</v>
      </c>
      <c r="G31" s="8"/>
      <c r="H31" s="263"/>
      <c r="I31" s="8"/>
      <c r="J31" s="8"/>
      <c r="K31" s="8"/>
      <c r="L31" s="8"/>
      <c r="M31" s="8"/>
      <c r="N31" s="10"/>
    </row>
    <row r="32" spans="1:15" x14ac:dyDescent="0.25">
      <c r="A32" s="603" t="s">
        <v>202</v>
      </c>
      <c r="B32" s="73" t="s">
        <v>83</v>
      </c>
      <c r="C32" s="599" t="s">
        <v>10</v>
      </c>
      <c r="D32" s="397">
        <v>450</v>
      </c>
      <c r="E32" s="397">
        <f t="shared" si="0"/>
        <v>40.909090909090907</v>
      </c>
      <c r="F32" s="351">
        <v>0.1</v>
      </c>
      <c r="G32" s="8"/>
      <c r="H32" s="204"/>
      <c r="I32" s="316"/>
      <c r="J32" s="316"/>
      <c r="K32" s="316"/>
      <c r="L32" s="316"/>
      <c r="M32" s="316"/>
      <c r="N32" s="10"/>
    </row>
    <row r="33" spans="1:14" ht="20.25" x14ac:dyDescent="0.3">
      <c r="A33" s="603" t="s">
        <v>206</v>
      </c>
      <c r="B33" s="73" t="s">
        <v>43</v>
      </c>
      <c r="C33" s="599" t="s">
        <v>10</v>
      </c>
      <c r="D33" s="397">
        <v>700</v>
      </c>
      <c r="E33" s="397">
        <f t="shared" si="0"/>
        <v>116.66666666666667</v>
      </c>
      <c r="F33" s="351">
        <v>0.2</v>
      </c>
      <c r="G33" s="8"/>
      <c r="H33" s="263"/>
      <c r="I33" s="318"/>
      <c r="J33" s="319"/>
      <c r="K33" s="319"/>
      <c r="L33" s="319"/>
      <c r="M33" s="8"/>
      <c r="N33" s="10"/>
    </row>
    <row r="34" spans="1:14" s="56" customFormat="1" ht="18.75" x14ac:dyDescent="0.3">
      <c r="A34" s="603" t="s">
        <v>207</v>
      </c>
      <c r="B34" s="73" t="s">
        <v>44</v>
      </c>
      <c r="C34" s="599" t="s">
        <v>10</v>
      </c>
      <c r="D34" s="397">
        <v>600</v>
      </c>
      <c r="E34" s="397">
        <f t="shared" si="0"/>
        <v>100</v>
      </c>
      <c r="F34" s="351">
        <v>0.2</v>
      </c>
      <c r="G34" s="8"/>
      <c r="H34" s="263"/>
      <c r="I34" s="320"/>
      <c r="J34" s="320"/>
      <c r="K34" s="320"/>
      <c r="L34" s="112"/>
    </row>
    <row r="35" spans="1:14" s="56" customFormat="1" ht="18.75" x14ac:dyDescent="0.3">
      <c r="A35" s="603" t="s">
        <v>220</v>
      </c>
      <c r="B35" s="73" t="s">
        <v>84</v>
      </c>
      <c r="C35" s="599" t="s">
        <v>10</v>
      </c>
      <c r="D35" s="397">
        <v>600</v>
      </c>
      <c r="E35" s="397">
        <f t="shared" si="0"/>
        <v>100</v>
      </c>
      <c r="F35" s="351">
        <v>0.2</v>
      </c>
      <c r="G35" s="8"/>
      <c r="H35" s="263"/>
      <c r="I35" s="119"/>
      <c r="J35" s="119"/>
      <c r="K35" s="119"/>
      <c r="L35" s="120"/>
    </row>
    <row r="36" spans="1:14" s="60" customFormat="1" ht="16.5" x14ac:dyDescent="0.25">
      <c r="A36" s="603" t="s">
        <v>1025</v>
      </c>
      <c r="B36" s="73" t="s">
        <v>85</v>
      </c>
      <c r="C36" s="599" t="s">
        <v>10</v>
      </c>
      <c r="D36" s="397">
        <v>650</v>
      </c>
      <c r="E36" s="397">
        <f t="shared" si="0"/>
        <v>108.33333333333334</v>
      </c>
      <c r="F36" s="351">
        <v>0.2</v>
      </c>
      <c r="G36" s="8"/>
      <c r="H36" s="263"/>
      <c r="I36" s="8"/>
      <c r="J36" s="8"/>
      <c r="K36" s="8"/>
      <c r="L36" s="10"/>
    </row>
    <row r="37" spans="1:14" s="56" customFormat="1" ht="18.75" x14ac:dyDescent="0.3">
      <c r="A37" s="82" t="s">
        <v>136</v>
      </c>
      <c r="B37" s="99" t="s">
        <v>86</v>
      </c>
      <c r="C37" s="61"/>
      <c r="D37" s="44"/>
      <c r="E37" s="44"/>
      <c r="F37" s="421"/>
      <c r="G37" s="8"/>
      <c r="H37" s="263"/>
      <c r="I37" s="8"/>
      <c r="J37" s="8"/>
      <c r="K37" s="8"/>
      <c r="L37" s="10"/>
    </row>
    <row r="38" spans="1:14" s="60" customFormat="1" ht="18.75" x14ac:dyDescent="0.25">
      <c r="A38" s="603" t="s">
        <v>157</v>
      </c>
      <c r="B38" s="73" t="s">
        <v>1487</v>
      </c>
      <c r="C38" s="599" t="s">
        <v>12</v>
      </c>
      <c r="D38" s="397">
        <v>1100</v>
      </c>
      <c r="E38" s="397">
        <f t="shared" si="0"/>
        <v>183.33333333333334</v>
      </c>
      <c r="F38" s="351">
        <v>0.2</v>
      </c>
      <c r="G38" s="8"/>
      <c r="H38" s="263"/>
      <c r="I38" s="8"/>
      <c r="J38" s="8"/>
      <c r="K38" s="8"/>
      <c r="L38" s="10"/>
    </row>
    <row r="39" spans="1:14" s="56" customFormat="1" ht="20.25" x14ac:dyDescent="0.3">
      <c r="A39" s="603" t="s">
        <v>334</v>
      </c>
      <c r="B39" s="73" t="s">
        <v>1488</v>
      </c>
      <c r="C39" s="599" t="s">
        <v>12</v>
      </c>
      <c r="D39" s="397">
        <v>1500</v>
      </c>
      <c r="E39" s="397">
        <f t="shared" si="0"/>
        <v>250</v>
      </c>
      <c r="F39" s="351">
        <v>0.2</v>
      </c>
      <c r="G39" s="8"/>
      <c r="H39" s="59"/>
      <c r="I39" s="317"/>
      <c r="J39" s="317"/>
      <c r="K39" s="317"/>
      <c r="L39" s="317"/>
      <c r="M39" s="317"/>
      <c r="N39" s="317"/>
    </row>
    <row r="40" spans="1:14" s="60" customFormat="1" ht="18.75" x14ac:dyDescent="0.25">
      <c r="A40" s="603" t="s">
        <v>333</v>
      </c>
      <c r="B40" s="73" t="s">
        <v>88</v>
      </c>
      <c r="C40" s="599" t="s">
        <v>12</v>
      </c>
      <c r="D40" s="397">
        <v>100</v>
      </c>
      <c r="E40" s="397">
        <f t="shared" si="0"/>
        <v>16.666666666666668</v>
      </c>
      <c r="F40" s="351">
        <v>0.2</v>
      </c>
      <c r="G40" s="8"/>
      <c r="H40" s="59"/>
      <c r="I40" s="25"/>
      <c r="J40" s="8"/>
      <c r="K40" s="8"/>
      <c r="L40" s="8"/>
      <c r="M40" s="8"/>
      <c r="N40" s="26"/>
    </row>
    <row r="41" spans="1:14" ht="18.75" x14ac:dyDescent="0.25">
      <c r="A41" s="82" t="s">
        <v>239</v>
      </c>
      <c r="B41" s="99" t="s">
        <v>87</v>
      </c>
      <c r="C41" s="61"/>
      <c r="D41" s="44"/>
      <c r="E41" s="44"/>
      <c r="F41" s="421"/>
      <c r="G41" s="8"/>
      <c r="H41" s="59"/>
      <c r="I41" s="123"/>
      <c r="J41" s="8"/>
      <c r="K41" s="8"/>
      <c r="L41" s="8"/>
      <c r="M41" s="8"/>
      <c r="N41" s="124"/>
    </row>
    <row r="42" spans="1:14" s="56" customFormat="1" ht="18.75" x14ac:dyDescent="0.3">
      <c r="A42" s="603" t="s">
        <v>238</v>
      </c>
      <c r="B42" s="73" t="s">
        <v>17</v>
      </c>
      <c r="C42" s="599" t="s">
        <v>10</v>
      </c>
      <c r="D42" s="397">
        <v>250</v>
      </c>
      <c r="E42" s="397">
        <f t="shared" si="0"/>
        <v>41.666666666666671</v>
      </c>
      <c r="F42" s="351">
        <v>0.2</v>
      </c>
      <c r="G42" s="8"/>
      <c r="H42" s="59"/>
      <c r="I42" s="25"/>
      <c r="J42" s="8"/>
      <c r="K42" s="8"/>
      <c r="L42" s="8"/>
      <c r="M42" s="8"/>
      <c r="N42" s="26"/>
    </row>
    <row r="43" spans="1:14" s="56" customFormat="1" ht="18.75" x14ac:dyDescent="0.3">
      <c r="A43" s="603" t="s">
        <v>237</v>
      </c>
      <c r="B43" s="73" t="s">
        <v>43</v>
      </c>
      <c r="C43" s="599" t="s">
        <v>10</v>
      </c>
      <c r="D43" s="397">
        <v>750</v>
      </c>
      <c r="E43" s="397">
        <f t="shared" si="0"/>
        <v>125</v>
      </c>
      <c r="F43" s="351">
        <v>0.2</v>
      </c>
      <c r="G43" s="8"/>
      <c r="H43" s="59"/>
      <c r="I43" s="123"/>
      <c r="J43" s="8"/>
      <c r="K43" s="8"/>
      <c r="L43" s="8"/>
      <c r="M43" s="8"/>
      <c r="N43" s="124"/>
    </row>
    <row r="44" spans="1:14" s="60" customFormat="1" ht="18.75" x14ac:dyDescent="0.25">
      <c r="A44" s="603" t="s">
        <v>236</v>
      </c>
      <c r="B44" s="73" t="s">
        <v>44</v>
      </c>
      <c r="C44" s="599" t="s">
        <v>10</v>
      </c>
      <c r="D44" s="397">
        <v>650</v>
      </c>
      <c r="E44" s="397">
        <f t="shared" si="0"/>
        <v>108.33333333333334</v>
      </c>
      <c r="F44" s="351">
        <v>0.2</v>
      </c>
      <c r="G44" s="8"/>
      <c r="H44" s="59"/>
      <c r="I44" s="25"/>
      <c r="J44" s="8"/>
      <c r="K44" s="8"/>
      <c r="L44" s="8"/>
      <c r="M44" s="8"/>
      <c r="N44" s="26"/>
    </row>
    <row r="45" spans="1:14" s="60" customFormat="1" ht="16.5" x14ac:dyDescent="0.25">
      <c r="A45" s="603" t="s">
        <v>235</v>
      </c>
      <c r="B45" s="73" t="s">
        <v>85</v>
      </c>
      <c r="C45" s="599" t="s">
        <v>10</v>
      </c>
      <c r="D45" s="397">
        <v>750</v>
      </c>
      <c r="E45" s="397">
        <f t="shared" si="0"/>
        <v>125</v>
      </c>
      <c r="F45" s="351">
        <v>0.2</v>
      </c>
      <c r="G45" s="8"/>
      <c r="H45" s="59"/>
      <c r="I45" s="123"/>
      <c r="J45" s="8"/>
      <c r="K45" s="8"/>
      <c r="L45" s="8"/>
      <c r="M45" s="8"/>
      <c r="N45" s="124"/>
    </row>
    <row r="46" spans="1:14" s="60" customFormat="1" ht="16.5" x14ac:dyDescent="0.25">
      <c r="A46" s="131"/>
      <c r="B46" s="600"/>
      <c r="C46" s="418"/>
      <c r="D46" s="46"/>
      <c r="E46" s="46"/>
      <c r="F46" s="364"/>
      <c r="G46" s="8"/>
      <c r="H46" s="59"/>
      <c r="I46" s="8"/>
      <c r="J46" s="9"/>
      <c r="K46" s="9"/>
      <c r="L46" s="9"/>
      <c r="M46" s="9"/>
      <c r="N46" s="10"/>
    </row>
    <row r="47" spans="1:14" s="60" customFormat="1" ht="18.75" x14ac:dyDescent="0.3">
      <c r="A47" s="131" t="s">
        <v>1489</v>
      </c>
      <c r="B47" s="600" t="s">
        <v>1490</v>
      </c>
      <c r="C47" s="418"/>
      <c r="D47" s="46"/>
      <c r="E47" s="46"/>
      <c r="F47" s="364"/>
      <c r="G47" s="8"/>
      <c r="H47" s="59"/>
      <c r="I47" s="25"/>
      <c r="J47" s="26"/>
      <c r="K47" s="56"/>
      <c r="L47" s="56"/>
      <c r="M47" s="56"/>
      <c r="N47" s="56"/>
    </row>
    <row r="48" spans="1:14" s="60" customFormat="1" ht="18.75" x14ac:dyDescent="0.3">
      <c r="A48" s="131"/>
      <c r="B48" s="600" t="s">
        <v>1491</v>
      </c>
      <c r="C48" s="418"/>
      <c r="D48" s="46"/>
      <c r="E48" s="46"/>
      <c r="F48" s="364"/>
      <c r="G48" s="8"/>
      <c r="H48" s="59"/>
      <c r="I48" s="27"/>
      <c r="J48" s="27"/>
      <c r="K48" s="56"/>
      <c r="L48" s="56"/>
      <c r="M48" s="56"/>
      <c r="N48" s="56"/>
    </row>
    <row r="49" spans="1:33" s="60" customFormat="1" ht="16.5" x14ac:dyDescent="0.25">
      <c r="A49" s="131"/>
      <c r="B49" s="600"/>
      <c r="C49" s="418"/>
      <c r="D49" s="46"/>
      <c r="E49" s="46"/>
      <c r="F49" s="364"/>
      <c r="G49" s="8"/>
      <c r="H49" s="59"/>
    </row>
    <row r="50" spans="1:33" s="60" customFormat="1" ht="27.75" customHeight="1" x14ac:dyDescent="0.25">
      <c r="A50" s="609" t="s">
        <v>134</v>
      </c>
      <c r="B50" s="600" t="s">
        <v>1492</v>
      </c>
      <c r="C50" s="418"/>
      <c r="D50" s="46"/>
      <c r="E50" s="46"/>
      <c r="F50" s="364"/>
      <c r="G50" s="8"/>
      <c r="H50" s="59"/>
    </row>
    <row r="51" spans="1:33" s="60" customFormat="1" ht="25.5" customHeight="1" x14ac:dyDescent="0.25">
      <c r="A51" s="609" t="s">
        <v>135</v>
      </c>
      <c r="B51" s="696" t="s">
        <v>1493</v>
      </c>
      <c r="C51" s="696"/>
      <c r="D51" s="696"/>
      <c r="E51" s="696"/>
      <c r="F51" s="8"/>
      <c r="G51" s="8"/>
      <c r="H51" s="263"/>
    </row>
    <row r="52" spans="1:33" s="60" customFormat="1" ht="36.6" customHeight="1" x14ac:dyDescent="0.25">
      <c r="A52" s="609" t="s">
        <v>136</v>
      </c>
      <c r="B52" s="696" t="s">
        <v>1494</v>
      </c>
      <c r="C52" s="696"/>
      <c r="D52" s="696"/>
      <c r="E52" s="696"/>
      <c r="F52" s="8"/>
      <c r="G52" s="8"/>
      <c r="H52" s="263"/>
    </row>
    <row r="53" spans="1:33" s="60" customFormat="1" ht="38.25" customHeight="1" x14ac:dyDescent="0.25">
      <c r="A53" s="609" t="s">
        <v>239</v>
      </c>
      <c r="B53" s="696" t="s">
        <v>1495</v>
      </c>
      <c r="C53" s="696"/>
      <c r="D53" s="696"/>
      <c r="E53" s="696"/>
      <c r="F53" s="696"/>
      <c r="G53" s="8"/>
      <c r="H53" s="263"/>
    </row>
    <row r="54" spans="1:33" s="60" customFormat="1" ht="32.25" customHeight="1" x14ac:dyDescent="0.25">
      <c r="A54" s="609" t="s">
        <v>233</v>
      </c>
      <c r="B54" s="14" t="s">
        <v>1496</v>
      </c>
      <c r="C54" s="40"/>
      <c r="D54" s="40"/>
      <c r="E54" s="4"/>
      <c r="F54" s="8"/>
      <c r="G54" s="8"/>
      <c r="H54" s="263"/>
    </row>
    <row r="55" spans="1:33" s="60" customFormat="1" ht="16.5" x14ac:dyDescent="0.25">
      <c r="A55" s="38"/>
      <c r="B55" s="14"/>
      <c r="C55" s="40"/>
      <c r="D55" s="40"/>
      <c r="E55" s="4"/>
      <c r="F55" s="8"/>
      <c r="G55" s="8"/>
      <c r="H55" s="263"/>
    </row>
    <row r="56" spans="1:33" s="60" customFormat="1" ht="16.5" x14ac:dyDescent="0.25">
      <c r="A56" s="38"/>
      <c r="B56" s="14"/>
      <c r="C56" s="40" t="s">
        <v>1497</v>
      </c>
      <c r="D56" s="40"/>
      <c r="E56" s="4"/>
      <c r="F56" s="8"/>
      <c r="G56" s="8"/>
      <c r="H56" s="263"/>
    </row>
    <row r="57" spans="1:33" s="60" customFormat="1" ht="31.5" x14ac:dyDescent="0.25">
      <c r="A57" s="697" t="s">
        <v>0</v>
      </c>
      <c r="B57" s="699" t="s">
        <v>1498</v>
      </c>
      <c r="C57" s="36" t="s">
        <v>1499</v>
      </c>
      <c r="D57" s="40"/>
      <c r="E57" s="4"/>
      <c r="F57" s="8"/>
      <c r="G57" s="8"/>
      <c r="H57" s="263"/>
    </row>
    <row r="58" spans="1:33" ht="18.75" x14ac:dyDescent="0.25">
      <c r="A58" s="698"/>
      <c r="B58" s="699"/>
      <c r="C58" s="35" t="s">
        <v>1931</v>
      </c>
      <c r="F58" s="8"/>
      <c r="G58" s="8"/>
      <c r="H58" s="263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1:33" ht="16.5" x14ac:dyDescent="0.25">
      <c r="A59" s="398" t="s">
        <v>134</v>
      </c>
      <c r="B59" s="73" t="s">
        <v>17</v>
      </c>
      <c r="C59" s="460">
        <v>5.9</v>
      </c>
      <c r="F59" s="8"/>
      <c r="G59" s="8"/>
      <c r="H59" s="263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1:33" ht="16.5" x14ac:dyDescent="0.25">
      <c r="A60" s="398" t="s">
        <v>135</v>
      </c>
      <c r="B60" s="73" t="s">
        <v>20</v>
      </c>
      <c r="C60" s="460">
        <v>4.3</v>
      </c>
      <c r="F60" s="8"/>
      <c r="G60" s="8"/>
      <c r="H60" s="263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1:33" ht="16.5" x14ac:dyDescent="0.25">
      <c r="A61" s="398" t="s">
        <v>136</v>
      </c>
      <c r="B61" s="73" t="s">
        <v>40</v>
      </c>
      <c r="C61" s="460">
        <v>3.7</v>
      </c>
      <c r="F61" s="8"/>
      <c r="G61" s="8"/>
      <c r="H61" s="263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  <row r="62" spans="1:33" ht="16.5" x14ac:dyDescent="0.25">
      <c r="A62" s="398" t="s">
        <v>239</v>
      </c>
      <c r="B62" s="73" t="s">
        <v>39</v>
      </c>
      <c r="C62" s="460">
        <v>5.2</v>
      </c>
      <c r="F62" s="8"/>
      <c r="G62" s="8"/>
      <c r="H62" s="263"/>
      <c r="I62" s="14"/>
      <c r="J62" s="60"/>
      <c r="K62" s="60"/>
      <c r="L62" s="60"/>
      <c r="M62" s="60"/>
      <c r="N62" s="60"/>
      <c r="O62" s="60"/>
      <c r="P62" s="60"/>
      <c r="Q62" s="60"/>
      <c r="R62" s="60"/>
      <c r="S62" s="60"/>
      <c r="AB62" s="60"/>
      <c r="AC62" s="60"/>
      <c r="AD62" s="60"/>
      <c r="AE62" s="60"/>
      <c r="AF62" s="60"/>
      <c r="AG62" s="60"/>
    </row>
    <row r="63" spans="1:33" ht="16.5" x14ac:dyDescent="0.25">
      <c r="A63" s="398" t="s">
        <v>233</v>
      </c>
      <c r="B63" s="73" t="s">
        <v>19</v>
      </c>
      <c r="C63" s="460">
        <v>3.7</v>
      </c>
      <c r="F63" s="8"/>
      <c r="G63" s="8"/>
      <c r="H63" s="263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AB63" s="60"/>
      <c r="AC63" s="60"/>
      <c r="AD63" s="60"/>
      <c r="AE63" s="60"/>
      <c r="AF63" s="60"/>
      <c r="AG63" s="60"/>
    </row>
    <row r="64" spans="1:33" ht="16.5" x14ac:dyDescent="0.25">
      <c r="A64" s="398" t="s">
        <v>232</v>
      </c>
      <c r="B64" s="73" t="s">
        <v>23</v>
      </c>
      <c r="C64" s="460">
        <v>6.2</v>
      </c>
      <c r="F64" s="8"/>
      <c r="G64" s="8"/>
      <c r="H64" s="263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AB64" s="60"/>
      <c r="AC64" s="60"/>
      <c r="AD64" s="60"/>
      <c r="AE64" s="60"/>
      <c r="AF64" s="60"/>
      <c r="AG64" s="60"/>
    </row>
    <row r="65" spans="1:33" ht="16.5" x14ac:dyDescent="0.25">
      <c r="A65" s="398" t="s">
        <v>231</v>
      </c>
      <c r="B65" s="73" t="s">
        <v>41</v>
      </c>
      <c r="C65" s="460">
        <v>10.8</v>
      </c>
      <c r="F65" s="8"/>
      <c r="G65" s="8"/>
      <c r="H65" s="263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AB65" s="60"/>
      <c r="AC65" s="60"/>
      <c r="AD65" s="60"/>
      <c r="AE65" s="60"/>
      <c r="AF65" s="60"/>
      <c r="AG65" s="60"/>
    </row>
    <row r="66" spans="1:33" s="60" customFormat="1" ht="16.5" x14ac:dyDescent="0.25">
      <c r="A66" s="398" t="s">
        <v>230</v>
      </c>
      <c r="B66" s="73" t="s">
        <v>21</v>
      </c>
      <c r="C66" s="460">
        <v>4.3</v>
      </c>
      <c r="D66" s="40"/>
      <c r="E66" s="4"/>
      <c r="F66" s="8"/>
      <c r="G66" s="8"/>
      <c r="H66" s="263"/>
    </row>
    <row r="67" spans="1:33" s="60" customFormat="1" ht="16.5" x14ac:dyDescent="0.25">
      <c r="A67" s="398" t="s">
        <v>229</v>
      </c>
      <c r="B67" s="73" t="s">
        <v>33</v>
      </c>
      <c r="C67" s="460">
        <v>5.3</v>
      </c>
      <c r="D67" s="40"/>
      <c r="E67" s="4"/>
      <c r="F67" s="8"/>
      <c r="G67" s="8"/>
      <c r="H67" s="263"/>
      <c r="P67" s="14"/>
      <c r="Q67" s="14"/>
      <c r="R67" s="14"/>
      <c r="S67" s="14"/>
    </row>
    <row r="68" spans="1:33" s="60" customFormat="1" ht="16.5" x14ac:dyDescent="0.25">
      <c r="A68" s="398" t="s">
        <v>228</v>
      </c>
      <c r="B68" s="73" t="s">
        <v>83</v>
      </c>
      <c r="C68" s="460">
        <v>2.9</v>
      </c>
      <c r="D68" s="40"/>
      <c r="E68" s="4"/>
      <c r="F68" s="8"/>
      <c r="G68" s="8"/>
      <c r="H68" s="263"/>
      <c r="P68" s="14"/>
      <c r="Q68" s="14"/>
      <c r="R68" s="14"/>
      <c r="S68" s="14"/>
    </row>
    <row r="69" spans="1:33" s="60" customFormat="1" ht="16.5" x14ac:dyDescent="0.25">
      <c r="A69" s="398" t="s">
        <v>227</v>
      </c>
      <c r="B69" s="73" t="s">
        <v>43</v>
      </c>
      <c r="C69" s="460">
        <v>1.9</v>
      </c>
      <c r="D69" s="40"/>
      <c r="E69" s="4"/>
      <c r="F69" s="8"/>
      <c r="G69" s="8"/>
      <c r="H69" s="263"/>
      <c r="P69" s="14"/>
      <c r="Q69" s="14"/>
      <c r="R69" s="14"/>
      <c r="S69" s="14"/>
    </row>
    <row r="70" spans="1:33" s="60" customFormat="1" ht="16.5" x14ac:dyDescent="0.25">
      <c r="A70" s="398" t="s">
        <v>226</v>
      </c>
      <c r="B70" s="73" t="s">
        <v>44</v>
      </c>
      <c r="C70" s="460">
        <v>2.2000000000000002</v>
      </c>
      <c r="D70" s="40"/>
      <c r="E70" s="4"/>
      <c r="F70" s="8"/>
      <c r="G70" s="8"/>
      <c r="H70" s="263"/>
      <c r="O70" s="14"/>
      <c r="P70" s="14"/>
      <c r="Q70" s="14"/>
      <c r="R70" s="14"/>
      <c r="S70" s="14"/>
      <c r="T70" s="13"/>
      <c r="U70" s="6"/>
      <c r="V70" s="7"/>
      <c r="W70" s="7"/>
      <c r="X70" s="4"/>
      <c r="Y70" s="8"/>
      <c r="Z70" s="9"/>
      <c r="AA70" s="10"/>
      <c r="AB70" s="14"/>
      <c r="AC70" s="14"/>
      <c r="AD70" s="14"/>
      <c r="AE70" s="14"/>
      <c r="AF70" s="14"/>
      <c r="AG70" s="14"/>
    </row>
    <row r="71" spans="1:33" ht="16.5" x14ac:dyDescent="0.25">
      <c r="A71" s="398" t="s">
        <v>225</v>
      </c>
      <c r="B71" s="73" t="s">
        <v>84</v>
      </c>
      <c r="C71" s="460">
        <v>2.2000000000000002</v>
      </c>
      <c r="F71" s="8"/>
      <c r="G71" s="8"/>
      <c r="H71" s="263"/>
      <c r="O71" s="60"/>
      <c r="P71" s="60"/>
      <c r="Q71" s="60"/>
      <c r="R71" s="60"/>
      <c r="S71" s="60"/>
      <c r="AG71" s="60"/>
    </row>
    <row r="72" spans="1:33" ht="16.5" x14ac:dyDescent="0.25">
      <c r="A72" s="398" t="s">
        <v>224</v>
      </c>
      <c r="B72" s="73" t="s">
        <v>85</v>
      </c>
      <c r="C72" s="461">
        <v>1.7</v>
      </c>
      <c r="F72" s="8"/>
      <c r="G72" s="8"/>
      <c r="H72" s="263"/>
      <c r="O72" s="60"/>
      <c r="P72" s="60"/>
      <c r="Q72" s="60"/>
      <c r="R72" s="60"/>
      <c r="S72" s="60"/>
      <c r="AG72" s="60"/>
    </row>
    <row r="73" spans="1:33" s="56" customFormat="1" ht="17.45" customHeight="1" x14ac:dyDescent="0.3">
      <c r="A73" s="38"/>
      <c r="B73" s="14"/>
      <c r="C73" s="40"/>
      <c r="D73" s="40"/>
      <c r="E73" s="4"/>
      <c r="F73" s="8"/>
      <c r="G73" s="8"/>
      <c r="H73" s="263"/>
      <c r="I73" s="108"/>
      <c r="J73" s="108"/>
      <c r="K73" s="108"/>
      <c r="L73" s="108"/>
      <c r="N73" s="107"/>
    </row>
    <row r="74" spans="1:33" ht="18.75" x14ac:dyDescent="0.25">
      <c r="A74" s="610" t="s">
        <v>232</v>
      </c>
      <c r="B74" s="14" t="s">
        <v>1500</v>
      </c>
      <c r="F74" s="8"/>
      <c r="G74" s="8"/>
      <c r="H74" s="263"/>
      <c r="O74" s="60"/>
      <c r="P74" s="60"/>
      <c r="Q74" s="60"/>
      <c r="R74" s="60"/>
      <c r="S74" s="60"/>
      <c r="AG74" s="60"/>
    </row>
    <row r="75" spans="1:33" ht="31.5" x14ac:dyDescent="0.25">
      <c r="A75" s="131" t="s">
        <v>1932</v>
      </c>
      <c r="B75" s="30" t="s">
        <v>1501</v>
      </c>
      <c r="E75" s="40"/>
      <c r="F75" s="8"/>
      <c r="G75" s="8"/>
      <c r="H75" s="263"/>
      <c r="O75" s="60"/>
      <c r="P75" s="60"/>
      <c r="Q75" s="60"/>
      <c r="R75" s="60"/>
      <c r="S75" s="60"/>
      <c r="AG75" s="60"/>
    </row>
    <row r="76" spans="1:33" ht="16.5" x14ac:dyDescent="0.25">
      <c r="F76" s="8"/>
      <c r="G76" s="8"/>
      <c r="H76" s="263"/>
      <c r="O76" s="60"/>
      <c r="P76" s="60"/>
      <c r="Q76" s="60"/>
      <c r="R76" s="60"/>
      <c r="S76" s="60"/>
      <c r="AG76" s="60"/>
    </row>
    <row r="77" spans="1:33" ht="16.5" x14ac:dyDescent="0.25">
      <c r="F77" s="8"/>
      <c r="G77" s="8"/>
      <c r="H77" s="263"/>
      <c r="O77" s="60"/>
      <c r="P77" s="60"/>
      <c r="Q77" s="60"/>
      <c r="R77" s="60"/>
      <c r="S77" s="60"/>
      <c r="AG77" s="60"/>
    </row>
    <row r="78" spans="1:33" ht="16.5" x14ac:dyDescent="0.25">
      <c r="C78" s="40" t="s">
        <v>1502</v>
      </c>
      <c r="F78" s="8"/>
      <c r="G78" s="8"/>
      <c r="H78" s="263"/>
      <c r="O78" s="60"/>
      <c r="P78" s="60"/>
      <c r="Q78" s="60"/>
      <c r="R78" s="60"/>
      <c r="S78" s="60"/>
      <c r="AG78" s="60"/>
    </row>
    <row r="79" spans="1:33" ht="31.5" x14ac:dyDescent="0.25">
      <c r="A79" s="697" t="s">
        <v>0</v>
      </c>
      <c r="B79" s="699" t="s">
        <v>1498</v>
      </c>
      <c r="C79" s="599" t="s">
        <v>82</v>
      </c>
      <c r="D79" s="4"/>
      <c r="F79" s="8"/>
      <c r="G79" s="8"/>
      <c r="H79" s="263"/>
      <c r="O79" s="60"/>
      <c r="P79" s="60"/>
      <c r="Q79" s="60"/>
      <c r="R79" s="60"/>
      <c r="S79" s="60"/>
      <c r="AG79" s="60"/>
    </row>
    <row r="80" spans="1:33" ht="16.5" x14ac:dyDescent="0.25">
      <c r="A80" s="698"/>
      <c r="B80" s="699"/>
      <c r="C80" s="35" t="s">
        <v>1503</v>
      </c>
      <c r="F80" s="8"/>
      <c r="G80" s="8"/>
      <c r="H80" s="263"/>
      <c r="O80" s="60"/>
      <c r="P80" s="60"/>
      <c r="Q80" s="60"/>
      <c r="R80" s="60"/>
      <c r="S80" s="60"/>
      <c r="AG80" s="60"/>
    </row>
    <row r="81" spans="1:33" s="56" customFormat="1" ht="37.5" x14ac:dyDescent="0.3">
      <c r="A81" s="621" t="s">
        <v>134</v>
      </c>
      <c r="B81" s="615" t="s">
        <v>17</v>
      </c>
      <c r="C81" s="632">
        <v>8</v>
      </c>
      <c r="D81" s="462"/>
      <c r="E81" s="4"/>
      <c r="F81" s="8"/>
      <c r="G81" s="8"/>
      <c r="H81" s="263"/>
      <c r="I81" s="633" t="s">
        <v>1945</v>
      </c>
      <c r="J81" s="108"/>
      <c r="K81" s="108"/>
      <c r="L81" s="108"/>
      <c r="N81" s="107"/>
    </row>
    <row r="82" spans="1:33" ht="16.5" x14ac:dyDescent="0.25">
      <c r="A82" s="23"/>
      <c r="F82" s="8"/>
      <c r="G82" s="8"/>
      <c r="H82" s="263"/>
      <c r="O82" s="60"/>
      <c r="P82" s="60"/>
      <c r="Q82" s="60"/>
      <c r="R82" s="60"/>
      <c r="S82" s="60"/>
      <c r="AG82" s="60"/>
    </row>
    <row r="83" spans="1:33" ht="16.5" x14ac:dyDescent="0.25">
      <c r="O83" s="60"/>
      <c r="P83" s="60"/>
      <c r="Q83" s="60"/>
      <c r="R83" s="60"/>
      <c r="S83" s="60"/>
      <c r="AG83" s="60"/>
    </row>
    <row r="84" spans="1:33" ht="16.5" x14ac:dyDescent="0.25">
      <c r="A84" s="611" t="s">
        <v>1933</v>
      </c>
      <c r="O84" s="60"/>
      <c r="P84" s="60"/>
      <c r="Q84" s="60"/>
      <c r="R84" s="60"/>
      <c r="S84" s="60"/>
      <c r="AG84" s="60"/>
    </row>
    <row r="85" spans="1:33" ht="16.5" x14ac:dyDescent="0.25">
      <c r="A85" s="131"/>
      <c r="B85" s="30" t="s">
        <v>1504</v>
      </c>
      <c r="E85" s="40"/>
      <c r="F85" s="8"/>
      <c r="G85" s="8"/>
      <c r="H85" s="263"/>
      <c r="O85" s="60"/>
      <c r="P85" s="60"/>
      <c r="Q85" s="60"/>
      <c r="R85" s="60"/>
      <c r="S85" s="60"/>
      <c r="AG85" s="60"/>
    </row>
    <row r="86" spans="1:33" ht="16.5" x14ac:dyDescent="0.25">
      <c r="A86" s="23"/>
      <c r="E86" s="40"/>
      <c r="F86" s="8"/>
      <c r="G86" s="8"/>
      <c r="H86" s="263"/>
      <c r="O86" s="60"/>
      <c r="P86" s="60"/>
      <c r="Q86" s="60"/>
      <c r="R86" s="60"/>
      <c r="S86" s="60"/>
      <c r="AG86" s="60"/>
    </row>
    <row r="87" spans="1:33" ht="16.5" x14ac:dyDescent="0.25">
      <c r="F87" s="8"/>
      <c r="G87" s="8"/>
      <c r="H87" s="263"/>
      <c r="O87" s="60"/>
      <c r="AG87" s="60"/>
    </row>
    <row r="88" spans="1:33" ht="16.5" x14ac:dyDescent="0.25">
      <c r="F88" s="8"/>
      <c r="G88" s="8"/>
      <c r="H88" s="263"/>
      <c r="O88" s="60"/>
      <c r="AG88" s="60"/>
    </row>
    <row r="89" spans="1:33" ht="16.5" x14ac:dyDescent="0.25">
      <c r="F89" s="8"/>
      <c r="G89" s="8"/>
      <c r="H89" s="263"/>
      <c r="O89" s="60"/>
      <c r="AG89" s="60"/>
    </row>
    <row r="90" spans="1:33" ht="16.5" x14ac:dyDescent="0.25">
      <c r="A90" s="260"/>
      <c r="B90" s="242"/>
      <c r="F90" s="8"/>
      <c r="G90" s="8"/>
      <c r="H90" s="204"/>
      <c r="O90" s="60"/>
      <c r="AG90" s="60"/>
    </row>
    <row r="91" spans="1:33" ht="16.5" x14ac:dyDescent="0.25">
      <c r="E91" s="40"/>
      <c r="F91" s="8"/>
      <c r="G91" s="8"/>
      <c r="H91" s="263"/>
      <c r="O91" s="60"/>
      <c r="AG91" s="60"/>
    </row>
    <row r="92" spans="1:33" ht="16.5" x14ac:dyDescent="0.25">
      <c r="B92" s="30"/>
      <c r="C92" s="4"/>
      <c r="D92" s="416"/>
      <c r="F92" s="8"/>
      <c r="G92" s="8"/>
      <c r="H92" s="59"/>
      <c r="O92" s="60"/>
      <c r="AG92" s="60"/>
    </row>
    <row r="93" spans="1:33" ht="16.5" x14ac:dyDescent="0.25">
      <c r="B93" s="30"/>
      <c r="C93" s="4"/>
      <c r="D93" s="416"/>
      <c r="F93" s="8"/>
      <c r="G93" s="8"/>
      <c r="H93" s="59"/>
      <c r="O93" s="60"/>
      <c r="AG93" s="60"/>
    </row>
    <row r="94" spans="1:33" ht="16.5" x14ac:dyDescent="0.25">
      <c r="B94" s="30"/>
      <c r="C94" s="4"/>
      <c r="D94" s="416"/>
      <c r="F94" s="8"/>
      <c r="G94" s="8"/>
      <c r="H94" s="59"/>
      <c r="O94" s="60"/>
      <c r="AG94" s="60"/>
    </row>
    <row r="95" spans="1:33" ht="16.5" x14ac:dyDescent="0.25">
      <c r="B95" s="30"/>
      <c r="C95" s="4"/>
      <c r="D95" s="416"/>
      <c r="F95" s="8"/>
      <c r="G95" s="8"/>
      <c r="H95" s="59"/>
      <c r="O95" s="60"/>
      <c r="AG95" s="60"/>
    </row>
    <row r="96" spans="1:33" ht="16.5" x14ac:dyDescent="0.25">
      <c r="B96" s="30"/>
      <c r="C96" s="4"/>
      <c r="D96" s="416"/>
      <c r="F96" s="8"/>
      <c r="G96" s="8"/>
      <c r="H96" s="59"/>
      <c r="O96" s="60"/>
      <c r="AG96" s="60"/>
    </row>
    <row r="97" spans="1:33" ht="16.5" x14ac:dyDescent="0.25">
      <c r="B97" s="30"/>
      <c r="C97" s="4"/>
      <c r="D97" s="416"/>
      <c r="F97" s="8"/>
      <c r="G97" s="8"/>
      <c r="H97" s="59"/>
      <c r="O97" s="60"/>
      <c r="AG97" s="60"/>
    </row>
    <row r="98" spans="1:33" ht="16.5" x14ac:dyDescent="0.25">
      <c r="B98" s="47"/>
      <c r="C98" s="4"/>
      <c r="D98" s="4"/>
      <c r="F98" s="8"/>
      <c r="G98" s="8"/>
      <c r="H98" s="59"/>
      <c r="O98" s="60"/>
      <c r="AG98" s="60"/>
    </row>
    <row r="99" spans="1:33" ht="16.5" x14ac:dyDescent="0.25">
      <c r="A99" s="186"/>
      <c r="B99" s="150"/>
      <c r="D99" s="4"/>
      <c r="F99" s="8"/>
      <c r="G99" s="8"/>
      <c r="H99" s="59"/>
      <c r="O99" s="60"/>
      <c r="AG99" s="60"/>
    </row>
    <row r="100" spans="1:33" ht="16.5" x14ac:dyDescent="0.25">
      <c r="A100" s="23"/>
      <c r="B100" s="415"/>
      <c r="C100" s="416"/>
      <c r="D100" s="416"/>
      <c r="F100" s="8"/>
      <c r="G100" s="8"/>
      <c r="H100" s="59"/>
      <c r="O100" s="60"/>
      <c r="AG100" s="60"/>
    </row>
    <row r="101" spans="1:33" ht="16.5" x14ac:dyDescent="0.25">
      <c r="A101" s="23"/>
      <c r="B101" s="415"/>
      <c r="C101" s="416"/>
      <c r="D101" s="142"/>
      <c r="F101" s="8"/>
      <c r="G101" s="8"/>
      <c r="H101" s="59"/>
      <c r="O101" s="60"/>
      <c r="AG101" s="60"/>
    </row>
    <row r="102" spans="1:33" ht="16.5" x14ac:dyDescent="0.25">
      <c r="A102" s="23"/>
      <c r="B102" s="415"/>
      <c r="C102" s="416"/>
      <c r="D102" s="142"/>
      <c r="F102" s="8"/>
      <c r="G102" s="8"/>
      <c r="H102" s="59"/>
      <c r="O102" s="60"/>
      <c r="AG102" s="60"/>
    </row>
    <row r="103" spans="1:33" ht="16.5" x14ac:dyDescent="0.25">
      <c r="A103" s="23"/>
      <c r="B103" s="415"/>
      <c r="C103" s="416"/>
      <c r="D103" s="142"/>
      <c r="F103" s="8"/>
      <c r="G103" s="8"/>
      <c r="H103" s="59"/>
      <c r="O103" s="60"/>
      <c r="AG103" s="60"/>
    </row>
    <row r="104" spans="1:33" ht="18.75" x14ac:dyDescent="0.25">
      <c r="A104" s="147"/>
      <c r="B104" s="147"/>
      <c r="C104" s="147"/>
      <c r="D104" s="147"/>
      <c r="E104" s="147"/>
      <c r="F104" s="148"/>
      <c r="G104" s="147"/>
      <c r="H104" s="147"/>
      <c r="I104" s="22"/>
      <c r="J104" s="22"/>
      <c r="K104" s="22"/>
    </row>
    <row r="105" spans="1:33" x14ac:dyDescent="0.25">
      <c r="A105" s="149"/>
      <c r="B105" s="150"/>
      <c r="C105" s="416"/>
      <c r="D105" s="416"/>
      <c r="E105" s="416"/>
      <c r="F105" s="151"/>
      <c r="G105" s="151"/>
      <c r="H105" s="152"/>
      <c r="I105" s="103"/>
      <c r="J105" s="22"/>
      <c r="K105" s="22"/>
    </row>
    <row r="106" spans="1:33" ht="20.25" x14ac:dyDescent="0.25">
      <c r="A106" s="131"/>
      <c r="B106" s="47"/>
      <c r="C106" s="416"/>
      <c r="D106" s="416"/>
      <c r="E106" s="416"/>
      <c r="F106" s="8"/>
      <c r="G106" s="8"/>
      <c r="H106" s="153"/>
      <c r="I106" s="98"/>
      <c r="J106" s="98"/>
      <c r="K106" s="98"/>
      <c r="L106" s="14"/>
      <c r="N106" s="14"/>
    </row>
    <row r="107" spans="1:33" ht="20.25" x14ac:dyDescent="0.25">
      <c r="A107" s="131"/>
      <c r="B107" s="47"/>
      <c r="C107" s="416"/>
      <c r="D107" s="416"/>
      <c r="E107" s="416"/>
      <c r="F107" s="8"/>
      <c r="G107" s="8"/>
      <c r="H107" s="153"/>
      <c r="I107" s="98"/>
      <c r="J107" s="98"/>
      <c r="K107" s="98"/>
      <c r="L107" s="14"/>
      <c r="N107" s="14"/>
    </row>
    <row r="108" spans="1:33" s="60" customFormat="1" ht="20.25" x14ac:dyDescent="0.25">
      <c r="A108" s="131"/>
      <c r="B108" s="47"/>
      <c r="C108" s="416"/>
      <c r="D108" s="416"/>
      <c r="E108" s="416"/>
      <c r="F108" s="8"/>
      <c r="G108" s="8"/>
      <c r="H108" s="153"/>
      <c r="I108" s="98"/>
      <c r="J108" s="98"/>
      <c r="K108" s="9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s="60" customFormat="1" ht="20.25" x14ac:dyDescent="0.25">
      <c r="A109" s="131"/>
      <c r="B109" s="47"/>
      <c r="C109" s="416"/>
      <c r="D109" s="416"/>
      <c r="E109" s="416"/>
      <c r="F109" s="8"/>
      <c r="G109" s="8"/>
      <c r="H109" s="153"/>
      <c r="I109" s="98"/>
      <c r="J109" s="98"/>
      <c r="K109" s="98"/>
      <c r="O109" s="14"/>
      <c r="P109" s="14"/>
      <c r="Q109" s="14"/>
      <c r="R109" s="14"/>
      <c r="S109" s="14"/>
      <c r="T109" s="38"/>
      <c r="U109" s="14"/>
      <c r="V109" s="40"/>
      <c r="W109" s="40"/>
      <c r="X109" s="4"/>
      <c r="Y109" s="4"/>
      <c r="Z109" s="4"/>
      <c r="AA109" s="4"/>
      <c r="AB109" s="45"/>
      <c r="AC109" s="14"/>
      <c r="AD109" s="14"/>
      <c r="AE109" s="14"/>
      <c r="AF109" s="14"/>
      <c r="AG109" s="14"/>
    </row>
    <row r="110" spans="1:33" ht="20.25" x14ac:dyDescent="0.25">
      <c r="A110" s="131"/>
      <c r="B110" s="47"/>
      <c r="C110" s="416"/>
      <c r="D110" s="416"/>
      <c r="E110" s="416"/>
      <c r="F110" s="8"/>
      <c r="G110" s="8"/>
      <c r="H110" s="153"/>
      <c r="I110" s="98"/>
      <c r="J110" s="98"/>
      <c r="K110" s="98"/>
    </row>
    <row r="111" spans="1:33" ht="20.25" x14ac:dyDescent="0.25">
      <c r="A111" s="131"/>
      <c r="B111" s="154"/>
      <c r="C111" s="416"/>
      <c r="D111" s="416"/>
      <c r="E111" s="416"/>
      <c r="F111" s="8"/>
      <c r="G111" s="8"/>
      <c r="H111" s="153"/>
      <c r="I111" s="98"/>
      <c r="J111" s="98"/>
      <c r="K111" s="98"/>
      <c r="L111" s="14"/>
      <c r="N111" s="14"/>
      <c r="AB111" s="111"/>
      <c r="AD111" s="46"/>
      <c r="AE111" s="46"/>
    </row>
    <row r="112" spans="1:33" ht="20.25" x14ac:dyDescent="0.25">
      <c r="A112" s="131"/>
      <c r="B112" s="154"/>
      <c r="C112" s="416"/>
      <c r="D112" s="416"/>
      <c r="E112" s="416"/>
      <c r="F112" s="8"/>
      <c r="G112" s="8"/>
      <c r="H112" s="153"/>
      <c r="I112" s="98"/>
      <c r="J112" s="98"/>
      <c r="K112" s="98"/>
      <c r="P112" s="60"/>
      <c r="Q112" s="60"/>
      <c r="R112" s="60"/>
      <c r="S112" s="60"/>
      <c r="AD112" s="46"/>
      <c r="AE112" s="46"/>
    </row>
    <row r="113" spans="1:33" ht="20.25" x14ac:dyDescent="0.25">
      <c r="A113" s="131"/>
      <c r="B113" s="154"/>
      <c r="C113" s="416"/>
      <c r="D113" s="416"/>
      <c r="E113" s="416"/>
      <c r="F113" s="8"/>
      <c r="G113" s="8"/>
      <c r="H113" s="153"/>
      <c r="I113" s="98"/>
      <c r="J113" s="98"/>
      <c r="K113" s="98"/>
      <c r="O113" s="60"/>
      <c r="P113" s="60"/>
      <c r="Q113" s="60"/>
      <c r="R113" s="60"/>
      <c r="S113" s="60"/>
      <c r="AB113" s="60"/>
      <c r="AC113" s="60"/>
      <c r="AD113" s="46"/>
      <c r="AE113" s="46"/>
      <c r="AF113" s="60"/>
      <c r="AG113" s="60"/>
    </row>
    <row r="114" spans="1:33" ht="20.25" x14ac:dyDescent="0.25">
      <c r="A114" s="131"/>
      <c r="B114" s="154"/>
      <c r="C114" s="416"/>
      <c r="D114" s="416"/>
      <c r="E114" s="416"/>
      <c r="F114" s="8"/>
      <c r="G114" s="8"/>
      <c r="H114" s="153"/>
      <c r="I114" s="98"/>
      <c r="J114" s="98"/>
      <c r="K114" s="98"/>
      <c r="O114" s="60"/>
      <c r="AB114" s="60"/>
      <c r="AC114" s="60"/>
      <c r="AD114" s="47"/>
      <c r="AE114" s="46"/>
      <c r="AF114" s="60"/>
      <c r="AG114" s="60"/>
    </row>
    <row r="115" spans="1:33" ht="20.25" x14ac:dyDescent="0.25">
      <c r="A115" s="131"/>
      <c r="B115" s="154"/>
      <c r="C115" s="416"/>
      <c r="D115" s="416"/>
      <c r="E115" s="416"/>
      <c r="F115" s="8"/>
      <c r="G115" s="8"/>
      <c r="H115" s="153"/>
      <c r="I115" s="98"/>
      <c r="J115" s="98"/>
      <c r="K115" s="98"/>
      <c r="AC115" s="45"/>
      <c r="AD115" s="45"/>
      <c r="AE115" s="46"/>
      <c r="AG115" s="4"/>
    </row>
    <row r="116" spans="1:33" ht="20.25" x14ac:dyDescent="0.25">
      <c r="A116" s="131"/>
      <c r="B116" s="154"/>
      <c r="C116" s="416"/>
      <c r="D116" s="416"/>
      <c r="E116" s="416"/>
      <c r="F116" s="8"/>
      <c r="G116" s="8"/>
      <c r="H116" s="153"/>
      <c r="I116" s="98"/>
      <c r="J116" s="98"/>
      <c r="K116" s="98"/>
      <c r="AC116" s="45"/>
      <c r="AD116" s="45"/>
      <c r="AE116" s="45"/>
      <c r="AG116" s="4"/>
    </row>
    <row r="117" spans="1:33" x14ac:dyDescent="0.25">
      <c r="A117" s="149"/>
      <c r="B117" s="150"/>
      <c r="C117" s="416"/>
      <c r="D117" s="416"/>
      <c r="E117" s="416"/>
      <c r="F117" s="8"/>
      <c r="G117" s="8"/>
      <c r="H117" s="153"/>
      <c r="I117" s="14"/>
      <c r="AC117" s="45"/>
      <c r="AD117" s="45"/>
      <c r="AE117" s="45"/>
      <c r="AG117" s="4"/>
    </row>
    <row r="118" spans="1:33" ht="20.25" x14ac:dyDescent="0.3">
      <c r="A118" s="131"/>
      <c r="B118" s="47"/>
      <c r="C118" s="416"/>
      <c r="D118" s="416"/>
      <c r="E118" s="416"/>
      <c r="F118" s="46"/>
      <c r="G118" s="8"/>
      <c r="H118" s="153"/>
      <c r="I118" s="71"/>
      <c r="AE118" s="45"/>
      <c r="AG118" s="4"/>
    </row>
    <row r="119" spans="1:33" x14ac:dyDescent="0.25">
      <c r="A119" s="131"/>
      <c r="B119" s="47"/>
      <c r="C119" s="416"/>
      <c r="D119" s="416"/>
      <c r="E119" s="416"/>
      <c r="F119" s="46"/>
      <c r="G119" s="8"/>
      <c r="H119" s="153"/>
      <c r="I119" s="14"/>
      <c r="AB119" s="45"/>
      <c r="AC119" s="45"/>
      <c r="AE119" s="45"/>
      <c r="AG119" s="4"/>
    </row>
    <row r="120" spans="1:33" x14ac:dyDescent="0.25">
      <c r="A120" s="131"/>
      <c r="B120" s="47"/>
      <c r="C120" s="416"/>
      <c r="D120" s="416"/>
      <c r="E120" s="416"/>
      <c r="F120" s="8"/>
      <c r="G120" s="8"/>
      <c r="H120" s="153"/>
      <c r="I120" s="14"/>
      <c r="AB120" s="45"/>
      <c r="AC120" s="45"/>
      <c r="AD120" s="45"/>
      <c r="AE120" s="45"/>
      <c r="AG120" s="4"/>
    </row>
    <row r="121" spans="1:33" x14ac:dyDescent="0.25">
      <c r="A121" s="131"/>
      <c r="B121" s="47"/>
      <c r="C121" s="416"/>
      <c r="D121" s="416"/>
      <c r="E121" s="416"/>
      <c r="F121" s="8"/>
      <c r="G121" s="8"/>
      <c r="H121" s="153"/>
      <c r="I121" s="14"/>
      <c r="L121" s="14"/>
      <c r="N121" s="14"/>
      <c r="T121" s="23"/>
      <c r="U121" s="6"/>
      <c r="V121" s="7"/>
      <c r="W121" s="4"/>
      <c r="X121" s="4"/>
      <c r="Y121" s="4"/>
      <c r="Z121" s="43"/>
      <c r="AA121" s="10"/>
      <c r="AB121" s="45"/>
      <c r="AC121" s="45"/>
      <c r="AD121" s="45"/>
      <c r="AE121" s="45"/>
      <c r="AG121" s="4"/>
    </row>
    <row r="122" spans="1:33" s="22" customFormat="1" x14ac:dyDescent="0.25">
      <c r="A122" s="131"/>
      <c r="B122" s="47"/>
      <c r="C122" s="416"/>
      <c r="D122" s="416"/>
      <c r="E122" s="416"/>
      <c r="F122" s="8"/>
      <c r="G122" s="8"/>
      <c r="H122" s="153"/>
      <c r="O122" s="14"/>
      <c r="R122" s="14"/>
      <c r="S122" s="14"/>
      <c r="AG122" s="4"/>
    </row>
    <row r="123" spans="1:33" s="22" customFormat="1" x14ac:dyDescent="0.25">
      <c r="A123" s="131"/>
      <c r="B123" s="47"/>
      <c r="C123" s="416"/>
      <c r="D123" s="416"/>
      <c r="E123" s="416"/>
      <c r="F123" s="8"/>
      <c r="G123" s="8"/>
      <c r="H123" s="153"/>
      <c r="I123" s="14"/>
      <c r="J123" s="14"/>
      <c r="K123" s="14"/>
      <c r="R123" s="14"/>
      <c r="S123" s="14"/>
    </row>
    <row r="124" spans="1:33" ht="18.75" x14ac:dyDescent="0.25">
      <c r="A124" s="147"/>
      <c r="B124" s="112"/>
      <c r="C124" s="155"/>
      <c r="D124" s="155"/>
      <c r="E124" s="155"/>
      <c r="F124" s="8"/>
      <c r="G124" s="8"/>
      <c r="H124" s="155"/>
      <c r="I124" s="14"/>
      <c r="J124" s="14"/>
      <c r="K124" s="14"/>
      <c r="L124" s="14"/>
      <c r="N124" s="14"/>
      <c r="O124" s="22"/>
      <c r="AG124" s="22"/>
    </row>
    <row r="125" spans="1:33" x14ac:dyDescent="0.25">
      <c r="A125" s="131"/>
      <c r="B125" s="47"/>
      <c r="C125" s="416"/>
      <c r="D125" s="416"/>
      <c r="E125" s="416"/>
      <c r="F125" s="8"/>
      <c r="G125" s="8"/>
      <c r="H125" s="153"/>
      <c r="I125" s="14"/>
      <c r="J125" s="14"/>
      <c r="K125" s="14"/>
      <c r="L125" s="14"/>
      <c r="N125" s="14"/>
    </row>
    <row r="126" spans="1:33" x14ac:dyDescent="0.25">
      <c r="A126" s="131"/>
      <c r="B126" s="47"/>
      <c r="C126" s="416"/>
      <c r="D126" s="416"/>
      <c r="E126" s="416"/>
      <c r="F126" s="8"/>
      <c r="G126" s="8"/>
      <c r="H126" s="152"/>
      <c r="I126" s="14"/>
      <c r="L126" s="14"/>
      <c r="N126" s="14"/>
    </row>
    <row r="127" spans="1:33" x14ac:dyDescent="0.25">
      <c r="A127" s="131"/>
      <c r="B127" s="47"/>
      <c r="C127" s="416"/>
      <c r="D127" s="416"/>
      <c r="E127" s="416"/>
      <c r="F127" s="8"/>
      <c r="G127" s="8"/>
      <c r="H127" s="153"/>
      <c r="I127" s="30"/>
      <c r="J127" s="30"/>
      <c r="K127" s="30"/>
      <c r="L127" s="14"/>
      <c r="N127" s="14"/>
      <c r="R127" s="30"/>
      <c r="S127" s="30"/>
    </row>
    <row r="128" spans="1:33" x14ac:dyDescent="0.25">
      <c r="A128" s="131"/>
      <c r="B128" s="47"/>
      <c r="C128" s="416"/>
      <c r="D128" s="416"/>
      <c r="E128" s="416"/>
      <c r="F128" s="8"/>
      <c r="G128" s="8"/>
      <c r="H128" s="153"/>
      <c r="I128" s="30"/>
      <c r="J128" s="30"/>
      <c r="K128" s="30"/>
      <c r="P128" s="22"/>
      <c r="Q128" s="22"/>
      <c r="R128" s="30"/>
      <c r="S128" s="30"/>
    </row>
    <row r="129" spans="1:33" s="30" customFormat="1" ht="18.75" x14ac:dyDescent="0.25">
      <c r="A129" s="114"/>
      <c r="B129" s="116"/>
      <c r="C129" s="322"/>
      <c r="D129" s="322"/>
      <c r="E129" s="322"/>
      <c r="F129" s="322"/>
      <c r="G129" s="322"/>
      <c r="H129" s="322"/>
      <c r="O129" s="22"/>
      <c r="P129" s="22"/>
      <c r="Q129" s="22"/>
      <c r="AG129" s="22"/>
    </row>
    <row r="130" spans="1:33" ht="18.75" x14ac:dyDescent="0.25">
      <c r="A130" s="156"/>
      <c r="B130" s="12"/>
      <c r="C130" s="19"/>
      <c r="D130" s="19"/>
      <c r="E130" s="19"/>
      <c r="F130" s="157"/>
      <c r="G130" s="125"/>
      <c r="H130" s="112"/>
      <c r="O130" s="22"/>
      <c r="R130" s="30"/>
      <c r="S130" s="30"/>
      <c r="AG130" s="22"/>
    </row>
    <row r="131" spans="1:33" x14ac:dyDescent="0.25">
      <c r="A131" s="23"/>
      <c r="B131" s="6"/>
      <c r="C131" s="7"/>
      <c r="D131" s="4"/>
      <c r="F131" s="8"/>
      <c r="G131" s="8"/>
      <c r="H131" s="10"/>
      <c r="R131" s="30"/>
      <c r="S131" s="30"/>
    </row>
    <row r="132" spans="1:33" s="30" customFormat="1" ht="16.5" x14ac:dyDescent="0.25">
      <c r="A132" s="23"/>
      <c r="B132" s="6"/>
      <c r="C132" s="7"/>
      <c r="D132" s="7"/>
      <c r="E132" s="90"/>
      <c r="F132" s="8"/>
      <c r="G132" s="8"/>
      <c r="H132" s="10"/>
      <c r="O132" s="14"/>
      <c r="P132" s="14"/>
      <c r="Q132" s="14"/>
      <c r="AG132" s="14"/>
    </row>
    <row r="133" spans="1:33" s="22" customFormat="1" ht="16.5" x14ac:dyDescent="0.25">
      <c r="A133" s="23"/>
      <c r="B133" s="6"/>
      <c r="C133" s="7"/>
      <c r="D133" s="7"/>
      <c r="E133" s="90"/>
      <c r="F133" s="8"/>
      <c r="G133" s="8"/>
      <c r="H133" s="10"/>
      <c r="O133" s="14"/>
      <c r="P133" s="14"/>
      <c r="Q133" s="14"/>
      <c r="R133" s="30"/>
      <c r="S133" s="30"/>
      <c r="AG133" s="14"/>
    </row>
    <row r="134" spans="1:33" s="22" customFormat="1" ht="16.5" x14ac:dyDescent="0.25">
      <c r="A134" s="23"/>
      <c r="B134" s="6"/>
      <c r="C134" s="7"/>
      <c r="D134" s="7"/>
      <c r="E134" s="90"/>
      <c r="F134" s="8"/>
      <c r="G134" s="8"/>
      <c r="H134" s="10"/>
      <c r="O134" s="14"/>
      <c r="P134" s="30"/>
      <c r="Q134" s="30"/>
      <c r="R134" s="30"/>
      <c r="S134" s="30"/>
      <c r="AG134" s="4"/>
    </row>
    <row r="135" spans="1:33" s="22" customFormat="1" ht="16.5" x14ac:dyDescent="0.25">
      <c r="A135" s="23"/>
      <c r="B135" s="6"/>
      <c r="C135" s="7"/>
      <c r="D135" s="7"/>
      <c r="E135" s="90"/>
      <c r="F135" s="8"/>
      <c r="G135" s="8"/>
      <c r="H135" s="10"/>
      <c r="O135" s="30"/>
      <c r="P135" s="14"/>
      <c r="Q135" s="14"/>
      <c r="R135" s="30"/>
      <c r="S135" s="30"/>
      <c r="AG135" s="30"/>
    </row>
    <row r="136" spans="1:33" s="22" customFormat="1" ht="16.5" x14ac:dyDescent="0.25">
      <c r="A136" s="23"/>
      <c r="B136" s="6"/>
      <c r="C136" s="7"/>
      <c r="D136" s="7"/>
      <c r="E136" s="90"/>
      <c r="F136" s="8"/>
      <c r="G136" s="8"/>
      <c r="H136" s="10"/>
      <c r="O136" s="30"/>
      <c r="P136" s="14"/>
      <c r="Q136" s="14"/>
      <c r="R136" s="30"/>
      <c r="S136" s="30"/>
      <c r="AG136" s="30"/>
    </row>
    <row r="137" spans="1:33" s="22" customFormat="1" ht="16.5" x14ac:dyDescent="0.25">
      <c r="A137" s="23"/>
      <c r="B137" s="6"/>
      <c r="C137" s="7"/>
      <c r="D137" s="7"/>
      <c r="E137" s="90"/>
      <c r="F137" s="8"/>
      <c r="G137" s="8"/>
      <c r="H137" s="10"/>
      <c r="O137" s="30"/>
      <c r="P137" s="14"/>
      <c r="Q137" s="14"/>
      <c r="R137" s="30"/>
      <c r="S137" s="30"/>
      <c r="AG137" s="30"/>
    </row>
    <row r="138" spans="1:33" s="22" customFormat="1" ht="16.5" x14ac:dyDescent="0.25">
      <c r="A138" s="23"/>
      <c r="B138" s="6"/>
      <c r="C138" s="7"/>
      <c r="D138" s="7"/>
      <c r="E138" s="90"/>
      <c r="F138" s="8"/>
      <c r="G138" s="8"/>
      <c r="H138" s="10"/>
      <c r="O138" s="30"/>
      <c r="P138" s="14"/>
      <c r="Q138" s="14"/>
      <c r="R138" s="30"/>
      <c r="S138" s="30"/>
      <c r="AG138" s="30"/>
    </row>
    <row r="139" spans="1:33" s="22" customFormat="1" ht="16.5" x14ac:dyDescent="0.25">
      <c r="A139" s="23"/>
      <c r="B139" s="6"/>
      <c r="C139" s="7"/>
      <c r="D139" s="7"/>
      <c r="E139" s="90"/>
      <c r="F139" s="8"/>
      <c r="G139" s="8"/>
      <c r="H139" s="10"/>
      <c r="O139" s="30"/>
      <c r="P139" s="14"/>
      <c r="Q139" s="14"/>
      <c r="R139" s="30"/>
      <c r="S139" s="30"/>
      <c r="AG139" s="30"/>
    </row>
    <row r="140" spans="1:33" s="22" customFormat="1" ht="16.5" x14ac:dyDescent="0.25">
      <c r="A140" s="23"/>
      <c r="B140" s="6"/>
      <c r="C140" s="7"/>
      <c r="D140" s="7"/>
      <c r="E140" s="90"/>
      <c r="F140" s="8"/>
      <c r="G140" s="8"/>
      <c r="H140" s="10"/>
      <c r="O140" s="30"/>
      <c r="P140" s="14"/>
      <c r="Q140" s="14"/>
      <c r="R140" s="30"/>
      <c r="S140" s="30"/>
      <c r="AG140" s="30"/>
    </row>
    <row r="141" spans="1:33" s="22" customFormat="1" ht="16.5" x14ac:dyDescent="0.25">
      <c r="A141" s="23"/>
      <c r="B141" s="6"/>
      <c r="C141" s="7"/>
      <c r="D141" s="7"/>
      <c r="E141" s="90"/>
      <c r="F141" s="8"/>
      <c r="G141" s="8"/>
      <c r="H141" s="10"/>
      <c r="O141" s="30"/>
      <c r="P141" s="14"/>
      <c r="Q141" s="14"/>
      <c r="R141" s="30"/>
      <c r="S141" s="30"/>
      <c r="AG141" s="30"/>
    </row>
    <row r="142" spans="1:33" s="22" customFormat="1" ht="16.5" x14ac:dyDescent="0.25">
      <c r="A142" s="23"/>
      <c r="B142" s="6"/>
      <c r="C142" s="7"/>
      <c r="D142" s="7"/>
      <c r="E142" s="90"/>
      <c r="F142" s="8"/>
      <c r="G142" s="8"/>
      <c r="H142" s="10"/>
      <c r="O142" s="30"/>
      <c r="P142" s="14"/>
      <c r="Q142" s="14"/>
      <c r="R142" s="30"/>
      <c r="S142" s="30"/>
      <c r="AG142" s="30"/>
    </row>
    <row r="143" spans="1:33" s="22" customFormat="1" ht="16.5" x14ac:dyDescent="0.25">
      <c r="A143" s="23"/>
      <c r="B143" s="6"/>
      <c r="C143" s="7"/>
      <c r="D143" s="7"/>
      <c r="E143" s="90"/>
      <c r="F143" s="8"/>
      <c r="G143" s="8"/>
      <c r="H143" s="10"/>
      <c r="O143" s="30"/>
      <c r="P143" s="14"/>
      <c r="Q143" s="14"/>
      <c r="R143" s="30"/>
      <c r="S143" s="30"/>
      <c r="AG143" s="30"/>
    </row>
    <row r="144" spans="1:33" s="22" customFormat="1" ht="16.5" x14ac:dyDescent="0.25">
      <c r="A144" s="23"/>
      <c r="B144" s="6"/>
      <c r="C144" s="7"/>
      <c r="D144" s="7"/>
      <c r="E144" s="90"/>
      <c r="F144" s="8"/>
      <c r="G144" s="8"/>
      <c r="H144" s="10"/>
      <c r="O144" s="30"/>
      <c r="P144" s="14"/>
      <c r="Q144" s="14"/>
      <c r="R144" s="30"/>
      <c r="S144" s="30"/>
      <c r="AG144" s="30"/>
    </row>
    <row r="145" spans="1:33" s="22" customFormat="1" ht="16.5" x14ac:dyDescent="0.25">
      <c r="A145" s="23"/>
      <c r="B145" s="6"/>
      <c r="C145" s="7"/>
      <c r="D145" s="7"/>
      <c r="E145" s="90"/>
      <c r="F145" s="8"/>
      <c r="G145" s="8"/>
      <c r="H145" s="10"/>
      <c r="O145" s="30"/>
      <c r="P145" s="14"/>
      <c r="Q145" s="14"/>
      <c r="R145" s="30"/>
      <c r="S145" s="30"/>
      <c r="AG145" s="30"/>
    </row>
    <row r="146" spans="1:33" s="22" customFormat="1" x14ac:dyDescent="0.25">
      <c r="A146" s="23"/>
      <c r="B146" s="415"/>
      <c r="C146" s="158"/>
      <c r="D146" s="158"/>
      <c r="E146" s="4"/>
      <c r="F146" s="8"/>
      <c r="G146" s="8"/>
      <c r="H146" s="59"/>
      <c r="O146" s="30"/>
      <c r="P146" s="14"/>
      <c r="Q146" s="14"/>
      <c r="R146" s="30"/>
      <c r="S146" s="30"/>
      <c r="AG146" s="30"/>
    </row>
    <row r="147" spans="1:33" s="22" customFormat="1" x14ac:dyDescent="0.25">
      <c r="A147" s="23"/>
      <c r="B147" s="415"/>
      <c r="C147" s="158"/>
      <c r="D147" s="158"/>
      <c r="E147" s="4"/>
      <c r="F147" s="8"/>
      <c r="G147" s="8"/>
      <c r="H147" s="59"/>
      <c r="O147" s="30"/>
      <c r="P147" s="14"/>
      <c r="Q147" s="14"/>
      <c r="R147" s="30"/>
      <c r="S147" s="30"/>
      <c r="AG147" s="30"/>
    </row>
    <row r="148" spans="1:33" s="22" customFormat="1" x14ac:dyDescent="0.25">
      <c r="A148" s="23"/>
      <c r="B148" s="415"/>
      <c r="C148" s="158"/>
      <c r="D148" s="158"/>
      <c r="E148" s="4"/>
      <c r="F148" s="8"/>
      <c r="G148" s="8"/>
      <c r="H148" s="59"/>
      <c r="O148" s="30"/>
      <c r="P148" s="14"/>
      <c r="Q148" s="14"/>
      <c r="R148" s="30"/>
      <c r="S148" s="30"/>
      <c r="AG148" s="30"/>
    </row>
    <row r="149" spans="1:33" s="22" customFormat="1" x14ac:dyDescent="0.25">
      <c r="A149" s="23"/>
      <c r="B149" s="415"/>
      <c r="C149" s="158"/>
      <c r="D149" s="158"/>
      <c r="E149" s="4"/>
      <c r="F149" s="8"/>
      <c r="G149" s="8"/>
      <c r="H149" s="59"/>
      <c r="O149" s="30"/>
      <c r="P149" s="14"/>
      <c r="Q149" s="14"/>
      <c r="R149" s="30"/>
      <c r="S149" s="30"/>
      <c r="AG149" s="30"/>
    </row>
    <row r="150" spans="1:33" s="22" customFormat="1" x14ac:dyDescent="0.25">
      <c r="A150" s="23"/>
      <c r="B150" s="415"/>
      <c r="C150" s="158"/>
      <c r="D150" s="158"/>
      <c r="E150" s="4"/>
      <c r="F150" s="8"/>
      <c r="G150" s="8"/>
      <c r="H150" s="59"/>
      <c r="O150" s="30"/>
      <c r="P150" s="14"/>
      <c r="Q150" s="14"/>
      <c r="R150" s="30"/>
      <c r="S150" s="30"/>
      <c r="AG150" s="30"/>
    </row>
    <row r="151" spans="1:33" s="22" customFormat="1" x14ac:dyDescent="0.25">
      <c r="A151" s="23"/>
      <c r="B151" s="415"/>
      <c r="C151" s="158"/>
      <c r="D151" s="158"/>
      <c r="E151" s="4"/>
      <c r="F151" s="8"/>
      <c r="G151" s="8"/>
      <c r="H151" s="59"/>
      <c r="O151" s="30"/>
      <c r="P151" s="14"/>
      <c r="Q151" s="14"/>
      <c r="R151" s="30"/>
      <c r="S151" s="30"/>
      <c r="AG151" s="30"/>
    </row>
    <row r="152" spans="1:33" s="22" customFormat="1" x14ac:dyDescent="0.25">
      <c r="A152" s="23"/>
      <c r="B152" s="415"/>
      <c r="C152" s="158"/>
      <c r="D152" s="158"/>
      <c r="E152" s="4"/>
      <c r="F152" s="8"/>
      <c r="G152" s="8"/>
      <c r="H152" s="59"/>
      <c r="O152" s="30"/>
      <c r="P152" s="14"/>
      <c r="Q152" s="14"/>
      <c r="R152" s="30"/>
      <c r="S152" s="30"/>
      <c r="AG152" s="30"/>
    </row>
    <row r="153" spans="1:33" s="22" customFormat="1" x14ac:dyDescent="0.25">
      <c r="A153" s="23"/>
      <c r="B153" s="415"/>
      <c r="C153" s="158"/>
      <c r="D153" s="158"/>
      <c r="E153" s="4"/>
      <c r="F153" s="8"/>
      <c r="G153" s="8"/>
      <c r="H153" s="59"/>
      <c r="O153" s="30"/>
      <c r="P153" s="14"/>
      <c r="Q153" s="14"/>
      <c r="R153" s="30"/>
      <c r="S153" s="30"/>
      <c r="AG153" s="30"/>
    </row>
    <row r="154" spans="1:33" s="22" customFormat="1" ht="16.5" x14ac:dyDescent="0.25">
      <c r="A154" s="23"/>
      <c r="B154" s="6"/>
      <c r="C154" s="416"/>
      <c r="D154" s="416"/>
      <c r="E154" s="90"/>
      <c r="F154" s="8"/>
      <c r="G154" s="8"/>
      <c r="H154" s="10"/>
      <c r="O154" s="14"/>
      <c r="P154" s="14"/>
      <c r="Q154" s="14"/>
      <c r="R154" s="30"/>
      <c r="S154" s="30"/>
      <c r="AG154" s="4"/>
    </row>
    <row r="155" spans="1:33" x14ac:dyDescent="0.25">
      <c r="A155" s="23"/>
      <c r="B155" s="6"/>
      <c r="C155" s="7"/>
      <c r="D155" s="4"/>
      <c r="F155" s="8"/>
      <c r="G155" s="8"/>
      <c r="H155" s="10"/>
      <c r="I155" s="14"/>
      <c r="J155" s="14"/>
      <c r="K155" s="14"/>
      <c r="L155" s="14"/>
      <c r="N155" s="14"/>
      <c r="R155" s="30"/>
      <c r="S155" s="30"/>
      <c r="AG155" s="4"/>
    </row>
    <row r="156" spans="1:33" x14ac:dyDescent="0.25">
      <c r="A156" s="23"/>
      <c r="B156" s="6"/>
      <c r="C156" s="7"/>
      <c r="D156" s="4"/>
      <c r="F156" s="8"/>
      <c r="G156" s="8"/>
      <c r="H156" s="10"/>
      <c r="I156" s="14"/>
      <c r="J156" s="14"/>
      <c r="K156" s="14"/>
      <c r="L156" s="14"/>
      <c r="N156" s="14"/>
      <c r="P156" s="30"/>
      <c r="Q156" s="30"/>
      <c r="R156" s="30"/>
      <c r="S156" s="30"/>
      <c r="AG156" s="4"/>
    </row>
    <row r="157" spans="1:33" s="71" customFormat="1" ht="20.25" x14ac:dyDescent="0.3">
      <c r="A157" s="159"/>
      <c r="B157" s="160"/>
      <c r="C157" s="161"/>
      <c r="D157" s="162"/>
      <c r="E157" s="162"/>
      <c r="F157" s="163"/>
      <c r="G157" s="163"/>
      <c r="H157" s="164"/>
      <c r="O157" s="98"/>
      <c r="R157" s="98"/>
      <c r="S157" s="98"/>
      <c r="AG157" s="98"/>
    </row>
    <row r="158" spans="1:33" x14ac:dyDescent="0.25">
      <c r="A158" s="13"/>
      <c r="B158" s="47"/>
      <c r="C158" s="7"/>
      <c r="E158" s="40"/>
      <c r="F158" s="8"/>
      <c r="G158" s="8"/>
      <c r="H158" s="10"/>
      <c r="O158" s="22"/>
      <c r="P158" s="22"/>
      <c r="Q158" s="22"/>
      <c r="R158" s="30"/>
      <c r="S158" s="30"/>
      <c r="AG158" s="22"/>
    </row>
    <row r="159" spans="1:33" x14ac:dyDescent="0.25">
      <c r="A159" s="13"/>
      <c r="B159" s="47"/>
      <c r="C159" s="7"/>
      <c r="E159" s="40"/>
      <c r="F159" s="8"/>
      <c r="G159" s="8"/>
      <c r="H159" s="10"/>
      <c r="O159" s="22"/>
      <c r="AG159" s="22"/>
    </row>
    <row r="160" spans="1:33" s="22" customFormat="1" x14ac:dyDescent="0.25">
      <c r="A160" s="13"/>
      <c r="B160" s="47"/>
      <c r="C160" s="7"/>
      <c r="D160" s="40"/>
      <c r="E160" s="40"/>
      <c r="F160" s="8"/>
      <c r="G160" s="8"/>
      <c r="H160" s="10"/>
      <c r="O160" s="14"/>
      <c r="P160" s="14"/>
      <c r="Q160" s="14"/>
      <c r="R160" s="14"/>
      <c r="S160" s="14"/>
      <c r="AG160" s="14"/>
    </row>
    <row r="161" spans="1:34" s="22" customFormat="1" x14ac:dyDescent="0.25">
      <c r="A161" s="13"/>
      <c r="B161" s="415"/>
      <c r="C161" s="7"/>
      <c r="D161" s="40"/>
      <c r="E161" s="40"/>
      <c r="F161" s="8"/>
      <c r="G161" s="8"/>
      <c r="H161" s="10"/>
      <c r="O161" s="14"/>
      <c r="P161" s="14"/>
      <c r="Q161" s="14"/>
      <c r="R161" s="14"/>
      <c r="S161" s="14"/>
      <c r="AG161" s="14"/>
    </row>
    <row r="162" spans="1:34" s="22" customFormat="1" x14ac:dyDescent="0.25">
      <c r="A162" s="13"/>
      <c r="B162" s="47"/>
      <c r="C162" s="7"/>
      <c r="D162" s="40"/>
      <c r="E162" s="40"/>
      <c r="F162" s="8"/>
      <c r="G162" s="8"/>
      <c r="H162" s="10"/>
      <c r="O162" s="14"/>
      <c r="P162" s="14"/>
      <c r="Q162" s="14"/>
      <c r="R162" s="14"/>
      <c r="S162" s="14"/>
      <c r="AG162" s="4"/>
    </row>
    <row r="163" spans="1:34" x14ac:dyDescent="0.25">
      <c r="A163" s="13"/>
      <c r="B163" s="47"/>
      <c r="C163" s="7"/>
      <c r="E163" s="40"/>
      <c r="F163" s="8"/>
      <c r="G163" s="8"/>
      <c r="H163" s="10"/>
      <c r="I163" s="14"/>
      <c r="J163" s="14"/>
      <c r="K163" s="14"/>
      <c r="L163" s="14"/>
      <c r="N163" s="14"/>
      <c r="P163" s="22"/>
      <c r="Q163" s="22"/>
      <c r="R163" s="22"/>
      <c r="S163" s="22"/>
      <c r="AG163" s="4"/>
      <c r="AH163" s="22"/>
    </row>
    <row r="164" spans="1:34" x14ac:dyDescent="0.25">
      <c r="A164" s="13"/>
      <c r="B164" s="165"/>
      <c r="C164" s="7"/>
      <c r="E164" s="166"/>
      <c r="F164" s="8"/>
      <c r="G164" s="8"/>
      <c r="H164" s="10"/>
      <c r="I164" s="14"/>
      <c r="J164" s="14"/>
      <c r="K164" s="14"/>
      <c r="L164" s="14"/>
      <c r="N164" s="14"/>
      <c r="P164" s="22"/>
      <c r="Q164" s="22"/>
      <c r="R164" s="22"/>
      <c r="S164" s="22"/>
      <c r="AG164" s="4"/>
      <c r="AH164" s="22"/>
    </row>
    <row r="165" spans="1:34" x14ac:dyDescent="0.25">
      <c r="A165" s="13"/>
      <c r="B165" s="165"/>
      <c r="C165" s="7"/>
      <c r="E165" s="166"/>
      <c r="F165" s="8"/>
      <c r="G165" s="8"/>
      <c r="H165" s="10"/>
      <c r="I165" s="14"/>
      <c r="J165" s="14"/>
      <c r="K165" s="14"/>
      <c r="L165" s="14"/>
      <c r="N165" s="14"/>
      <c r="P165" s="22"/>
      <c r="Q165" s="22"/>
      <c r="R165" s="22"/>
      <c r="S165" s="22"/>
      <c r="AG165" s="4"/>
      <c r="AH165" s="22"/>
    </row>
    <row r="166" spans="1:34" x14ac:dyDescent="0.25">
      <c r="A166" s="13"/>
      <c r="B166" s="165"/>
      <c r="C166" s="7"/>
      <c r="E166" s="166"/>
      <c r="F166" s="8"/>
      <c r="G166" s="8"/>
      <c r="H166" s="10"/>
      <c r="I166" s="14"/>
      <c r="J166" s="14"/>
      <c r="K166" s="14"/>
      <c r="L166" s="14"/>
      <c r="N166" s="14"/>
      <c r="P166" s="22"/>
      <c r="Q166" s="22"/>
      <c r="R166" s="22"/>
      <c r="S166" s="22"/>
      <c r="AG166" s="4"/>
      <c r="AH166" s="22"/>
    </row>
    <row r="167" spans="1:34" x14ac:dyDescent="0.25">
      <c r="A167" s="13"/>
      <c r="B167" s="165"/>
      <c r="C167" s="7"/>
      <c r="E167" s="166"/>
      <c r="F167" s="8"/>
      <c r="G167" s="8"/>
      <c r="H167" s="10"/>
      <c r="I167" s="14"/>
      <c r="J167" s="14"/>
      <c r="K167" s="14"/>
      <c r="L167" s="14"/>
      <c r="N167" s="14"/>
      <c r="P167" s="22"/>
      <c r="Q167" s="22"/>
      <c r="R167" s="22"/>
      <c r="S167" s="22"/>
      <c r="AG167" s="4"/>
      <c r="AH167" s="22"/>
    </row>
    <row r="168" spans="1:34" x14ac:dyDescent="0.25">
      <c r="A168" s="13"/>
      <c r="B168" s="165"/>
      <c r="C168" s="7"/>
      <c r="E168" s="166"/>
      <c r="F168" s="8"/>
      <c r="G168" s="8"/>
      <c r="H168" s="10"/>
      <c r="I168" s="14"/>
      <c r="J168" s="14"/>
      <c r="K168" s="14"/>
      <c r="L168" s="14"/>
      <c r="N168" s="14"/>
      <c r="P168" s="22"/>
      <c r="Q168" s="22"/>
      <c r="R168" s="22"/>
      <c r="S168" s="22"/>
      <c r="AG168" s="4"/>
      <c r="AH168" s="22"/>
    </row>
    <row r="169" spans="1:34" x14ac:dyDescent="0.25">
      <c r="A169" s="13"/>
      <c r="B169" s="165"/>
      <c r="C169" s="7"/>
      <c r="E169" s="166"/>
      <c r="F169" s="8"/>
      <c r="G169" s="8"/>
      <c r="H169" s="10"/>
      <c r="I169" s="14"/>
      <c r="J169" s="14"/>
      <c r="K169" s="14"/>
      <c r="L169" s="14"/>
      <c r="N169" s="14"/>
      <c r="P169" s="22"/>
      <c r="Q169" s="22"/>
      <c r="R169" s="22"/>
      <c r="S169" s="22"/>
      <c r="AG169" s="4"/>
      <c r="AH169" s="22"/>
    </row>
    <row r="170" spans="1:34" x14ac:dyDescent="0.25">
      <c r="A170" s="13"/>
      <c r="B170" s="165"/>
      <c r="C170" s="7"/>
      <c r="E170" s="166"/>
      <c r="F170" s="8"/>
      <c r="G170" s="8"/>
      <c r="H170" s="10"/>
      <c r="I170" s="14"/>
      <c r="J170" s="14"/>
      <c r="K170" s="14"/>
      <c r="L170" s="14"/>
      <c r="N170" s="14"/>
      <c r="P170" s="22"/>
      <c r="Q170" s="22"/>
      <c r="R170" s="22"/>
      <c r="S170" s="22"/>
      <c r="AG170" s="4"/>
      <c r="AH170" s="22"/>
    </row>
    <row r="171" spans="1:34" x14ac:dyDescent="0.25">
      <c r="A171" s="13"/>
      <c r="B171" s="165"/>
      <c r="C171" s="7"/>
      <c r="E171" s="166"/>
      <c r="F171" s="8"/>
      <c r="G171" s="8"/>
      <c r="H171" s="10"/>
      <c r="I171" s="14"/>
      <c r="J171" s="14"/>
      <c r="K171" s="14"/>
      <c r="L171" s="14"/>
      <c r="N171" s="14"/>
      <c r="P171" s="22"/>
      <c r="Q171" s="22"/>
      <c r="R171" s="22"/>
      <c r="S171" s="22"/>
      <c r="AG171" s="4"/>
      <c r="AH171" s="22"/>
    </row>
    <row r="172" spans="1:34" x14ac:dyDescent="0.25">
      <c r="A172" s="13"/>
      <c r="B172" s="167"/>
      <c r="C172" s="7"/>
      <c r="E172" s="168"/>
      <c r="F172" s="8"/>
      <c r="G172" s="8"/>
      <c r="H172" s="10"/>
      <c r="I172" s="14"/>
      <c r="J172" s="14"/>
      <c r="K172" s="14"/>
      <c r="L172" s="14"/>
      <c r="N172" s="14"/>
      <c r="P172" s="22"/>
      <c r="Q172" s="22"/>
      <c r="R172" s="22"/>
      <c r="S172" s="22"/>
      <c r="AG172" s="4"/>
      <c r="AH172" s="22"/>
    </row>
    <row r="173" spans="1:34" x14ac:dyDescent="0.25">
      <c r="A173" s="13"/>
      <c r="B173" s="167"/>
      <c r="C173" s="7"/>
      <c r="E173" s="168"/>
      <c r="F173" s="8"/>
      <c r="G173" s="8"/>
      <c r="H173" s="10"/>
      <c r="I173" s="14"/>
      <c r="J173" s="14"/>
      <c r="K173" s="14"/>
      <c r="L173" s="14"/>
      <c r="N173" s="14"/>
      <c r="P173" s="22"/>
      <c r="Q173" s="22"/>
      <c r="R173" s="22"/>
      <c r="S173" s="22"/>
      <c r="AG173" s="4"/>
      <c r="AH173" s="22"/>
    </row>
    <row r="174" spans="1:34" ht="18.75" x14ac:dyDescent="0.25">
      <c r="A174" s="114"/>
      <c r="B174" s="116"/>
      <c r="C174" s="322"/>
      <c r="D174" s="322"/>
      <c r="E174" s="322"/>
      <c r="F174" s="322"/>
      <c r="G174" s="322"/>
      <c r="H174" s="322"/>
      <c r="I174" s="14"/>
      <c r="O174" s="22"/>
      <c r="P174" s="22"/>
      <c r="Q174" s="22"/>
      <c r="R174" s="22"/>
      <c r="S174" s="22"/>
      <c r="AG174" s="22"/>
    </row>
    <row r="175" spans="1:34" x14ac:dyDescent="0.25">
      <c r="A175" s="169"/>
      <c r="B175" s="11"/>
      <c r="C175" s="7"/>
      <c r="E175" s="40"/>
      <c r="G175" s="94"/>
      <c r="H175" s="170"/>
      <c r="I175" s="14"/>
      <c r="O175" s="22"/>
      <c r="AG175" s="22"/>
    </row>
    <row r="176" spans="1:34" x14ac:dyDescent="0.25">
      <c r="A176" s="13"/>
      <c r="B176" s="6"/>
      <c r="C176" s="7"/>
      <c r="E176" s="40"/>
      <c r="F176" s="8"/>
      <c r="G176" s="8"/>
      <c r="H176" s="10"/>
      <c r="I176" s="171"/>
      <c r="J176" s="22"/>
      <c r="K176" s="22"/>
      <c r="L176" s="22"/>
      <c r="M176" s="22"/>
    </row>
    <row r="177" spans="1:34" x14ac:dyDescent="0.25">
      <c r="A177" s="13"/>
      <c r="B177" s="6"/>
      <c r="C177" s="7"/>
      <c r="E177" s="40"/>
      <c r="F177" s="8"/>
      <c r="G177" s="8"/>
      <c r="H177" s="10"/>
      <c r="I177" s="14"/>
      <c r="J177" s="22"/>
      <c r="K177" s="22"/>
      <c r="L177" s="22"/>
      <c r="M177" s="22"/>
    </row>
    <row r="178" spans="1:34" x14ac:dyDescent="0.25">
      <c r="A178" s="13"/>
      <c r="B178" s="6"/>
      <c r="C178" s="7"/>
      <c r="E178" s="40"/>
      <c r="F178" s="8"/>
      <c r="G178" s="8"/>
      <c r="H178" s="10"/>
      <c r="I178" s="14"/>
      <c r="J178" s="14"/>
      <c r="K178" s="14"/>
      <c r="L178" s="14"/>
      <c r="AG178" s="4"/>
    </row>
    <row r="179" spans="1:34" x14ac:dyDescent="0.25">
      <c r="A179" s="13"/>
      <c r="B179" s="6"/>
      <c r="C179" s="7"/>
      <c r="E179" s="40"/>
      <c r="F179" s="8"/>
      <c r="G179" s="8"/>
      <c r="H179" s="10"/>
      <c r="I179" s="14"/>
      <c r="J179" s="14"/>
      <c r="K179" s="14"/>
      <c r="L179" s="14"/>
      <c r="AG179" s="4"/>
      <c r="AH179" s="22"/>
    </row>
    <row r="180" spans="1:34" x14ac:dyDescent="0.25">
      <c r="A180" s="13"/>
      <c r="B180" s="6"/>
      <c r="C180" s="7"/>
      <c r="E180" s="40"/>
      <c r="F180" s="8"/>
      <c r="G180" s="8"/>
      <c r="H180" s="10"/>
      <c r="I180" s="14"/>
      <c r="J180" s="14"/>
      <c r="K180" s="14"/>
      <c r="L180" s="14"/>
      <c r="AG180" s="4"/>
      <c r="AH180" s="22"/>
    </row>
    <row r="181" spans="1:34" x14ac:dyDescent="0.25">
      <c r="A181" s="13"/>
      <c r="B181" s="6"/>
      <c r="C181" s="7"/>
      <c r="E181" s="40"/>
      <c r="F181" s="8"/>
      <c r="G181" s="8"/>
      <c r="H181" s="10"/>
      <c r="I181" s="14"/>
      <c r="J181" s="14"/>
      <c r="K181" s="14"/>
      <c r="L181" s="14"/>
      <c r="AG181" s="4"/>
      <c r="AH181" s="22"/>
    </row>
    <row r="182" spans="1:34" s="22" customFormat="1" x14ac:dyDescent="0.25">
      <c r="A182" s="13"/>
      <c r="B182" s="6"/>
      <c r="C182" s="7"/>
      <c r="D182" s="40"/>
      <c r="E182" s="40"/>
      <c r="F182" s="8"/>
      <c r="G182" s="8"/>
      <c r="H182" s="10"/>
      <c r="O182" s="14"/>
      <c r="P182" s="14"/>
      <c r="Q182" s="14"/>
      <c r="R182" s="14"/>
      <c r="S182" s="14"/>
      <c r="AG182" s="4"/>
      <c r="AH182" s="14"/>
    </row>
    <row r="183" spans="1:34" s="22" customFormat="1" x14ac:dyDescent="0.25">
      <c r="A183" s="13"/>
      <c r="B183" s="6"/>
      <c r="C183" s="7"/>
      <c r="D183" s="40"/>
      <c r="E183" s="40"/>
      <c r="F183" s="8"/>
      <c r="G183" s="8"/>
      <c r="H183" s="10"/>
      <c r="O183" s="14"/>
      <c r="P183" s="14"/>
      <c r="Q183" s="14"/>
      <c r="R183" s="14"/>
      <c r="S183" s="14"/>
      <c r="AG183" s="4"/>
      <c r="AH183" s="14"/>
    </row>
    <row r="184" spans="1:34" x14ac:dyDescent="0.25">
      <c r="A184" s="13"/>
      <c r="B184" s="6"/>
      <c r="C184" s="7"/>
      <c r="E184" s="40"/>
      <c r="F184" s="8"/>
      <c r="G184" s="8"/>
      <c r="H184" s="10"/>
      <c r="I184" s="14"/>
      <c r="J184" s="14"/>
      <c r="K184" s="14"/>
      <c r="L184" s="14"/>
      <c r="N184" s="14"/>
      <c r="AG184" s="4"/>
    </row>
    <row r="185" spans="1:34" x14ac:dyDescent="0.25">
      <c r="A185" s="13"/>
      <c r="B185" s="6"/>
      <c r="C185" s="7"/>
      <c r="E185" s="40"/>
      <c r="F185" s="8"/>
      <c r="G185" s="8"/>
      <c r="H185" s="10"/>
      <c r="I185" s="14"/>
      <c r="J185" s="14"/>
      <c r="K185" s="14"/>
      <c r="L185" s="14"/>
      <c r="N185" s="14"/>
      <c r="P185" s="22"/>
      <c r="Q185" s="22"/>
      <c r="R185" s="22"/>
      <c r="S185" s="22"/>
      <c r="AG185" s="4"/>
    </row>
    <row r="186" spans="1:34" x14ac:dyDescent="0.25">
      <c r="A186" s="13"/>
      <c r="B186" s="6"/>
      <c r="C186" s="7"/>
      <c r="E186" s="40"/>
      <c r="F186" s="8"/>
      <c r="G186" s="8"/>
      <c r="H186" s="10"/>
      <c r="I186" s="14"/>
      <c r="J186" s="14"/>
      <c r="K186" s="14"/>
      <c r="L186" s="14"/>
      <c r="N186" s="14"/>
      <c r="O186" s="22"/>
      <c r="P186" s="22"/>
      <c r="Q186" s="22"/>
      <c r="R186" s="22"/>
      <c r="S186" s="22"/>
      <c r="AG186" s="22"/>
    </row>
    <row r="187" spans="1:34" ht="17.45" customHeight="1" x14ac:dyDescent="0.25">
      <c r="A187" s="172"/>
      <c r="B187" s="52"/>
      <c r="C187" s="311"/>
      <c r="D187" s="311"/>
      <c r="E187" s="311"/>
      <c r="F187" s="311"/>
      <c r="G187" s="311"/>
      <c r="H187" s="311"/>
      <c r="I187" s="14"/>
      <c r="J187" s="14"/>
      <c r="K187" s="14"/>
      <c r="L187" s="14"/>
      <c r="O187" s="22"/>
      <c r="AG187" s="22"/>
    </row>
    <row r="188" spans="1:34" s="30" customFormat="1" x14ac:dyDescent="0.25">
      <c r="A188" s="131"/>
      <c r="B188" s="47"/>
      <c r="C188" s="416"/>
      <c r="D188" s="416"/>
      <c r="E188" s="416"/>
      <c r="F188" s="8"/>
      <c r="G188" s="8"/>
      <c r="H188" s="10"/>
      <c r="I188" s="14"/>
      <c r="J188" s="45"/>
      <c r="K188" s="45"/>
      <c r="L188" s="45"/>
      <c r="M188" s="14"/>
      <c r="O188" s="14"/>
      <c r="P188" s="14"/>
      <c r="Q188" s="14"/>
      <c r="R188" s="14"/>
      <c r="S188" s="14"/>
      <c r="AG188" s="14"/>
      <c r="AH188" s="14"/>
    </row>
    <row r="189" spans="1:34" s="30" customFormat="1" x14ac:dyDescent="0.25">
      <c r="A189" s="131"/>
      <c r="B189" s="47"/>
      <c r="C189" s="416"/>
      <c r="D189" s="416"/>
      <c r="E189" s="416"/>
      <c r="F189" s="8"/>
      <c r="G189" s="8"/>
      <c r="H189" s="10"/>
      <c r="O189" s="14"/>
      <c r="P189" s="14"/>
      <c r="Q189" s="14"/>
      <c r="R189" s="14"/>
      <c r="S189" s="14"/>
      <c r="AG189" s="14"/>
      <c r="AH189" s="14"/>
    </row>
    <row r="190" spans="1:34" s="30" customFormat="1" x14ac:dyDescent="0.25">
      <c r="A190" s="131"/>
      <c r="B190" s="47"/>
      <c r="C190" s="416"/>
      <c r="D190" s="416"/>
      <c r="E190" s="416"/>
      <c r="F190" s="8"/>
      <c r="G190" s="8"/>
      <c r="H190" s="10"/>
      <c r="I190" s="14"/>
      <c r="J190" s="45"/>
      <c r="K190" s="45"/>
      <c r="L190" s="45"/>
      <c r="M190" s="14"/>
      <c r="O190" s="14"/>
      <c r="P190" s="14"/>
      <c r="Q190" s="14"/>
      <c r="R190" s="14"/>
      <c r="S190" s="14"/>
      <c r="AG190" s="14"/>
      <c r="AH190" s="14"/>
    </row>
    <row r="191" spans="1:34" s="30" customFormat="1" x14ac:dyDescent="0.25">
      <c r="A191" s="131"/>
      <c r="B191" s="47"/>
      <c r="C191" s="416"/>
      <c r="D191" s="416"/>
      <c r="E191" s="416"/>
      <c r="F191" s="8"/>
      <c r="G191" s="8"/>
      <c r="H191" s="10"/>
      <c r="I191" s="14"/>
      <c r="J191" s="45"/>
      <c r="K191" s="45"/>
      <c r="L191" s="45"/>
      <c r="M191" s="14"/>
      <c r="O191" s="14"/>
      <c r="AG191" s="4"/>
      <c r="AH191" s="14"/>
    </row>
    <row r="192" spans="1:34" s="30" customFormat="1" x14ac:dyDescent="0.25">
      <c r="A192" s="131"/>
      <c r="B192" s="47"/>
      <c r="C192" s="416"/>
      <c r="D192" s="416"/>
      <c r="E192" s="416"/>
      <c r="F192" s="8"/>
      <c r="G192" s="8"/>
      <c r="H192" s="10"/>
      <c r="I192" s="14"/>
      <c r="J192" s="45"/>
      <c r="K192" s="45"/>
      <c r="L192" s="45"/>
      <c r="M192" s="14"/>
      <c r="AH192" s="22"/>
    </row>
    <row r="193" spans="1:34" s="30" customFormat="1" x14ac:dyDescent="0.25">
      <c r="A193" s="131"/>
      <c r="B193" s="47"/>
      <c r="C193" s="416"/>
      <c r="D193" s="416"/>
      <c r="E193" s="416"/>
      <c r="F193" s="8"/>
      <c r="G193" s="8"/>
      <c r="H193" s="10"/>
      <c r="AH193" s="22"/>
    </row>
    <row r="194" spans="1:34" s="30" customFormat="1" x14ac:dyDescent="0.25">
      <c r="A194" s="131"/>
      <c r="B194" s="47"/>
      <c r="C194" s="416"/>
      <c r="D194" s="416"/>
      <c r="E194" s="416"/>
      <c r="F194" s="8"/>
      <c r="G194" s="8"/>
      <c r="H194" s="10"/>
      <c r="I194" s="22"/>
      <c r="J194" s="22"/>
      <c r="K194" s="22"/>
      <c r="L194" s="22"/>
      <c r="M194" s="22"/>
      <c r="AH194" s="14"/>
    </row>
    <row r="195" spans="1:34" s="30" customFormat="1" x14ac:dyDescent="0.25">
      <c r="A195" s="13"/>
      <c r="B195" s="11"/>
      <c r="C195" s="7"/>
      <c r="D195" s="40"/>
      <c r="E195" s="40"/>
      <c r="F195" s="8"/>
      <c r="G195" s="8"/>
      <c r="H195" s="173"/>
      <c r="I195" s="14"/>
      <c r="J195" s="14"/>
      <c r="K195" s="14"/>
      <c r="L195" s="14"/>
      <c r="M195" s="14"/>
      <c r="AH195" s="14"/>
    </row>
    <row r="196" spans="1:34" s="30" customFormat="1" x14ac:dyDescent="0.25">
      <c r="A196" s="174"/>
      <c r="B196" s="175"/>
      <c r="C196" s="7"/>
      <c r="D196" s="40"/>
      <c r="E196" s="40"/>
      <c r="F196" s="8"/>
      <c r="G196" s="8"/>
      <c r="H196" s="173"/>
      <c r="I196" s="14"/>
      <c r="J196" s="8"/>
      <c r="K196" s="45"/>
      <c r="L196" s="14"/>
      <c r="M196" s="14"/>
      <c r="AH196" s="14"/>
    </row>
    <row r="197" spans="1:34" s="30" customFormat="1" x14ac:dyDescent="0.25">
      <c r="A197" s="13"/>
      <c r="B197" s="6"/>
      <c r="C197" s="7"/>
      <c r="D197" s="40"/>
      <c r="E197" s="40"/>
      <c r="F197" s="8"/>
      <c r="G197" s="8"/>
      <c r="H197" s="10"/>
      <c r="I197" s="45"/>
      <c r="J197" s="45"/>
      <c r="K197" s="45"/>
      <c r="L197" s="45"/>
      <c r="M197" s="14"/>
    </row>
    <row r="198" spans="1:34" s="30" customFormat="1" x14ac:dyDescent="0.25">
      <c r="A198" s="13"/>
      <c r="B198" s="6"/>
      <c r="C198" s="7"/>
      <c r="D198" s="40"/>
      <c r="E198" s="40"/>
      <c r="F198" s="8"/>
      <c r="G198" s="8"/>
      <c r="H198" s="10"/>
      <c r="I198" s="45"/>
      <c r="J198" s="45"/>
      <c r="K198" s="45"/>
      <c r="L198" s="45"/>
      <c r="M198" s="14"/>
    </row>
    <row r="199" spans="1:34" s="30" customFormat="1" x14ac:dyDescent="0.25">
      <c r="A199" s="174"/>
      <c r="B199" s="175"/>
      <c r="C199" s="7"/>
      <c r="D199" s="40"/>
      <c r="E199" s="40"/>
      <c r="F199" s="8"/>
      <c r="G199" s="8"/>
      <c r="H199" s="173"/>
      <c r="I199" s="22"/>
      <c r="J199" s="22"/>
      <c r="K199" s="22"/>
      <c r="L199" s="22"/>
      <c r="M199" s="22"/>
    </row>
    <row r="200" spans="1:34" s="30" customFormat="1" x14ac:dyDescent="0.25">
      <c r="A200" s="13"/>
      <c r="B200" s="6"/>
      <c r="C200" s="7"/>
      <c r="D200" s="40"/>
      <c r="E200" s="40"/>
      <c r="F200" s="8"/>
      <c r="G200" s="8"/>
      <c r="H200" s="10"/>
      <c r="I200" s="22"/>
      <c r="J200" s="22"/>
      <c r="K200" s="22"/>
      <c r="L200" s="22"/>
      <c r="M200" s="22"/>
    </row>
    <row r="201" spans="1:34" s="30" customFormat="1" x14ac:dyDescent="0.25">
      <c r="A201" s="13"/>
      <c r="B201" s="6"/>
      <c r="C201" s="7"/>
      <c r="D201" s="40"/>
      <c r="E201" s="40"/>
      <c r="F201" s="8"/>
      <c r="G201" s="8"/>
      <c r="H201" s="10"/>
      <c r="I201" s="22"/>
      <c r="J201" s="22"/>
      <c r="K201" s="22"/>
      <c r="L201" s="22"/>
      <c r="M201" s="22"/>
    </row>
    <row r="202" spans="1:34" s="30" customFormat="1" x14ac:dyDescent="0.25">
      <c r="A202" s="174"/>
      <c r="B202" s="176"/>
      <c r="C202" s="7"/>
      <c r="D202" s="40"/>
      <c r="E202" s="40"/>
      <c r="F202" s="8"/>
      <c r="G202" s="8"/>
      <c r="H202" s="173"/>
      <c r="I202" s="14"/>
      <c r="J202" s="14"/>
      <c r="K202" s="14"/>
      <c r="L202" s="14"/>
      <c r="M202" s="14"/>
    </row>
    <row r="203" spans="1:34" s="30" customFormat="1" x14ac:dyDescent="0.25">
      <c r="A203" s="13"/>
      <c r="B203" s="177"/>
      <c r="C203" s="7"/>
      <c r="D203" s="40"/>
      <c r="E203" s="40"/>
      <c r="F203" s="8"/>
      <c r="G203" s="8"/>
      <c r="H203" s="10"/>
      <c r="I203" s="14"/>
      <c r="J203" s="14"/>
      <c r="K203" s="14"/>
      <c r="L203" s="14"/>
      <c r="M203" s="14"/>
    </row>
    <row r="204" spans="1:34" s="30" customFormat="1" x14ac:dyDescent="0.25">
      <c r="A204" s="13"/>
      <c r="B204" s="177"/>
      <c r="C204" s="7"/>
      <c r="D204" s="40"/>
      <c r="E204" s="40"/>
      <c r="F204" s="8"/>
      <c r="G204" s="8"/>
      <c r="H204" s="10"/>
      <c r="I204" s="45"/>
      <c r="J204" s="45"/>
      <c r="K204" s="45"/>
      <c r="L204" s="45"/>
      <c r="M204" s="14"/>
    </row>
    <row r="205" spans="1:34" s="30" customFormat="1" x14ac:dyDescent="0.25">
      <c r="A205" s="13"/>
      <c r="B205" s="177"/>
      <c r="C205" s="7"/>
      <c r="D205" s="40"/>
      <c r="E205" s="40"/>
      <c r="F205" s="8"/>
      <c r="G205" s="8"/>
      <c r="H205" s="10"/>
      <c r="I205" s="45"/>
      <c r="J205" s="45"/>
      <c r="K205" s="45"/>
      <c r="L205" s="45"/>
      <c r="M205" s="14"/>
    </row>
    <row r="206" spans="1:34" s="30" customFormat="1" x14ac:dyDescent="0.25">
      <c r="A206" s="174"/>
      <c r="B206" s="176"/>
      <c r="C206" s="7"/>
      <c r="D206" s="40"/>
      <c r="E206" s="40"/>
      <c r="F206" s="8"/>
      <c r="G206" s="8"/>
      <c r="H206" s="173"/>
      <c r="I206" s="45"/>
      <c r="J206" s="45"/>
      <c r="K206" s="45"/>
      <c r="L206" s="45"/>
      <c r="M206" s="14"/>
    </row>
    <row r="207" spans="1:34" s="30" customFormat="1" x14ac:dyDescent="0.25">
      <c r="A207" s="13"/>
      <c r="B207" s="178"/>
      <c r="C207" s="7"/>
      <c r="D207" s="40"/>
      <c r="E207" s="40"/>
      <c r="F207" s="8"/>
      <c r="G207" s="8"/>
      <c r="H207" s="10"/>
      <c r="I207" s="45"/>
      <c r="J207" s="45"/>
      <c r="K207" s="45"/>
      <c r="L207" s="45"/>
      <c r="M207" s="14"/>
    </row>
    <row r="208" spans="1:34" s="30" customFormat="1" x14ac:dyDescent="0.25">
      <c r="A208" s="174"/>
      <c r="B208" s="176"/>
      <c r="C208" s="7"/>
      <c r="D208" s="40"/>
      <c r="E208" s="40"/>
      <c r="F208" s="8"/>
      <c r="G208" s="8"/>
      <c r="H208" s="10"/>
      <c r="I208" s="45"/>
      <c r="J208" s="45"/>
      <c r="K208" s="45"/>
      <c r="L208" s="45"/>
      <c r="M208" s="14"/>
    </row>
    <row r="209" spans="1:34" s="30" customFormat="1" x14ac:dyDescent="0.25">
      <c r="A209" s="13"/>
      <c r="B209" s="11"/>
      <c r="C209" s="7"/>
      <c r="D209" s="40"/>
      <c r="E209" s="40"/>
      <c r="F209" s="8"/>
      <c r="G209" s="8"/>
      <c r="H209" s="173"/>
      <c r="I209" s="45"/>
      <c r="J209" s="45"/>
      <c r="K209" s="45"/>
      <c r="L209" s="45"/>
      <c r="M209" s="14"/>
    </row>
    <row r="210" spans="1:34" s="30" customFormat="1" x14ac:dyDescent="0.25">
      <c r="A210" s="13"/>
      <c r="B210" s="175"/>
      <c r="C210" s="7"/>
      <c r="D210" s="40"/>
      <c r="E210" s="40"/>
      <c r="F210" s="8"/>
      <c r="G210" s="8"/>
      <c r="H210" s="173"/>
      <c r="I210" s="45"/>
      <c r="J210" s="45"/>
      <c r="K210" s="45"/>
      <c r="L210" s="45"/>
      <c r="M210" s="14"/>
      <c r="P210" s="22"/>
      <c r="Q210" s="22"/>
    </row>
    <row r="211" spans="1:34" s="30" customFormat="1" x14ac:dyDescent="0.25">
      <c r="A211" s="13"/>
      <c r="B211" s="6"/>
      <c r="C211" s="7"/>
      <c r="D211" s="40"/>
      <c r="E211" s="40"/>
      <c r="F211" s="8"/>
      <c r="G211" s="8"/>
      <c r="H211" s="10"/>
      <c r="I211" s="45"/>
      <c r="J211" s="8"/>
      <c r="K211" s="45"/>
      <c r="L211" s="45"/>
      <c r="M211" s="14"/>
      <c r="O211" s="22"/>
      <c r="P211" s="22"/>
      <c r="Q211" s="22"/>
      <c r="AG211" s="22"/>
    </row>
    <row r="212" spans="1:34" s="30" customFormat="1" x14ac:dyDescent="0.25">
      <c r="A212" s="13"/>
      <c r="B212" s="179"/>
      <c r="C212" s="7"/>
      <c r="D212" s="40"/>
      <c r="E212" s="40"/>
      <c r="F212" s="8"/>
      <c r="G212" s="8"/>
      <c r="H212" s="10"/>
      <c r="I212" s="22"/>
      <c r="J212" s="22"/>
      <c r="K212" s="22"/>
      <c r="L212" s="22"/>
      <c r="M212" s="22"/>
      <c r="O212" s="22"/>
      <c r="P212" s="14"/>
      <c r="Q212" s="14"/>
      <c r="AG212" s="22"/>
    </row>
    <row r="213" spans="1:34" s="30" customFormat="1" x14ac:dyDescent="0.25">
      <c r="A213" s="13"/>
      <c r="B213" s="6"/>
      <c r="C213" s="7"/>
      <c r="D213" s="40"/>
      <c r="E213" s="40"/>
      <c r="F213" s="8"/>
      <c r="G213" s="8"/>
      <c r="H213" s="10"/>
      <c r="I213" s="22"/>
      <c r="J213" s="22"/>
      <c r="K213" s="22"/>
      <c r="L213" s="22"/>
      <c r="M213" s="22"/>
      <c r="O213" s="14"/>
      <c r="P213" s="14"/>
      <c r="Q213" s="14"/>
      <c r="AG213" s="14"/>
    </row>
    <row r="214" spans="1:34" s="22" customFormat="1" x14ac:dyDescent="0.25">
      <c r="A214" s="13"/>
      <c r="B214" s="6"/>
      <c r="C214" s="7"/>
      <c r="D214" s="40"/>
      <c r="E214" s="40"/>
      <c r="F214" s="8"/>
      <c r="G214" s="8"/>
      <c r="H214" s="10"/>
      <c r="I214" s="14"/>
      <c r="J214" s="14"/>
      <c r="K214" s="14"/>
      <c r="L214" s="14"/>
      <c r="M214" s="14"/>
      <c r="O214" s="14"/>
      <c r="P214" s="14"/>
      <c r="Q214" s="14"/>
      <c r="R214" s="30"/>
      <c r="S214" s="30"/>
      <c r="AG214" s="14"/>
      <c r="AH214" s="30"/>
    </row>
    <row r="215" spans="1:34" s="22" customFormat="1" x14ac:dyDescent="0.25">
      <c r="A215" s="13"/>
      <c r="B215" s="11"/>
      <c r="C215" s="7"/>
      <c r="D215" s="40"/>
      <c r="E215" s="40"/>
      <c r="F215" s="8"/>
      <c r="G215" s="8"/>
      <c r="H215" s="173"/>
      <c r="I215" s="14"/>
      <c r="J215" s="14"/>
      <c r="K215" s="14"/>
      <c r="L215" s="14"/>
      <c r="M215" s="14"/>
      <c r="O215" s="14"/>
      <c r="P215" s="14"/>
      <c r="Q215" s="14"/>
      <c r="R215" s="14"/>
      <c r="S215" s="14"/>
      <c r="AG215" s="14"/>
      <c r="AH215" s="30"/>
    </row>
    <row r="216" spans="1:34" x14ac:dyDescent="0.25">
      <c r="A216" s="13"/>
      <c r="B216" s="177"/>
      <c r="C216" s="7"/>
      <c r="E216" s="180"/>
      <c r="F216" s="8"/>
      <c r="G216" s="8"/>
      <c r="H216" s="10"/>
      <c r="I216" s="14"/>
      <c r="J216" s="14"/>
      <c r="K216" s="14"/>
      <c r="L216" s="14"/>
      <c r="N216" s="14"/>
      <c r="AG216" s="4"/>
      <c r="AH216" s="30"/>
    </row>
    <row r="217" spans="1:34" x14ac:dyDescent="0.25">
      <c r="A217" s="174"/>
      <c r="B217" s="176"/>
      <c r="C217" s="181"/>
      <c r="D217" s="182"/>
      <c r="E217" s="183"/>
      <c r="F217" s="8"/>
      <c r="G217" s="8"/>
      <c r="H217" s="184"/>
      <c r="N217" s="14"/>
      <c r="P217" s="22"/>
      <c r="Q217" s="22"/>
      <c r="R217" s="22"/>
      <c r="S217" s="22"/>
      <c r="AG217" s="4"/>
      <c r="AH217" s="30"/>
    </row>
    <row r="218" spans="1:34" x14ac:dyDescent="0.25">
      <c r="A218" s="13"/>
      <c r="B218" s="11"/>
      <c r="C218" s="7"/>
      <c r="E218" s="40"/>
      <c r="F218" s="8"/>
      <c r="G218" s="8"/>
      <c r="H218" s="173"/>
      <c r="I218" s="30"/>
      <c r="J218" s="30"/>
      <c r="K218" s="30"/>
      <c r="L218" s="30"/>
      <c r="M218" s="30"/>
      <c r="O218" s="22"/>
      <c r="P218" s="22"/>
      <c r="Q218" s="22"/>
      <c r="R218" s="22"/>
      <c r="S218" s="22"/>
      <c r="AG218" s="22"/>
      <c r="AH218" s="30"/>
    </row>
    <row r="219" spans="1:34" x14ac:dyDescent="0.25">
      <c r="A219" s="13"/>
      <c r="B219" s="6"/>
      <c r="C219" s="7"/>
      <c r="E219" s="40"/>
      <c r="F219" s="8"/>
      <c r="G219" s="8"/>
      <c r="H219" s="10"/>
      <c r="I219" s="30"/>
      <c r="J219" s="30"/>
      <c r="K219" s="30"/>
      <c r="L219" s="30"/>
      <c r="M219" s="30"/>
      <c r="O219" s="22"/>
      <c r="P219" s="22"/>
      <c r="Q219" s="22"/>
      <c r="R219" s="22"/>
      <c r="S219" s="22"/>
      <c r="AG219" s="22"/>
      <c r="AH219" s="30"/>
    </row>
    <row r="220" spans="1:34" x14ac:dyDescent="0.25">
      <c r="A220" s="13"/>
      <c r="B220" s="179"/>
      <c r="C220" s="7"/>
      <c r="E220" s="40"/>
      <c r="F220" s="8"/>
      <c r="G220" s="8"/>
      <c r="H220" s="10"/>
      <c r="I220" s="30"/>
      <c r="J220" s="30"/>
      <c r="K220" s="30"/>
      <c r="L220" s="30"/>
      <c r="M220" s="30"/>
      <c r="O220" s="22"/>
      <c r="AG220" s="22"/>
      <c r="AH220" s="30"/>
    </row>
    <row r="221" spans="1:34" s="22" customFormat="1" x14ac:dyDescent="0.25">
      <c r="A221" s="13"/>
      <c r="B221" s="6"/>
      <c r="C221" s="7"/>
      <c r="D221" s="40"/>
      <c r="E221" s="40"/>
      <c r="F221" s="8"/>
      <c r="G221" s="8"/>
      <c r="H221" s="10"/>
      <c r="I221" s="30"/>
      <c r="J221" s="30"/>
      <c r="K221" s="30"/>
      <c r="L221" s="30"/>
      <c r="M221" s="30"/>
      <c r="O221" s="14"/>
      <c r="P221" s="14"/>
      <c r="Q221" s="14"/>
      <c r="R221" s="14"/>
      <c r="S221" s="14"/>
      <c r="AG221" s="14"/>
      <c r="AH221" s="30"/>
    </row>
    <row r="222" spans="1:34" s="22" customFormat="1" x14ac:dyDescent="0.25">
      <c r="A222" s="13"/>
      <c r="B222" s="6"/>
      <c r="C222" s="7"/>
      <c r="D222" s="40"/>
      <c r="E222" s="40"/>
      <c r="F222" s="8"/>
      <c r="G222" s="8"/>
      <c r="H222" s="10"/>
      <c r="I222" s="30"/>
      <c r="J222" s="30"/>
      <c r="K222" s="30"/>
      <c r="L222" s="30"/>
      <c r="M222" s="30"/>
      <c r="O222" s="14"/>
      <c r="P222" s="14"/>
      <c r="Q222" s="14"/>
      <c r="R222" s="14"/>
      <c r="S222" s="14"/>
      <c r="AG222" s="14"/>
      <c r="AH222" s="30"/>
    </row>
    <row r="223" spans="1:34" x14ac:dyDescent="0.25">
      <c r="A223" s="13"/>
      <c r="B223" s="11"/>
      <c r="C223" s="7"/>
      <c r="E223" s="40"/>
      <c r="F223" s="8"/>
      <c r="G223" s="8"/>
      <c r="H223" s="173"/>
      <c r="I223" s="30"/>
      <c r="J223" s="30"/>
      <c r="K223" s="30"/>
      <c r="L223" s="30"/>
      <c r="M223" s="30"/>
      <c r="N223" s="14"/>
      <c r="AG223" s="4"/>
      <c r="AH223" s="30"/>
    </row>
    <row r="224" spans="1:34" x14ac:dyDescent="0.25">
      <c r="A224" s="13"/>
      <c r="B224" s="6"/>
      <c r="C224" s="7"/>
      <c r="E224" s="40"/>
      <c r="F224" s="8"/>
      <c r="G224" s="8"/>
      <c r="H224" s="10"/>
      <c r="I224" s="30"/>
      <c r="J224" s="30"/>
      <c r="K224" s="30"/>
      <c r="L224" s="30"/>
      <c r="M224" s="30"/>
      <c r="N224" s="14"/>
      <c r="AG224" s="4"/>
      <c r="AH224" s="22"/>
    </row>
    <row r="225" spans="1:34" x14ac:dyDescent="0.25">
      <c r="A225" s="13"/>
      <c r="B225" s="179"/>
      <c r="C225" s="7"/>
      <c r="E225" s="40"/>
      <c r="F225" s="8"/>
      <c r="G225" s="8"/>
      <c r="H225" s="10"/>
      <c r="I225" s="30"/>
      <c r="J225" s="30"/>
      <c r="K225" s="30"/>
      <c r="L225" s="30"/>
      <c r="M225" s="30"/>
      <c r="N225" s="14"/>
      <c r="AG225" s="4"/>
      <c r="AH225" s="22"/>
    </row>
    <row r="226" spans="1:34" x14ac:dyDescent="0.25">
      <c r="A226" s="13"/>
      <c r="B226" s="179"/>
      <c r="C226" s="7"/>
      <c r="E226" s="40"/>
      <c r="F226" s="8"/>
      <c r="G226" s="8"/>
      <c r="H226" s="10"/>
      <c r="I226" s="30"/>
      <c r="J226" s="30"/>
      <c r="K226" s="30"/>
      <c r="L226" s="30"/>
      <c r="M226" s="30"/>
      <c r="AG226" s="4"/>
    </row>
    <row r="227" spans="1:34" x14ac:dyDescent="0.25">
      <c r="A227" s="13"/>
      <c r="B227" s="179"/>
      <c r="C227" s="7"/>
      <c r="E227" s="40"/>
      <c r="F227" s="8"/>
      <c r="G227" s="8"/>
      <c r="H227" s="10"/>
      <c r="I227" s="30"/>
      <c r="J227" s="30"/>
      <c r="K227" s="30"/>
      <c r="L227" s="30"/>
      <c r="M227" s="30"/>
      <c r="AG227" s="4"/>
    </row>
    <row r="228" spans="1:34" x14ac:dyDescent="0.25">
      <c r="A228" s="13"/>
      <c r="B228" s="11"/>
      <c r="C228" s="7"/>
      <c r="E228" s="40"/>
      <c r="F228" s="8"/>
      <c r="G228" s="8"/>
      <c r="H228" s="173"/>
      <c r="I228" s="30"/>
      <c r="J228" s="30"/>
      <c r="K228" s="30"/>
      <c r="L228" s="30"/>
      <c r="M228" s="30"/>
      <c r="AG228" s="4"/>
    </row>
    <row r="229" spans="1:34" x14ac:dyDescent="0.25">
      <c r="A229" s="13"/>
      <c r="B229" s="179"/>
      <c r="C229" s="7"/>
      <c r="E229" s="40"/>
      <c r="F229" s="8"/>
      <c r="G229" s="8"/>
      <c r="H229" s="10"/>
      <c r="I229" s="30"/>
      <c r="J229" s="30"/>
      <c r="K229" s="30"/>
      <c r="L229" s="30"/>
      <c r="M229" s="30"/>
      <c r="AG229" s="4"/>
    </row>
    <row r="230" spans="1:34" x14ac:dyDescent="0.25">
      <c r="A230" s="13"/>
      <c r="B230" s="179"/>
      <c r="C230" s="7"/>
      <c r="E230" s="40"/>
      <c r="F230" s="8"/>
      <c r="G230" s="8"/>
      <c r="H230" s="10"/>
      <c r="I230" s="30"/>
      <c r="J230" s="30"/>
      <c r="K230" s="30"/>
      <c r="L230" s="30"/>
      <c r="M230" s="30"/>
      <c r="P230" s="22"/>
      <c r="Q230" s="22"/>
      <c r="R230" s="22"/>
      <c r="S230" s="22"/>
      <c r="AG230" s="4"/>
    </row>
    <row r="231" spans="1:34" x14ac:dyDescent="0.25">
      <c r="A231" s="13"/>
      <c r="B231" s="179"/>
      <c r="C231" s="7"/>
      <c r="E231" s="40"/>
      <c r="F231" s="8"/>
      <c r="G231" s="8"/>
      <c r="H231" s="10"/>
      <c r="I231" s="30"/>
      <c r="J231" s="30"/>
      <c r="K231" s="30"/>
      <c r="L231" s="30"/>
      <c r="M231" s="30"/>
      <c r="O231" s="22"/>
      <c r="P231" s="22"/>
      <c r="Q231" s="22"/>
      <c r="R231" s="22"/>
      <c r="S231" s="22"/>
      <c r="AG231" s="22"/>
      <c r="AH231" s="22"/>
    </row>
    <row r="232" spans="1:34" x14ac:dyDescent="0.25">
      <c r="A232" s="13"/>
      <c r="B232" s="179"/>
      <c r="C232" s="7"/>
      <c r="E232" s="40"/>
      <c r="F232" s="8"/>
      <c r="G232" s="8"/>
      <c r="H232" s="10"/>
      <c r="I232" s="30"/>
      <c r="J232" s="30"/>
      <c r="K232" s="30"/>
      <c r="L232" s="30"/>
      <c r="M232" s="30"/>
      <c r="O232" s="22"/>
      <c r="AG232" s="22"/>
      <c r="AH232" s="22"/>
    </row>
    <row r="233" spans="1:34" x14ac:dyDescent="0.25">
      <c r="A233" s="13"/>
      <c r="B233" s="179"/>
      <c r="C233" s="7"/>
      <c r="E233" s="40"/>
      <c r="F233" s="8"/>
      <c r="G233" s="8"/>
      <c r="H233" s="10"/>
      <c r="I233" s="30"/>
      <c r="J233" s="30"/>
      <c r="K233" s="30"/>
      <c r="L233" s="30"/>
      <c r="M233" s="30"/>
    </row>
    <row r="234" spans="1:34" x14ac:dyDescent="0.25">
      <c r="A234" s="13"/>
      <c r="B234" s="179"/>
      <c r="C234" s="7"/>
      <c r="E234" s="40"/>
      <c r="F234" s="8"/>
      <c r="G234" s="8"/>
      <c r="H234" s="10"/>
      <c r="I234" s="30"/>
      <c r="J234" s="30"/>
      <c r="K234" s="30"/>
      <c r="L234" s="30"/>
      <c r="M234" s="30"/>
    </row>
    <row r="235" spans="1:34" x14ac:dyDescent="0.25">
      <c r="A235" s="13"/>
      <c r="B235" s="179"/>
      <c r="C235" s="7"/>
      <c r="E235" s="40"/>
      <c r="F235" s="8"/>
      <c r="G235" s="8"/>
      <c r="H235" s="10"/>
      <c r="I235" s="30"/>
      <c r="J235" s="30"/>
      <c r="K235" s="30"/>
      <c r="L235" s="30"/>
      <c r="M235" s="30"/>
    </row>
    <row r="236" spans="1:34" x14ac:dyDescent="0.25">
      <c r="A236" s="13"/>
      <c r="B236" s="6"/>
      <c r="C236" s="7"/>
      <c r="E236" s="40"/>
      <c r="F236" s="8"/>
      <c r="G236" s="8"/>
      <c r="H236" s="173"/>
      <c r="I236" s="30"/>
      <c r="J236" s="30"/>
      <c r="K236" s="30"/>
      <c r="L236" s="30"/>
      <c r="M236" s="30"/>
      <c r="P236" s="30"/>
      <c r="Q236" s="30"/>
      <c r="R236" s="30"/>
      <c r="S236" s="30"/>
      <c r="AG236" s="4"/>
    </row>
    <row r="237" spans="1:34" ht="18.75" x14ac:dyDescent="0.25">
      <c r="A237" s="185"/>
      <c r="B237" s="143"/>
      <c r="C237" s="53"/>
      <c r="D237" s="54"/>
      <c r="E237" s="107"/>
      <c r="F237" s="8"/>
      <c r="G237" s="8"/>
      <c r="H237" s="124"/>
      <c r="I237" s="30"/>
      <c r="J237" s="30"/>
      <c r="K237" s="30"/>
      <c r="L237" s="30"/>
      <c r="M237" s="30"/>
      <c r="N237" s="14"/>
      <c r="O237" s="30"/>
      <c r="P237" s="30"/>
      <c r="Q237" s="30"/>
      <c r="R237" s="30"/>
      <c r="S237" s="30"/>
      <c r="AG237" s="30"/>
    </row>
    <row r="238" spans="1:34" x14ac:dyDescent="0.25">
      <c r="A238" s="186"/>
      <c r="B238" s="187"/>
      <c r="C238" s="188"/>
      <c r="D238" s="149"/>
      <c r="E238" s="186"/>
      <c r="F238" s="189"/>
      <c r="G238" s="189"/>
      <c r="H238" s="190"/>
      <c r="I238" s="30"/>
      <c r="J238" s="30"/>
      <c r="K238" s="30"/>
      <c r="L238" s="22"/>
      <c r="M238" s="22"/>
      <c r="N238" s="14"/>
      <c r="O238" s="30"/>
      <c r="P238" s="30"/>
      <c r="Q238" s="30"/>
      <c r="R238" s="30"/>
      <c r="S238" s="30"/>
      <c r="AG238" s="30"/>
    </row>
    <row r="239" spans="1:34" x14ac:dyDescent="0.25">
      <c r="A239" s="23"/>
      <c r="B239" s="415"/>
      <c r="C239" s="130"/>
      <c r="D239" s="131"/>
      <c r="E239" s="23"/>
      <c r="F239" s="8"/>
      <c r="G239" s="8"/>
      <c r="H239" s="10"/>
      <c r="I239" s="30"/>
      <c r="J239" s="30"/>
      <c r="K239" s="30"/>
      <c r="L239" s="22"/>
      <c r="M239" s="22"/>
      <c r="N239" s="14"/>
      <c r="O239" s="30"/>
      <c r="P239" s="30"/>
      <c r="Q239" s="30"/>
      <c r="R239" s="30"/>
      <c r="S239" s="30"/>
      <c r="AG239" s="30"/>
    </row>
    <row r="240" spans="1:34" x14ac:dyDescent="0.25">
      <c r="A240" s="23"/>
      <c r="B240" s="415"/>
      <c r="C240" s="130"/>
      <c r="D240" s="131"/>
      <c r="E240" s="23"/>
      <c r="F240" s="8"/>
      <c r="G240" s="8"/>
      <c r="H240" s="10"/>
      <c r="I240" s="30"/>
      <c r="J240" s="30"/>
      <c r="K240" s="30"/>
      <c r="L240" s="14"/>
      <c r="N240" s="14"/>
      <c r="O240" s="30"/>
      <c r="P240" s="30"/>
      <c r="Q240" s="30"/>
      <c r="R240" s="30"/>
      <c r="S240" s="30"/>
      <c r="AG240" s="30"/>
    </row>
    <row r="241" spans="1:34" x14ac:dyDescent="0.25">
      <c r="A241" s="23"/>
      <c r="B241" s="415"/>
      <c r="C241" s="130"/>
      <c r="D241" s="131"/>
      <c r="E241" s="23"/>
      <c r="F241" s="8"/>
      <c r="G241" s="8"/>
      <c r="H241" s="10"/>
      <c r="I241" s="22"/>
      <c r="J241" s="22"/>
      <c r="K241" s="22"/>
      <c r="L241" s="14"/>
      <c r="N241" s="14"/>
      <c r="O241" s="30"/>
      <c r="P241" s="30"/>
      <c r="Q241" s="30"/>
      <c r="R241" s="30"/>
      <c r="S241" s="30"/>
      <c r="AG241" s="30"/>
    </row>
    <row r="242" spans="1:34" x14ac:dyDescent="0.25">
      <c r="A242" s="23"/>
      <c r="B242" s="415"/>
      <c r="C242" s="130"/>
      <c r="D242" s="131"/>
      <c r="E242" s="23"/>
      <c r="F242" s="8"/>
      <c r="G242" s="8"/>
      <c r="H242" s="10"/>
      <c r="I242" s="22"/>
      <c r="J242" s="22"/>
      <c r="K242" s="22"/>
      <c r="L242" s="14"/>
      <c r="O242" s="30"/>
      <c r="P242" s="30"/>
      <c r="Q242" s="30"/>
      <c r="R242" s="30"/>
      <c r="S242" s="30"/>
      <c r="AG242" s="30"/>
    </row>
    <row r="243" spans="1:34" x14ac:dyDescent="0.25">
      <c r="A243" s="169"/>
      <c r="B243" s="11"/>
      <c r="F243" s="8"/>
      <c r="G243" s="8"/>
      <c r="H243" s="153"/>
      <c r="I243" s="30"/>
      <c r="J243" s="30"/>
      <c r="K243" s="30"/>
      <c r="L243" s="30"/>
      <c r="M243" s="30"/>
      <c r="R243" s="45"/>
      <c r="S243" s="45"/>
    </row>
    <row r="244" spans="1:34" x14ac:dyDescent="0.25">
      <c r="A244" s="169"/>
      <c r="B244" s="11"/>
      <c r="E244" s="40"/>
      <c r="F244" s="8"/>
      <c r="G244" s="8"/>
      <c r="H244" s="191"/>
      <c r="I244" s="30"/>
      <c r="J244" s="30"/>
      <c r="K244" s="30"/>
      <c r="L244" s="30"/>
      <c r="M244" s="30"/>
      <c r="AG244" s="4"/>
    </row>
    <row r="245" spans="1:34" ht="16.5" x14ac:dyDescent="0.25">
      <c r="A245" s="13"/>
      <c r="B245" s="192"/>
      <c r="E245" s="40"/>
      <c r="F245" s="8"/>
      <c r="G245" s="8"/>
      <c r="H245" s="153"/>
      <c r="I245" s="30"/>
      <c r="J245" s="30"/>
      <c r="K245" s="30"/>
      <c r="L245" s="30"/>
      <c r="M245" s="30"/>
      <c r="P245" s="22"/>
      <c r="Q245" s="22"/>
      <c r="R245" s="22"/>
      <c r="S245" s="22"/>
      <c r="AG245" s="4"/>
      <c r="AH245" s="60"/>
    </row>
    <row r="246" spans="1:34" ht="16.5" x14ac:dyDescent="0.25">
      <c r="A246" s="13"/>
      <c r="B246" s="192"/>
      <c r="E246" s="40"/>
      <c r="F246" s="8"/>
      <c r="G246" s="8"/>
      <c r="H246" s="153"/>
      <c r="I246" s="30"/>
      <c r="J246" s="30"/>
      <c r="K246" s="30"/>
      <c r="L246" s="30"/>
      <c r="M246" s="30"/>
      <c r="O246" s="22"/>
      <c r="P246" s="22"/>
      <c r="Q246" s="22"/>
      <c r="R246" s="22"/>
      <c r="S246" s="22"/>
      <c r="AG246" s="22"/>
      <c r="AH246" s="60"/>
    </row>
    <row r="247" spans="1:34" x14ac:dyDescent="0.25">
      <c r="A247" s="13"/>
      <c r="B247" s="192"/>
      <c r="E247" s="40"/>
      <c r="F247" s="8"/>
      <c r="G247" s="8"/>
      <c r="H247" s="153"/>
      <c r="I247" s="30"/>
      <c r="J247" s="30"/>
      <c r="K247" s="30"/>
      <c r="L247" s="30"/>
      <c r="M247" s="30"/>
      <c r="O247" s="22"/>
      <c r="AG247" s="22"/>
      <c r="AH247" s="30"/>
    </row>
    <row r="248" spans="1:34" x14ac:dyDescent="0.25">
      <c r="A248" s="13"/>
      <c r="B248" s="192"/>
      <c r="E248" s="40"/>
      <c r="F248" s="8"/>
      <c r="G248" s="8"/>
      <c r="H248" s="153"/>
      <c r="I248" s="30"/>
      <c r="J248" s="30"/>
      <c r="K248" s="30"/>
      <c r="L248" s="30"/>
      <c r="M248" s="30"/>
    </row>
    <row r="249" spans="1:34" x14ac:dyDescent="0.25">
      <c r="A249" s="13"/>
      <c r="B249" s="192"/>
      <c r="E249" s="40"/>
      <c r="F249" s="8"/>
      <c r="G249" s="8"/>
      <c r="H249" s="153"/>
      <c r="I249" s="30"/>
      <c r="J249" s="30"/>
      <c r="K249" s="30"/>
      <c r="L249" s="30"/>
      <c r="M249" s="30"/>
    </row>
    <row r="250" spans="1:34" x14ac:dyDescent="0.25">
      <c r="A250" s="13"/>
      <c r="B250" s="6"/>
      <c r="E250" s="40"/>
      <c r="F250" s="8"/>
      <c r="G250" s="8"/>
      <c r="H250" s="153"/>
      <c r="I250" s="30"/>
      <c r="J250" s="30"/>
      <c r="K250" s="30"/>
      <c r="L250" s="30"/>
      <c r="M250" s="30"/>
    </row>
    <row r="251" spans="1:34" x14ac:dyDescent="0.25">
      <c r="A251" s="13"/>
      <c r="B251" s="6"/>
      <c r="E251" s="40"/>
      <c r="F251" s="8"/>
      <c r="G251" s="8"/>
      <c r="H251" s="153"/>
      <c r="I251" s="30"/>
      <c r="J251" s="30"/>
      <c r="K251" s="30"/>
      <c r="L251" s="30"/>
      <c r="M251" s="30"/>
      <c r="AG251" s="4"/>
    </row>
    <row r="252" spans="1:34" x14ac:dyDescent="0.25">
      <c r="A252" s="13"/>
      <c r="B252" s="6"/>
      <c r="E252" s="40"/>
      <c r="F252" s="8"/>
      <c r="G252" s="8"/>
      <c r="H252" s="153"/>
      <c r="I252" s="30"/>
      <c r="J252" s="30"/>
      <c r="K252" s="30"/>
      <c r="L252" s="30"/>
      <c r="M252" s="30"/>
      <c r="AG252" s="4"/>
    </row>
    <row r="253" spans="1:34" x14ac:dyDescent="0.25">
      <c r="A253" s="13"/>
      <c r="B253" s="6"/>
      <c r="E253" s="40"/>
      <c r="F253" s="8"/>
      <c r="G253" s="8"/>
      <c r="H253" s="153"/>
      <c r="I253" s="30"/>
      <c r="J253" s="30"/>
      <c r="K253" s="30"/>
      <c r="L253" s="30"/>
      <c r="M253" s="30"/>
      <c r="AG253" s="4"/>
    </row>
    <row r="254" spans="1:34" x14ac:dyDescent="0.25">
      <c r="A254" s="13"/>
      <c r="B254" s="6"/>
      <c r="E254" s="40"/>
      <c r="F254" s="8"/>
      <c r="G254" s="8"/>
      <c r="H254" s="153"/>
      <c r="I254" s="30"/>
      <c r="J254" s="30"/>
      <c r="K254" s="30"/>
      <c r="L254" s="30"/>
      <c r="M254" s="30"/>
      <c r="AG254" s="4"/>
    </row>
    <row r="255" spans="1:34" x14ac:dyDescent="0.25">
      <c r="A255" s="13"/>
      <c r="B255" s="6"/>
      <c r="E255" s="40"/>
      <c r="F255" s="8"/>
      <c r="G255" s="8"/>
      <c r="H255" s="153"/>
      <c r="I255" s="30"/>
      <c r="J255" s="30"/>
      <c r="K255" s="30"/>
      <c r="L255" s="30"/>
      <c r="M255" s="30"/>
      <c r="AG255" s="4"/>
    </row>
    <row r="256" spans="1:34" x14ac:dyDescent="0.25">
      <c r="A256" s="13"/>
      <c r="B256" s="6"/>
      <c r="E256" s="40"/>
      <c r="F256" s="8"/>
      <c r="G256" s="8"/>
      <c r="H256" s="153"/>
      <c r="I256" s="30"/>
      <c r="J256" s="30"/>
      <c r="K256" s="30"/>
      <c r="L256" s="30"/>
      <c r="M256" s="30"/>
      <c r="AG256" s="4"/>
    </row>
    <row r="257" spans="1:34" x14ac:dyDescent="0.25">
      <c r="A257" s="13"/>
      <c r="B257" s="6"/>
      <c r="E257" s="40"/>
      <c r="F257" s="8"/>
      <c r="G257" s="8"/>
      <c r="H257" s="153"/>
      <c r="I257" s="30"/>
      <c r="J257" s="30"/>
      <c r="K257" s="30"/>
      <c r="L257" s="30"/>
      <c r="M257" s="30"/>
      <c r="AG257" s="4"/>
    </row>
    <row r="258" spans="1:34" x14ac:dyDescent="0.25">
      <c r="A258" s="13"/>
      <c r="B258" s="6"/>
      <c r="E258" s="40"/>
      <c r="F258" s="8"/>
      <c r="G258" s="8"/>
      <c r="H258" s="153"/>
      <c r="I258" s="30"/>
      <c r="J258" s="30"/>
      <c r="K258" s="30"/>
      <c r="L258" s="30"/>
      <c r="M258" s="30"/>
      <c r="AG258" s="4"/>
    </row>
    <row r="259" spans="1:34" x14ac:dyDescent="0.25">
      <c r="A259" s="13"/>
      <c r="B259" s="6"/>
      <c r="E259" s="40"/>
      <c r="F259" s="8"/>
      <c r="G259" s="8"/>
      <c r="H259" s="153"/>
      <c r="I259" s="30"/>
      <c r="J259" s="30"/>
      <c r="K259" s="30"/>
      <c r="L259" s="30"/>
      <c r="M259" s="30"/>
      <c r="AG259" s="4"/>
    </row>
    <row r="260" spans="1:34" s="30" customFormat="1" x14ac:dyDescent="0.25">
      <c r="A260" s="13"/>
      <c r="B260" s="6"/>
      <c r="C260" s="40"/>
      <c r="D260" s="40"/>
      <c r="E260" s="40"/>
      <c r="F260" s="8"/>
      <c r="G260" s="8"/>
      <c r="H260" s="153"/>
      <c r="J260" s="193"/>
      <c r="O260" s="14"/>
      <c r="P260" s="14"/>
      <c r="Q260" s="14"/>
      <c r="R260" s="14"/>
      <c r="S260" s="14"/>
      <c r="AG260" s="4"/>
      <c r="AH260" s="14"/>
    </row>
    <row r="261" spans="1:34" s="30" customFormat="1" x14ac:dyDescent="0.25">
      <c r="A261" s="13"/>
      <c r="B261" s="6"/>
      <c r="C261" s="40"/>
      <c r="D261" s="40"/>
      <c r="E261" s="40"/>
      <c r="F261" s="8"/>
      <c r="G261" s="8"/>
      <c r="H261" s="153"/>
      <c r="O261" s="14"/>
      <c r="P261" s="14"/>
      <c r="Q261" s="14"/>
      <c r="R261" s="14"/>
      <c r="S261" s="14"/>
      <c r="AG261" s="4"/>
      <c r="AH261" s="14"/>
    </row>
    <row r="262" spans="1:34" s="30" customFormat="1" x14ac:dyDescent="0.25">
      <c r="A262" s="169"/>
      <c r="B262" s="194"/>
      <c r="C262" s="40"/>
      <c r="D262" s="40"/>
      <c r="E262" s="40"/>
      <c r="F262" s="8"/>
      <c r="G262" s="8"/>
      <c r="H262" s="153"/>
      <c r="O262" s="14"/>
      <c r="P262" s="14"/>
      <c r="Q262" s="14"/>
      <c r="R262" s="14"/>
      <c r="S262" s="14"/>
      <c r="AG262" s="4"/>
      <c r="AH262" s="14"/>
    </row>
    <row r="263" spans="1:34" s="30" customFormat="1" x14ac:dyDescent="0.25">
      <c r="A263" s="169"/>
      <c r="B263" s="194"/>
      <c r="C263" s="40"/>
      <c r="D263" s="40"/>
      <c r="E263" s="40"/>
      <c r="F263" s="8"/>
      <c r="G263" s="8"/>
      <c r="H263" s="153"/>
      <c r="O263" s="14"/>
      <c r="P263" s="14"/>
      <c r="Q263" s="14"/>
      <c r="R263" s="14"/>
      <c r="S263" s="14"/>
      <c r="AG263" s="4"/>
      <c r="AH263" s="14"/>
    </row>
    <row r="264" spans="1:34" s="30" customFormat="1" x14ac:dyDescent="0.25">
      <c r="A264" s="169"/>
      <c r="B264" s="194"/>
      <c r="C264" s="40"/>
      <c r="D264" s="40"/>
      <c r="E264" s="40"/>
      <c r="F264" s="8"/>
      <c r="G264" s="8"/>
      <c r="H264" s="153"/>
      <c r="O264" s="14"/>
      <c r="P264" s="14"/>
      <c r="Q264" s="14"/>
      <c r="R264" s="14"/>
      <c r="S264" s="14"/>
      <c r="AG264" s="4"/>
      <c r="AH264" s="14"/>
    </row>
    <row r="265" spans="1:34" s="196" customFormat="1" ht="18" customHeight="1" x14ac:dyDescent="0.3">
      <c r="A265" s="195"/>
      <c r="B265" s="104"/>
      <c r="C265" s="104"/>
      <c r="D265" s="104"/>
      <c r="E265" s="104"/>
      <c r="F265" s="104"/>
      <c r="G265" s="104"/>
      <c r="H265" s="104"/>
      <c r="O265" s="56"/>
      <c r="P265" s="56"/>
      <c r="Q265" s="56"/>
      <c r="R265" s="56"/>
      <c r="S265" s="56"/>
      <c r="AG265" s="107"/>
      <c r="AH265" s="56"/>
    </row>
    <row r="266" spans="1:34" s="30" customFormat="1" x14ac:dyDescent="0.25">
      <c r="A266" s="13"/>
      <c r="B266" s="415"/>
      <c r="C266" s="416"/>
      <c r="D266" s="131"/>
      <c r="E266" s="23"/>
      <c r="F266" s="8"/>
      <c r="G266" s="8"/>
      <c r="H266" s="10"/>
      <c r="O266" s="14"/>
      <c r="P266" s="14"/>
      <c r="Q266" s="14"/>
      <c r="R266" s="14"/>
      <c r="S266" s="14"/>
      <c r="AG266" s="4"/>
      <c r="AH266" s="14"/>
    </row>
    <row r="267" spans="1:34" s="30" customFormat="1" x14ac:dyDescent="0.25">
      <c r="A267" s="13"/>
      <c r="B267" s="415"/>
      <c r="C267" s="416"/>
      <c r="D267" s="131"/>
      <c r="E267" s="23"/>
      <c r="F267" s="8"/>
      <c r="G267" s="8"/>
      <c r="H267" s="10"/>
      <c r="O267" s="14"/>
      <c r="P267" s="14"/>
      <c r="Q267" s="14"/>
      <c r="R267" s="14"/>
      <c r="S267" s="14"/>
      <c r="AG267" s="4"/>
      <c r="AH267" s="14"/>
    </row>
    <row r="268" spans="1:34" s="30" customFormat="1" x14ac:dyDescent="0.25">
      <c r="A268" s="13"/>
      <c r="B268" s="415"/>
      <c r="C268" s="416"/>
      <c r="D268" s="131"/>
      <c r="E268" s="23"/>
      <c r="F268" s="8"/>
      <c r="G268" s="8"/>
      <c r="H268" s="10"/>
      <c r="O268" s="14"/>
      <c r="P268" s="14"/>
      <c r="Q268" s="14"/>
      <c r="R268" s="14"/>
      <c r="S268" s="14"/>
      <c r="AG268" s="4"/>
      <c r="AH268" s="14"/>
    </row>
    <row r="269" spans="1:34" s="30" customFormat="1" x14ac:dyDescent="0.25">
      <c r="A269" s="13"/>
      <c r="B269" s="415"/>
      <c r="C269" s="416"/>
      <c r="D269" s="131"/>
      <c r="E269" s="23"/>
      <c r="F269" s="8"/>
      <c r="G269" s="8"/>
      <c r="H269" s="10"/>
      <c r="O269" s="14"/>
      <c r="P269" s="14"/>
      <c r="Q269" s="14"/>
      <c r="R269" s="14"/>
      <c r="S269" s="14"/>
      <c r="AG269" s="4"/>
      <c r="AH269" s="14"/>
    </row>
    <row r="270" spans="1:34" s="30" customFormat="1" x14ac:dyDescent="0.25">
      <c r="A270" s="13"/>
      <c r="B270" s="415"/>
      <c r="C270" s="416"/>
      <c r="D270" s="131"/>
      <c r="E270" s="23"/>
      <c r="F270" s="8"/>
      <c r="G270" s="8"/>
      <c r="H270" s="10"/>
      <c r="O270" s="14"/>
      <c r="P270" s="14"/>
      <c r="Q270" s="14"/>
      <c r="R270" s="14"/>
      <c r="S270" s="14"/>
      <c r="AG270" s="4"/>
      <c r="AH270" s="14"/>
    </row>
    <row r="271" spans="1:34" s="30" customFormat="1" x14ac:dyDescent="0.25">
      <c r="A271" s="13"/>
      <c r="B271" s="415"/>
      <c r="C271" s="416"/>
      <c r="D271" s="131"/>
      <c r="E271" s="23"/>
      <c r="F271" s="8"/>
      <c r="G271" s="8"/>
      <c r="H271" s="10"/>
      <c r="O271" s="14"/>
      <c r="P271" s="14"/>
      <c r="Q271" s="14"/>
      <c r="R271" s="14"/>
      <c r="S271" s="14"/>
      <c r="AG271" s="4"/>
      <c r="AH271" s="14"/>
    </row>
    <row r="272" spans="1:34" s="30" customFormat="1" x14ac:dyDescent="0.25">
      <c r="A272" s="13"/>
      <c r="B272" s="415"/>
      <c r="C272" s="416"/>
      <c r="D272" s="131"/>
      <c r="E272" s="23"/>
      <c r="F272" s="8"/>
      <c r="G272" s="8"/>
      <c r="H272" s="10"/>
      <c r="O272" s="14"/>
      <c r="P272" s="14"/>
      <c r="Q272" s="14"/>
      <c r="R272" s="14"/>
      <c r="S272" s="14"/>
      <c r="AG272" s="4"/>
      <c r="AH272" s="14"/>
    </row>
    <row r="273" spans="1:34" s="30" customFormat="1" x14ac:dyDescent="0.25">
      <c r="A273" s="13"/>
      <c r="B273" s="415"/>
      <c r="C273" s="416"/>
      <c r="D273" s="131"/>
      <c r="E273" s="23"/>
      <c r="F273" s="8"/>
      <c r="G273" s="8"/>
      <c r="H273" s="10"/>
      <c r="O273" s="14"/>
      <c r="P273" s="14"/>
      <c r="Q273" s="14"/>
      <c r="R273" s="14"/>
      <c r="S273" s="14"/>
      <c r="AG273" s="4"/>
      <c r="AH273" s="14"/>
    </row>
    <row r="274" spans="1:34" s="30" customFormat="1" x14ac:dyDescent="0.25">
      <c r="A274" s="13"/>
      <c r="B274" s="415"/>
      <c r="C274" s="416"/>
      <c r="D274" s="131"/>
      <c r="E274" s="23"/>
      <c r="F274" s="8"/>
      <c r="G274" s="8"/>
      <c r="H274" s="10"/>
      <c r="O274" s="14"/>
      <c r="P274" s="14"/>
      <c r="Q274" s="14"/>
      <c r="R274" s="14"/>
      <c r="S274" s="14"/>
      <c r="AG274" s="4"/>
      <c r="AH274" s="14"/>
    </row>
    <row r="275" spans="1:34" s="30" customFormat="1" x14ac:dyDescent="0.25">
      <c r="A275" s="13"/>
      <c r="B275" s="415"/>
      <c r="C275" s="416"/>
      <c r="D275" s="131"/>
      <c r="E275" s="23"/>
      <c r="F275" s="8"/>
      <c r="G275" s="8"/>
      <c r="H275" s="10"/>
      <c r="O275" s="14"/>
      <c r="P275" s="14"/>
      <c r="Q275" s="14"/>
      <c r="R275" s="14"/>
      <c r="S275" s="14"/>
      <c r="AG275" s="4"/>
      <c r="AH275" s="14"/>
    </row>
    <row r="276" spans="1:34" s="30" customFormat="1" x14ac:dyDescent="0.25">
      <c r="A276" s="13"/>
      <c r="B276" s="415"/>
      <c r="C276" s="416"/>
      <c r="D276" s="131"/>
      <c r="E276" s="23"/>
      <c r="F276" s="8"/>
      <c r="G276" s="8"/>
      <c r="H276" s="10"/>
      <c r="O276" s="14"/>
      <c r="P276" s="14"/>
      <c r="Q276" s="14"/>
      <c r="R276" s="14"/>
      <c r="S276" s="14"/>
      <c r="AG276" s="4"/>
      <c r="AH276" s="14"/>
    </row>
    <row r="277" spans="1:34" s="30" customFormat="1" x14ac:dyDescent="0.25">
      <c r="A277" s="13"/>
      <c r="B277" s="415"/>
      <c r="C277" s="416"/>
      <c r="D277" s="131"/>
      <c r="E277" s="23"/>
      <c r="F277" s="8"/>
      <c r="G277" s="8"/>
      <c r="H277" s="10"/>
      <c r="O277" s="14"/>
      <c r="P277" s="14"/>
      <c r="Q277" s="14"/>
      <c r="R277" s="14"/>
      <c r="S277" s="14"/>
      <c r="AG277" s="4"/>
      <c r="AH277" s="14"/>
    </row>
    <row r="278" spans="1:34" s="30" customFormat="1" x14ac:dyDescent="0.25">
      <c r="A278" s="13"/>
      <c r="B278" s="415"/>
      <c r="C278" s="416"/>
      <c r="D278" s="131"/>
      <c r="E278" s="23"/>
      <c r="F278" s="8"/>
      <c r="G278" s="8"/>
      <c r="H278" s="10"/>
      <c r="O278" s="14"/>
      <c r="P278" s="14"/>
      <c r="Q278" s="14"/>
      <c r="R278" s="14"/>
      <c r="S278" s="14"/>
      <c r="AG278" s="4"/>
      <c r="AH278" s="14"/>
    </row>
    <row r="279" spans="1:34" s="30" customFormat="1" x14ac:dyDescent="0.25">
      <c r="A279" s="13"/>
      <c r="B279" s="415"/>
      <c r="C279" s="416"/>
      <c r="D279" s="131"/>
      <c r="E279" s="23"/>
      <c r="F279" s="8"/>
      <c r="G279" s="8"/>
      <c r="H279" s="10"/>
      <c r="O279" s="14"/>
      <c r="P279" s="14"/>
      <c r="Q279" s="14"/>
      <c r="R279" s="14"/>
      <c r="S279" s="14"/>
      <c r="AG279" s="4"/>
      <c r="AH279" s="14"/>
    </row>
    <row r="280" spans="1:34" s="30" customFormat="1" x14ac:dyDescent="0.25">
      <c r="A280" s="13"/>
      <c r="B280" s="415"/>
      <c r="C280" s="416"/>
      <c r="D280" s="131"/>
      <c r="E280" s="23"/>
      <c r="F280" s="8"/>
      <c r="G280" s="8"/>
      <c r="H280" s="10"/>
      <c r="O280" s="14"/>
      <c r="P280" s="14"/>
      <c r="Q280" s="14"/>
      <c r="R280" s="14"/>
      <c r="S280" s="14"/>
      <c r="AG280" s="4"/>
      <c r="AH280" s="14"/>
    </row>
    <row r="281" spans="1:34" s="30" customFormat="1" x14ac:dyDescent="0.25">
      <c r="A281" s="13"/>
      <c r="B281" s="415"/>
      <c r="C281" s="130"/>
      <c r="D281" s="131"/>
      <c r="E281" s="23"/>
      <c r="F281" s="8"/>
      <c r="G281" s="8"/>
      <c r="H281" s="10"/>
      <c r="O281" s="14"/>
      <c r="P281" s="14"/>
      <c r="Q281" s="14"/>
      <c r="R281" s="14"/>
      <c r="S281" s="14"/>
      <c r="AG281" s="4"/>
      <c r="AH281" s="14"/>
    </row>
    <row r="282" spans="1:34" s="30" customFormat="1" x14ac:dyDescent="0.25">
      <c r="A282" s="13"/>
      <c r="B282" s="415"/>
      <c r="C282" s="130"/>
      <c r="D282" s="131"/>
      <c r="E282" s="23"/>
      <c r="F282" s="8"/>
      <c r="G282" s="8"/>
      <c r="H282" s="10"/>
      <c r="O282" s="14"/>
      <c r="P282" s="14"/>
      <c r="Q282" s="14"/>
      <c r="R282" s="14"/>
      <c r="S282" s="14"/>
      <c r="AG282" s="4"/>
      <c r="AH282" s="14"/>
    </row>
    <row r="283" spans="1:34" s="30" customFormat="1" x14ac:dyDescent="0.25">
      <c r="A283" s="13"/>
      <c r="B283" s="415"/>
      <c r="C283" s="130"/>
      <c r="D283" s="131"/>
      <c r="E283" s="23"/>
      <c r="F283" s="8"/>
      <c r="G283" s="8"/>
      <c r="H283" s="10"/>
      <c r="O283" s="14"/>
      <c r="P283" s="14"/>
      <c r="Q283" s="14"/>
      <c r="R283" s="14"/>
      <c r="S283" s="14"/>
      <c r="AG283" s="4"/>
      <c r="AH283" s="14"/>
    </row>
    <row r="284" spans="1:34" s="30" customFormat="1" x14ac:dyDescent="0.25">
      <c r="A284" s="13"/>
      <c r="B284" s="415"/>
      <c r="C284" s="130"/>
      <c r="D284" s="131"/>
      <c r="E284" s="23"/>
      <c r="F284" s="8"/>
      <c r="G284" s="8"/>
      <c r="H284" s="10"/>
      <c r="O284" s="14"/>
      <c r="P284" s="14"/>
      <c r="Q284" s="14"/>
      <c r="R284" s="14"/>
      <c r="S284" s="14"/>
      <c r="AG284" s="4"/>
      <c r="AH284" s="14"/>
    </row>
    <row r="285" spans="1:34" s="30" customFormat="1" x14ac:dyDescent="0.25">
      <c r="A285" s="13"/>
      <c r="B285" s="415"/>
      <c r="C285" s="130"/>
      <c r="D285" s="131"/>
      <c r="E285" s="23"/>
      <c r="F285" s="8"/>
      <c r="G285" s="8"/>
      <c r="H285" s="10"/>
      <c r="O285" s="14"/>
      <c r="P285" s="14"/>
      <c r="Q285" s="14"/>
      <c r="R285" s="14"/>
      <c r="S285" s="14"/>
      <c r="AG285" s="4"/>
      <c r="AH285" s="14"/>
    </row>
    <row r="286" spans="1:34" s="30" customFormat="1" x14ac:dyDescent="0.25">
      <c r="A286" s="13"/>
      <c r="B286" s="415"/>
      <c r="C286" s="130"/>
      <c r="D286" s="131"/>
      <c r="E286" s="23"/>
      <c r="F286" s="8"/>
      <c r="G286" s="8"/>
      <c r="H286" s="10"/>
      <c r="O286" s="14"/>
      <c r="P286" s="14"/>
      <c r="Q286" s="14"/>
      <c r="R286" s="14"/>
      <c r="S286" s="14"/>
      <c r="AG286" s="4"/>
      <c r="AH286" s="14"/>
    </row>
    <row r="287" spans="1:34" s="30" customFormat="1" x14ac:dyDescent="0.25">
      <c r="A287" s="13"/>
      <c r="B287" s="415"/>
      <c r="C287" s="130"/>
      <c r="D287" s="23"/>
      <c r="E287" s="23"/>
      <c r="F287" s="8"/>
      <c r="G287" s="8"/>
      <c r="H287" s="10"/>
      <c r="O287" s="14"/>
      <c r="P287" s="14"/>
      <c r="Q287" s="14"/>
      <c r="R287" s="14"/>
      <c r="S287" s="14"/>
      <c r="AG287" s="4"/>
      <c r="AH287" s="14"/>
    </row>
    <row r="288" spans="1:34" s="30" customFormat="1" x14ac:dyDescent="0.25">
      <c r="A288" s="13"/>
      <c r="B288" s="415"/>
      <c r="C288" s="130"/>
      <c r="D288" s="23"/>
      <c r="E288" s="23"/>
      <c r="F288" s="8"/>
      <c r="G288" s="8"/>
      <c r="H288" s="10"/>
      <c r="O288" s="14"/>
      <c r="P288" s="14"/>
      <c r="Q288" s="14"/>
      <c r="R288" s="14"/>
      <c r="S288" s="14"/>
      <c r="AG288" s="4"/>
      <c r="AH288" s="14"/>
    </row>
    <row r="289" spans="1:34" s="30" customFormat="1" x14ac:dyDescent="0.25">
      <c r="A289" s="13"/>
      <c r="B289" s="415"/>
      <c r="C289" s="130"/>
      <c r="D289" s="23"/>
      <c r="E289" s="23"/>
      <c r="F289" s="8"/>
      <c r="G289" s="8"/>
      <c r="H289" s="10"/>
      <c r="O289" s="14"/>
      <c r="P289" s="14"/>
      <c r="Q289" s="14"/>
      <c r="R289" s="14"/>
      <c r="S289" s="14"/>
      <c r="AG289" s="4"/>
      <c r="AH289" s="14"/>
    </row>
    <row r="290" spans="1:34" s="30" customFormat="1" x14ac:dyDescent="0.25">
      <c r="A290" s="13"/>
      <c r="B290" s="415"/>
      <c r="C290" s="130"/>
      <c r="D290" s="23"/>
      <c r="E290" s="23"/>
      <c r="F290" s="8"/>
      <c r="G290" s="8"/>
      <c r="H290" s="10"/>
      <c r="O290" s="14"/>
      <c r="P290" s="14"/>
      <c r="Q290" s="14"/>
      <c r="R290" s="14"/>
      <c r="S290" s="14"/>
      <c r="AG290" s="4"/>
      <c r="AH290" s="14"/>
    </row>
    <row r="291" spans="1:34" s="30" customFormat="1" x14ac:dyDescent="0.25">
      <c r="A291" s="13"/>
      <c r="B291" s="415"/>
      <c r="C291" s="130"/>
      <c r="D291" s="23"/>
      <c r="E291" s="23"/>
      <c r="F291" s="8"/>
      <c r="G291" s="8"/>
      <c r="H291" s="10"/>
      <c r="O291" s="14"/>
      <c r="P291" s="14"/>
      <c r="Q291" s="14"/>
      <c r="R291" s="14"/>
      <c r="S291" s="14"/>
      <c r="AG291" s="4"/>
      <c r="AH291" s="14"/>
    </row>
    <row r="292" spans="1:34" s="30" customFormat="1" x14ac:dyDescent="0.25">
      <c r="A292" s="13"/>
      <c r="B292" s="415"/>
      <c r="C292" s="130"/>
      <c r="D292" s="23"/>
      <c r="E292" s="23"/>
      <c r="F292" s="8"/>
      <c r="G292" s="8"/>
      <c r="H292" s="10"/>
      <c r="O292" s="14"/>
      <c r="P292" s="14"/>
      <c r="Q292" s="14"/>
      <c r="R292" s="14"/>
      <c r="S292" s="14"/>
      <c r="AG292" s="4"/>
      <c r="AH292" s="14"/>
    </row>
    <row r="293" spans="1:34" s="30" customFormat="1" x14ac:dyDescent="0.25">
      <c r="A293" s="13"/>
      <c r="B293" s="197"/>
      <c r="C293" s="130"/>
      <c r="D293" s="131"/>
      <c r="E293" s="23"/>
      <c r="F293" s="8"/>
      <c r="G293" s="8"/>
      <c r="H293" s="10"/>
      <c r="O293" s="14"/>
      <c r="P293" s="14"/>
      <c r="Q293" s="14"/>
      <c r="R293" s="14"/>
      <c r="S293" s="14"/>
      <c r="AG293" s="4"/>
      <c r="AH293" s="14"/>
    </row>
    <row r="294" spans="1:34" s="30" customFormat="1" x14ac:dyDescent="0.25">
      <c r="A294" s="13"/>
      <c r="B294" s="197"/>
      <c r="C294" s="130"/>
      <c r="D294" s="131"/>
      <c r="E294" s="23"/>
      <c r="F294" s="8"/>
      <c r="G294" s="8"/>
      <c r="H294" s="10"/>
      <c r="O294" s="14"/>
      <c r="P294" s="14"/>
      <c r="Q294" s="14"/>
      <c r="R294" s="14"/>
      <c r="S294" s="14"/>
      <c r="AG294" s="4"/>
      <c r="AH294" s="14"/>
    </row>
    <row r="295" spans="1:34" s="30" customFormat="1" x14ac:dyDescent="0.25">
      <c r="A295" s="13"/>
      <c r="B295" s="197"/>
      <c r="C295" s="130"/>
      <c r="D295" s="131"/>
      <c r="E295" s="23"/>
      <c r="F295" s="8"/>
      <c r="G295" s="8"/>
      <c r="H295" s="10"/>
      <c r="O295" s="14"/>
      <c r="P295" s="14"/>
      <c r="Q295" s="14"/>
      <c r="R295" s="14"/>
      <c r="S295" s="14"/>
      <c r="AG295" s="4"/>
      <c r="AH295" s="14"/>
    </row>
    <row r="296" spans="1:34" s="30" customFormat="1" x14ac:dyDescent="0.25">
      <c r="A296" s="13"/>
      <c r="B296" s="415"/>
      <c r="C296" s="130"/>
      <c r="D296" s="131"/>
      <c r="E296" s="23"/>
      <c r="F296" s="8"/>
      <c r="G296" s="8"/>
      <c r="H296" s="10"/>
      <c r="O296" s="14"/>
      <c r="P296" s="14"/>
      <c r="Q296" s="14"/>
      <c r="R296" s="14"/>
      <c r="S296" s="14"/>
      <c r="AG296" s="4"/>
      <c r="AH296" s="14"/>
    </row>
    <row r="297" spans="1:34" s="30" customFormat="1" x14ac:dyDescent="0.25">
      <c r="A297" s="13"/>
      <c r="B297" s="415"/>
      <c r="C297" s="130"/>
      <c r="D297" s="131"/>
      <c r="E297" s="23"/>
      <c r="F297" s="8"/>
      <c r="G297" s="8"/>
      <c r="H297" s="10"/>
      <c r="O297" s="14"/>
      <c r="P297" s="14"/>
      <c r="Q297" s="14"/>
      <c r="R297" s="14"/>
      <c r="S297" s="14"/>
      <c r="AG297" s="4"/>
      <c r="AH297" s="14"/>
    </row>
    <row r="298" spans="1:34" s="30" customFormat="1" x14ac:dyDescent="0.25">
      <c r="A298" s="13"/>
      <c r="B298" s="415"/>
      <c r="C298" s="130"/>
      <c r="D298" s="131"/>
      <c r="E298" s="23"/>
      <c r="F298" s="8"/>
      <c r="G298" s="8"/>
      <c r="H298" s="10"/>
      <c r="O298" s="14"/>
      <c r="P298" s="14"/>
      <c r="Q298" s="14"/>
      <c r="R298" s="14"/>
      <c r="S298" s="14"/>
      <c r="AG298" s="4"/>
      <c r="AH298" s="14"/>
    </row>
    <row r="299" spans="1:34" s="30" customFormat="1" x14ac:dyDescent="0.25">
      <c r="A299" s="13"/>
      <c r="B299" s="415"/>
      <c r="C299" s="130"/>
      <c r="D299" s="131"/>
      <c r="E299" s="23"/>
      <c r="F299" s="8"/>
      <c r="G299" s="8"/>
      <c r="H299" s="10"/>
      <c r="O299" s="14"/>
      <c r="P299" s="14"/>
      <c r="Q299" s="14"/>
      <c r="R299" s="14"/>
      <c r="S299" s="14"/>
      <c r="AG299" s="4"/>
      <c r="AH299" s="14"/>
    </row>
    <row r="300" spans="1:34" s="30" customFormat="1" x14ac:dyDescent="0.25">
      <c r="A300" s="13"/>
      <c r="B300" s="415"/>
      <c r="C300" s="130"/>
      <c r="D300" s="131"/>
      <c r="E300" s="23"/>
      <c r="F300" s="8"/>
      <c r="G300" s="8"/>
      <c r="H300" s="10"/>
      <c r="O300" s="14"/>
      <c r="P300" s="14"/>
      <c r="Q300" s="14"/>
      <c r="R300" s="14"/>
      <c r="S300" s="14"/>
      <c r="AG300" s="4"/>
      <c r="AH300" s="14"/>
    </row>
    <row r="301" spans="1:34" s="30" customFormat="1" x14ac:dyDescent="0.25">
      <c r="A301" s="13"/>
      <c r="B301" s="415"/>
      <c r="C301" s="130"/>
      <c r="D301" s="131"/>
      <c r="E301" s="23"/>
      <c r="F301" s="8"/>
      <c r="G301" s="8"/>
      <c r="H301" s="10"/>
      <c r="O301" s="14"/>
      <c r="P301" s="14"/>
      <c r="Q301" s="14"/>
      <c r="R301" s="14"/>
      <c r="S301" s="14"/>
      <c r="AG301" s="4"/>
      <c r="AH301" s="14"/>
    </row>
    <row r="302" spans="1:34" s="30" customFormat="1" x14ac:dyDescent="0.25">
      <c r="A302" s="13"/>
      <c r="B302" s="415"/>
      <c r="C302" s="130"/>
      <c r="D302" s="131"/>
      <c r="E302" s="23"/>
      <c r="F302" s="8"/>
      <c r="G302" s="8"/>
      <c r="H302" s="10"/>
      <c r="O302" s="14"/>
      <c r="P302" s="14"/>
      <c r="Q302" s="14"/>
      <c r="R302" s="14"/>
      <c r="S302" s="14"/>
      <c r="AG302" s="4"/>
      <c r="AH302" s="14"/>
    </row>
    <row r="303" spans="1:34" s="30" customFormat="1" x14ac:dyDescent="0.25">
      <c r="A303" s="13"/>
      <c r="B303" s="415"/>
      <c r="C303" s="130"/>
      <c r="D303" s="131"/>
      <c r="E303" s="23"/>
      <c r="F303" s="8"/>
      <c r="G303" s="8"/>
      <c r="H303" s="10"/>
      <c r="O303" s="14"/>
      <c r="P303" s="14"/>
      <c r="Q303" s="14"/>
      <c r="R303" s="14"/>
      <c r="S303" s="14"/>
      <c r="AG303" s="4"/>
      <c r="AH303" s="14"/>
    </row>
    <row r="304" spans="1:34" s="30" customFormat="1" x14ac:dyDescent="0.25">
      <c r="A304" s="13"/>
      <c r="B304" s="415"/>
      <c r="C304" s="130"/>
      <c r="D304" s="131"/>
      <c r="E304" s="23"/>
      <c r="F304" s="8"/>
      <c r="G304" s="8"/>
      <c r="H304" s="10"/>
      <c r="O304" s="14"/>
      <c r="P304" s="14"/>
      <c r="Q304" s="14"/>
      <c r="R304" s="14"/>
      <c r="S304" s="14"/>
      <c r="AG304" s="4"/>
      <c r="AH304" s="14"/>
    </row>
    <row r="305" spans="1:34" s="30" customFormat="1" x14ac:dyDescent="0.25">
      <c r="A305" s="13"/>
      <c r="B305" s="415"/>
      <c r="C305" s="130"/>
      <c r="D305" s="131"/>
      <c r="E305" s="23"/>
      <c r="F305" s="8"/>
      <c r="G305" s="8"/>
      <c r="H305" s="10"/>
      <c r="O305" s="14"/>
      <c r="P305" s="14"/>
      <c r="Q305" s="14"/>
      <c r="R305" s="14"/>
      <c r="S305" s="14"/>
      <c r="AG305" s="4"/>
      <c r="AH305" s="14"/>
    </row>
    <row r="306" spans="1:34" s="30" customFormat="1" x14ac:dyDescent="0.25">
      <c r="A306" s="13"/>
      <c r="B306" s="415"/>
      <c r="C306" s="130"/>
      <c r="D306" s="131"/>
      <c r="E306" s="23"/>
      <c r="F306" s="8"/>
      <c r="G306" s="8"/>
      <c r="H306" s="10"/>
      <c r="O306" s="14"/>
      <c r="P306" s="14"/>
      <c r="Q306" s="14"/>
      <c r="R306" s="14"/>
      <c r="S306" s="14"/>
      <c r="AG306" s="4"/>
      <c r="AH306" s="14"/>
    </row>
    <row r="307" spans="1:34" s="30" customFormat="1" x14ac:dyDescent="0.25">
      <c r="A307" s="13"/>
      <c r="B307" s="415"/>
      <c r="C307" s="130"/>
      <c r="D307" s="131"/>
      <c r="E307" s="23"/>
      <c r="F307" s="8"/>
      <c r="G307" s="8"/>
      <c r="H307" s="10"/>
      <c r="O307" s="14"/>
      <c r="P307" s="14"/>
      <c r="Q307" s="14"/>
      <c r="R307" s="14"/>
      <c r="S307" s="14"/>
      <c r="AG307" s="4"/>
      <c r="AH307" s="14"/>
    </row>
    <row r="308" spans="1:34" s="30" customFormat="1" x14ac:dyDescent="0.25">
      <c r="A308" s="13"/>
      <c r="B308" s="415"/>
      <c r="C308" s="130"/>
      <c r="D308" s="131"/>
      <c r="E308" s="23"/>
      <c r="F308" s="8"/>
      <c r="G308" s="8"/>
      <c r="H308" s="10"/>
      <c r="O308" s="14"/>
      <c r="P308" s="14"/>
      <c r="Q308" s="14"/>
      <c r="R308" s="14"/>
      <c r="S308" s="14"/>
      <c r="AG308" s="4"/>
      <c r="AH308" s="14"/>
    </row>
    <row r="309" spans="1:34" s="30" customFormat="1" x14ac:dyDescent="0.25">
      <c r="A309" s="13"/>
      <c r="B309" s="415"/>
      <c r="C309" s="130"/>
      <c r="D309" s="131"/>
      <c r="E309" s="23"/>
      <c r="F309" s="8"/>
      <c r="G309" s="8"/>
      <c r="H309" s="10"/>
      <c r="O309" s="14"/>
      <c r="P309" s="14"/>
      <c r="Q309" s="14"/>
      <c r="R309" s="14"/>
      <c r="S309" s="14"/>
      <c r="AG309" s="4"/>
      <c r="AH309" s="14"/>
    </row>
    <row r="310" spans="1:34" s="30" customFormat="1" x14ac:dyDescent="0.25">
      <c r="A310" s="13"/>
      <c r="B310" s="415"/>
      <c r="C310" s="130"/>
      <c r="D310" s="131"/>
      <c r="E310" s="23"/>
      <c r="F310" s="8"/>
      <c r="G310" s="8"/>
      <c r="H310" s="10"/>
      <c r="O310" s="14"/>
      <c r="P310" s="14"/>
      <c r="Q310" s="14"/>
      <c r="R310" s="14"/>
      <c r="S310" s="14"/>
      <c r="AG310" s="4"/>
      <c r="AH310" s="14"/>
    </row>
    <row r="311" spans="1:34" s="30" customFormat="1" x14ac:dyDescent="0.25">
      <c r="A311" s="13"/>
      <c r="B311" s="415"/>
      <c r="C311" s="130"/>
      <c r="D311" s="131"/>
      <c r="E311" s="23"/>
      <c r="F311" s="8"/>
      <c r="G311" s="8"/>
      <c r="H311" s="10"/>
      <c r="O311" s="14"/>
      <c r="P311" s="14"/>
      <c r="Q311" s="14"/>
      <c r="R311" s="14"/>
      <c r="S311" s="14"/>
      <c r="AG311" s="4"/>
      <c r="AH311" s="14"/>
    </row>
    <row r="312" spans="1:34" s="30" customFormat="1" x14ac:dyDescent="0.25">
      <c r="A312" s="13"/>
      <c r="B312" s="415"/>
      <c r="C312" s="130"/>
      <c r="D312" s="131"/>
      <c r="E312" s="23"/>
      <c r="F312" s="8"/>
      <c r="G312" s="8"/>
      <c r="H312" s="10"/>
      <c r="O312" s="14"/>
      <c r="P312" s="14"/>
      <c r="Q312" s="14"/>
      <c r="R312" s="14"/>
      <c r="S312" s="14"/>
      <c r="AG312" s="4"/>
      <c r="AH312" s="14"/>
    </row>
    <row r="313" spans="1:34" s="30" customFormat="1" x14ac:dyDescent="0.25">
      <c r="A313" s="13"/>
      <c r="B313" s="415"/>
      <c r="C313" s="130"/>
      <c r="D313" s="131"/>
      <c r="E313" s="23"/>
      <c r="F313" s="8"/>
      <c r="G313" s="8"/>
      <c r="H313" s="10"/>
      <c r="O313" s="14"/>
      <c r="P313" s="14"/>
      <c r="Q313" s="14"/>
      <c r="R313" s="14"/>
      <c r="S313" s="14"/>
      <c r="AG313" s="4"/>
      <c r="AH313" s="14"/>
    </row>
    <row r="314" spans="1:34" s="30" customFormat="1" x14ac:dyDescent="0.25">
      <c r="A314" s="13"/>
      <c r="B314" s="415"/>
      <c r="C314" s="130"/>
      <c r="D314" s="131"/>
      <c r="E314" s="23"/>
      <c r="F314" s="8"/>
      <c r="G314" s="8"/>
      <c r="H314" s="10"/>
      <c r="O314" s="14"/>
      <c r="P314" s="14"/>
      <c r="Q314" s="14"/>
      <c r="R314" s="14"/>
      <c r="S314" s="14"/>
      <c r="AG314" s="4"/>
      <c r="AH314" s="14"/>
    </row>
    <row r="315" spans="1:34" s="30" customFormat="1" x14ac:dyDescent="0.25">
      <c r="A315" s="13"/>
      <c r="B315" s="415"/>
      <c r="C315" s="130"/>
      <c r="D315" s="131"/>
      <c r="E315" s="23"/>
      <c r="F315" s="8"/>
      <c r="G315" s="8"/>
      <c r="H315" s="10"/>
      <c r="O315" s="14"/>
      <c r="P315" s="14"/>
      <c r="Q315" s="14"/>
      <c r="R315" s="14"/>
      <c r="S315" s="14"/>
      <c r="AG315" s="4"/>
      <c r="AH315" s="14"/>
    </row>
    <row r="316" spans="1:34" s="30" customFormat="1" x14ac:dyDescent="0.25">
      <c r="A316" s="13"/>
      <c r="B316" s="415"/>
      <c r="C316" s="130"/>
      <c r="D316" s="131"/>
      <c r="E316" s="23"/>
      <c r="F316" s="8"/>
      <c r="G316" s="8"/>
      <c r="H316" s="10"/>
      <c r="O316" s="14"/>
      <c r="P316" s="14"/>
      <c r="Q316" s="14"/>
      <c r="R316" s="14"/>
      <c r="S316" s="14"/>
      <c r="AG316" s="4"/>
      <c r="AH316" s="14"/>
    </row>
    <row r="317" spans="1:34" s="30" customFormat="1" x14ac:dyDescent="0.25">
      <c r="A317" s="13"/>
      <c r="B317" s="415"/>
      <c r="C317" s="130"/>
      <c r="D317" s="131"/>
      <c r="E317" s="23"/>
      <c r="F317" s="8"/>
      <c r="G317" s="8"/>
      <c r="H317" s="10"/>
      <c r="O317" s="14"/>
      <c r="P317" s="14"/>
      <c r="Q317" s="14"/>
      <c r="R317" s="14"/>
      <c r="S317" s="14"/>
      <c r="AG317" s="4"/>
      <c r="AH317" s="14"/>
    </row>
    <row r="318" spans="1:34" s="30" customFormat="1" x14ac:dyDescent="0.25">
      <c r="A318" s="13"/>
      <c r="B318" s="415"/>
      <c r="C318" s="130"/>
      <c r="D318" s="131"/>
      <c r="E318" s="23"/>
      <c r="F318" s="8"/>
      <c r="G318" s="8"/>
      <c r="H318" s="10"/>
      <c r="O318" s="14"/>
      <c r="P318" s="14"/>
      <c r="Q318" s="14"/>
      <c r="R318" s="14"/>
      <c r="S318" s="14"/>
      <c r="AG318" s="4"/>
      <c r="AH318" s="14"/>
    </row>
    <row r="319" spans="1:34" s="30" customFormat="1" x14ac:dyDescent="0.25">
      <c r="A319" s="13"/>
      <c r="B319" s="415"/>
      <c r="C319" s="130"/>
      <c r="D319" s="131"/>
      <c r="E319" s="23"/>
      <c r="F319" s="8"/>
      <c r="G319" s="8"/>
      <c r="H319" s="10"/>
      <c r="O319" s="14"/>
      <c r="P319" s="14"/>
      <c r="Q319" s="14"/>
      <c r="R319" s="14"/>
      <c r="S319" s="14"/>
      <c r="AG319" s="4"/>
      <c r="AH319" s="14"/>
    </row>
    <row r="320" spans="1:34" s="30" customFormat="1" x14ac:dyDescent="0.25">
      <c r="A320" s="13"/>
      <c r="B320" s="415"/>
      <c r="C320" s="130"/>
      <c r="D320" s="131"/>
      <c r="E320" s="23"/>
      <c r="F320" s="8"/>
      <c r="G320" s="8"/>
      <c r="H320" s="10"/>
      <c r="O320" s="14"/>
      <c r="P320" s="14"/>
      <c r="Q320" s="14"/>
      <c r="R320" s="14"/>
      <c r="S320" s="14"/>
      <c r="AG320" s="4"/>
      <c r="AH320" s="14"/>
    </row>
    <row r="321" spans="1:34" s="30" customFormat="1" x14ac:dyDescent="0.25">
      <c r="A321" s="13"/>
      <c r="B321" s="415"/>
      <c r="C321" s="130"/>
      <c r="D321" s="131"/>
      <c r="E321" s="23"/>
      <c r="F321" s="8"/>
      <c r="G321" s="8"/>
      <c r="H321" s="10"/>
      <c r="O321" s="14"/>
      <c r="P321" s="14"/>
      <c r="Q321" s="14"/>
      <c r="R321" s="14"/>
      <c r="S321" s="14"/>
      <c r="AG321" s="4"/>
      <c r="AH321" s="14"/>
    </row>
    <row r="322" spans="1:34" s="30" customFormat="1" x14ac:dyDescent="0.25">
      <c r="A322" s="13"/>
      <c r="B322" s="415"/>
      <c r="C322" s="130"/>
      <c r="D322" s="131"/>
      <c r="E322" s="23"/>
      <c r="F322" s="8"/>
      <c r="G322" s="8"/>
      <c r="H322" s="10"/>
      <c r="O322" s="14"/>
      <c r="P322" s="14"/>
      <c r="Q322" s="14"/>
      <c r="R322" s="14"/>
      <c r="S322" s="14"/>
      <c r="AG322" s="4"/>
      <c r="AH322" s="14"/>
    </row>
    <row r="323" spans="1:34" s="30" customFormat="1" x14ac:dyDescent="0.25">
      <c r="A323" s="13"/>
      <c r="B323" s="415"/>
      <c r="C323" s="130"/>
      <c r="D323" s="131"/>
      <c r="E323" s="23"/>
      <c r="F323" s="8"/>
      <c r="G323" s="8"/>
      <c r="H323" s="10"/>
      <c r="O323" s="14"/>
      <c r="P323" s="14"/>
      <c r="Q323" s="14"/>
      <c r="R323" s="14"/>
      <c r="S323" s="14"/>
      <c r="AG323" s="4"/>
      <c r="AH323" s="14"/>
    </row>
    <row r="324" spans="1:34" s="30" customFormat="1" x14ac:dyDescent="0.25">
      <c r="A324" s="13"/>
      <c r="B324" s="415"/>
      <c r="C324" s="130"/>
      <c r="D324" s="131"/>
      <c r="E324" s="23"/>
      <c r="F324" s="8"/>
      <c r="G324" s="8"/>
      <c r="H324" s="10"/>
      <c r="O324" s="14"/>
      <c r="P324" s="14"/>
      <c r="Q324" s="14"/>
      <c r="R324" s="14"/>
      <c r="S324" s="14"/>
      <c r="AG324" s="4"/>
      <c r="AH324" s="14"/>
    </row>
    <row r="325" spans="1:34" s="30" customFormat="1" x14ac:dyDescent="0.25">
      <c r="A325" s="13"/>
      <c r="B325" s="415"/>
      <c r="C325" s="130"/>
      <c r="D325" s="131"/>
      <c r="E325" s="23"/>
      <c r="F325" s="8"/>
      <c r="G325" s="8"/>
      <c r="H325" s="10"/>
      <c r="O325" s="14"/>
      <c r="P325" s="14"/>
      <c r="Q325" s="14"/>
      <c r="R325" s="14"/>
      <c r="S325" s="14"/>
      <c r="AG325" s="4"/>
      <c r="AH325" s="14"/>
    </row>
    <row r="326" spans="1:34" s="201" customFormat="1" x14ac:dyDescent="0.25">
      <c r="A326" s="169"/>
      <c r="B326" s="11"/>
      <c r="C326" s="198"/>
      <c r="D326" s="199"/>
      <c r="E326" s="199"/>
      <c r="F326" s="8"/>
      <c r="G326" s="8"/>
      <c r="H326" s="200"/>
      <c r="O326" s="85"/>
      <c r="P326" s="85"/>
      <c r="Q326" s="85"/>
      <c r="R326" s="85"/>
      <c r="S326" s="85"/>
      <c r="AG326" s="202"/>
      <c r="AH326" s="85"/>
    </row>
    <row r="327" spans="1:34" s="30" customFormat="1" x14ac:dyDescent="0.25">
      <c r="A327" s="13"/>
      <c r="B327" s="203"/>
      <c r="C327" s="7"/>
      <c r="D327" s="40"/>
      <c r="E327" s="40"/>
      <c r="F327" s="8"/>
      <c r="G327" s="8"/>
      <c r="H327" s="204"/>
      <c r="O327" s="14"/>
      <c r="P327" s="14"/>
      <c r="Q327" s="14"/>
      <c r="R327" s="14"/>
      <c r="S327" s="14"/>
      <c r="AG327" s="4"/>
      <c r="AH327" s="14"/>
    </row>
    <row r="328" spans="1:34" s="30" customFormat="1" x14ac:dyDescent="0.25">
      <c r="A328" s="13"/>
      <c r="B328" s="203"/>
      <c r="C328" s="7"/>
      <c r="D328" s="40"/>
      <c r="E328" s="40"/>
      <c r="F328" s="8"/>
      <c r="G328" s="8"/>
      <c r="H328" s="204"/>
      <c r="O328" s="14"/>
      <c r="P328" s="14"/>
      <c r="Q328" s="14"/>
      <c r="R328" s="14"/>
      <c r="S328" s="14"/>
      <c r="AG328" s="4"/>
      <c r="AH328" s="14"/>
    </row>
    <row r="329" spans="1:34" s="30" customFormat="1" x14ac:dyDescent="0.25">
      <c r="A329" s="13"/>
      <c r="B329" s="203"/>
      <c r="C329" s="7"/>
      <c r="D329" s="40"/>
      <c r="E329" s="40"/>
      <c r="F329" s="8"/>
      <c r="G329" s="8"/>
      <c r="H329" s="204"/>
      <c r="O329" s="14"/>
      <c r="P329" s="14"/>
      <c r="Q329" s="14"/>
      <c r="R329" s="14"/>
      <c r="S329" s="14"/>
      <c r="AG329" s="4"/>
      <c r="AH329" s="14"/>
    </row>
    <row r="330" spans="1:34" s="30" customFormat="1" x14ac:dyDescent="0.25">
      <c r="A330" s="13"/>
      <c r="B330" s="203"/>
      <c r="C330" s="7"/>
      <c r="D330" s="40"/>
      <c r="E330" s="40"/>
      <c r="F330" s="8"/>
      <c r="G330" s="8"/>
      <c r="H330" s="204"/>
      <c r="O330" s="14"/>
      <c r="P330" s="14"/>
      <c r="Q330" s="14"/>
      <c r="R330" s="14"/>
      <c r="S330" s="14"/>
      <c r="AG330" s="4"/>
      <c r="AH330" s="14"/>
    </row>
    <row r="331" spans="1:34" s="30" customFormat="1" x14ac:dyDescent="0.25">
      <c r="A331" s="13"/>
      <c r="B331" s="203"/>
      <c r="C331" s="7"/>
      <c r="D331" s="40"/>
      <c r="E331" s="40"/>
      <c r="F331" s="8"/>
      <c r="G331" s="8"/>
      <c r="H331" s="204"/>
      <c r="O331" s="14"/>
      <c r="P331" s="14"/>
      <c r="Q331" s="14"/>
      <c r="R331" s="14"/>
      <c r="S331" s="14"/>
      <c r="AG331" s="4"/>
      <c r="AH331" s="14"/>
    </row>
    <row r="332" spans="1:34" s="30" customFormat="1" x14ac:dyDescent="0.25">
      <c r="A332" s="13"/>
      <c r="B332" s="203"/>
      <c r="C332" s="7"/>
      <c r="D332" s="40"/>
      <c r="E332" s="40"/>
      <c r="F332" s="8"/>
      <c r="G332" s="8"/>
      <c r="H332" s="204"/>
      <c r="O332" s="14"/>
      <c r="P332" s="14"/>
      <c r="Q332" s="14"/>
      <c r="R332" s="14"/>
      <c r="S332" s="14"/>
      <c r="AG332" s="4"/>
      <c r="AH332" s="14"/>
    </row>
    <row r="333" spans="1:34" s="30" customFormat="1" x14ac:dyDescent="0.25">
      <c r="A333" s="13"/>
      <c r="B333" s="203"/>
      <c r="C333" s="7"/>
      <c r="D333" s="40"/>
      <c r="E333" s="40"/>
      <c r="F333" s="8"/>
      <c r="G333" s="8"/>
      <c r="H333" s="204"/>
      <c r="O333" s="14"/>
      <c r="P333" s="14"/>
      <c r="Q333" s="14"/>
      <c r="R333" s="14"/>
      <c r="S333" s="14"/>
      <c r="AG333" s="4"/>
      <c r="AH333" s="14"/>
    </row>
    <row r="334" spans="1:34" s="30" customFormat="1" x14ac:dyDescent="0.25">
      <c r="A334" s="13"/>
      <c r="B334" s="203"/>
      <c r="C334" s="7"/>
      <c r="D334" s="40"/>
      <c r="E334" s="40"/>
      <c r="F334" s="8"/>
      <c r="G334" s="8"/>
      <c r="H334" s="204"/>
      <c r="O334" s="14"/>
      <c r="P334" s="14"/>
      <c r="Q334" s="14"/>
      <c r="R334" s="14"/>
      <c r="S334" s="14"/>
      <c r="AG334" s="4"/>
      <c r="AH334" s="14"/>
    </row>
    <row r="335" spans="1:34" s="30" customFormat="1" x14ac:dyDescent="0.25">
      <c r="A335" s="13"/>
      <c r="B335" s="203"/>
      <c r="C335" s="7"/>
      <c r="D335" s="40"/>
      <c r="E335" s="40"/>
      <c r="F335" s="8"/>
      <c r="G335" s="8"/>
      <c r="H335" s="204"/>
      <c r="O335" s="14"/>
      <c r="P335" s="14"/>
      <c r="Q335" s="14"/>
      <c r="R335" s="14"/>
      <c r="S335" s="14"/>
      <c r="AG335" s="4"/>
      <c r="AH335" s="14"/>
    </row>
    <row r="336" spans="1:34" s="30" customFormat="1" x14ac:dyDescent="0.25">
      <c r="A336" s="13"/>
      <c r="B336" s="203"/>
      <c r="C336" s="7"/>
      <c r="D336" s="40"/>
      <c r="E336" s="40"/>
      <c r="F336" s="8"/>
      <c r="G336" s="8"/>
      <c r="H336" s="204"/>
      <c r="O336" s="14"/>
      <c r="P336" s="14"/>
      <c r="Q336" s="14"/>
      <c r="R336" s="14"/>
      <c r="S336" s="14"/>
      <c r="AG336" s="4"/>
      <c r="AH336" s="14"/>
    </row>
    <row r="337" spans="1:34" s="30" customFormat="1" x14ac:dyDescent="0.25">
      <c r="A337" s="131"/>
      <c r="B337" s="47"/>
      <c r="C337" s="416"/>
      <c r="D337" s="416"/>
      <c r="E337" s="416"/>
      <c r="F337" s="46"/>
      <c r="G337" s="8"/>
      <c r="H337" s="153"/>
      <c r="O337" s="14"/>
      <c r="P337" s="14"/>
      <c r="Q337" s="14"/>
      <c r="R337" s="14"/>
      <c r="S337" s="14"/>
      <c r="AG337" s="4"/>
      <c r="AH337" s="14"/>
    </row>
    <row r="338" spans="1:34" s="30" customFormat="1" ht="20.25" x14ac:dyDescent="0.25">
      <c r="A338" s="159"/>
      <c r="B338" s="323"/>
      <c r="C338" s="323"/>
      <c r="D338" s="323"/>
      <c r="E338" s="323"/>
      <c r="F338" s="323"/>
      <c r="G338" s="323"/>
      <c r="H338" s="323"/>
      <c r="O338" s="14"/>
      <c r="P338" s="14"/>
      <c r="Q338" s="14"/>
      <c r="R338" s="14"/>
      <c r="S338" s="14"/>
      <c r="AG338" s="14"/>
      <c r="AH338" s="14"/>
    </row>
    <row r="339" spans="1:34" s="30" customFormat="1" ht="18.75" x14ac:dyDescent="0.25">
      <c r="A339" s="114"/>
      <c r="B339" s="205"/>
      <c r="C339" s="206"/>
      <c r="D339" s="147"/>
      <c r="E339" s="114"/>
      <c r="F339" s="207"/>
      <c r="G339" s="208"/>
      <c r="H339" s="153"/>
      <c r="O339" s="14"/>
      <c r="P339" s="14"/>
      <c r="Q339" s="14"/>
      <c r="R339" s="14"/>
      <c r="S339" s="14"/>
      <c r="AG339" s="14"/>
      <c r="AH339" s="14"/>
    </row>
    <row r="340" spans="1:34" s="30" customFormat="1" x14ac:dyDescent="0.25">
      <c r="A340" s="23"/>
      <c r="B340" s="47"/>
      <c r="C340" s="416"/>
      <c r="D340" s="131"/>
      <c r="E340" s="131"/>
      <c r="F340" s="8"/>
      <c r="G340" s="8"/>
      <c r="H340" s="153"/>
      <c r="O340" s="14"/>
      <c r="P340" s="14"/>
      <c r="Q340" s="14"/>
      <c r="R340" s="14"/>
      <c r="S340" s="14"/>
      <c r="AG340" s="14"/>
      <c r="AH340" s="14"/>
    </row>
    <row r="341" spans="1:34" s="30" customFormat="1" x14ac:dyDescent="0.25">
      <c r="A341" s="23"/>
      <c r="B341" s="47"/>
      <c r="C341" s="416"/>
      <c r="D341" s="131"/>
      <c r="E341" s="131"/>
      <c r="F341" s="8"/>
      <c r="G341" s="8"/>
      <c r="H341" s="153"/>
      <c r="O341" s="14"/>
      <c r="P341" s="14"/>
      <c r="Q341" s="14"/>
      <c r="R341" s="14"/>
      <c r="S341" s="14"/>
      <c r="AG341" s="14"/>
      <c r="AH341" s="14"/>
    </row>
    <row r="342" spans="1:34" s="30" customFormat="1" x14ac:dyDescent="0.25">
      <c r="A342" s="23"/>
      <c r="B342" s="47"/>
      <c r="C342" s="416"/>
      <c r="D342" s="131"/>
      <c r="E342" s="131"/>
      <c r="F342" s="8"/>
      <c r="G342" s="8"/>
      <c r="H342" s="153"/>
      <c r="O342" s="14"/>
      <c r="P342" s="14"/>
      <c r="Q342" s="14"/>
      <c r="R342" s="14"/>
      <c r="S342" s="14"/>
      <c r="AG342" s="14"/>
      <c r="AH342" s="14"/>
    </row>
    <row r="343" spans="1:34" s="30" customFormat="1" x14ac:dyDescent="0.25">
      <c r="A343" s="23"/>
      <c r="B343" s="47"/>
      <c r="C343" s="416"/>
      <c r="D343" s="131"/>
      <c r="E343" s="131"/>
      <c r="F343" s="8"/>
      <c r="G343" s="8"/>
      <c r="H343" s="153"/>
      <c r="O343" s="14"/>
      <c r="P343" s="14"/>
      <c r="Q343" s="14"/>
      <c r="R343" s="14"/>
      <c r="S343" s="14"/>
      <c r="AG343" s="14"/>
      <c r="AH343" s="14"/>
    </row>
    <row r="344" spans="1:34" s="30" customFormat="1" x14ac:dyDescent="0.25">
      <c r="A344" s="23"/>
      <c r="B344" s="47"/>
      <c r="C344" s="416"/>
      <c r="D344" s="131"/>
      <c r="E344" s="131"/>
      <c r="F344" s="8"/>
      <c r="G344" s="8"/>
      <c r="H344" s="153"/>
      <c r="O344" s="14"/>
      <c r="P344" s="14"/>
      <c r="Q344" s="14"/>
      <c r="R344" s="14"/>
      <c r="S344" s="14"/>
      <c r="AG344" s="14"/>
      <c r="AH344" s="14"/>
    </row>
    <row r="345" spans="1:34" s="30" customFormat="1" x14ac:dyDescent="0.25">
      <c r="A345" s="23"/>
      <c r="B345" s="47"/>
      <c r="C345" s="416"/>
      <c r="D345" s="131"/>
      <c r="E345" s="131"/>
      <c r="F345" s="8"/>
      <c r="G345" s="8"/>
      <c r="H345" s="153"/>
      <c r="O345" s="14"/>
      <c r="P345" s="14"/>
      <c r="Q345" s="14"/>
      <c r="R345" s="14"/>
      <c r="S345" s="14"/>
      <c r="AG345" s="14"/>
      <c r="AH345" s="14"/>
    </row>
    <row r="346" spans="1:34" s="30" customFormat="1" x14ac:dyDescent="0.25">
      <c r="A346" s="23"/>
      <c r="B346" s="47"/>
      <c r="C346" s="416"/>
      <c r="D346" s="131"/>
      <c r="E346" s="131"/>
      <c r="F346" s="8"/>
      <c r="G346" s="8"/>
      <c r="H346" s="153"/>
      <c r="O346" s="14"/>
      <c r="P346" s="14"/>
      <c r="Q346" s="14"/>
      <c r="R346" s="14"/>
      <c r="S346" s="14"/>
      <c r="AG346" s="14"/>
      <c r="AH346" s="14"/>
    </row>
    <row r="347" spans="1:34" s="30" customFormat="1" x14ac:dyDescent="0.25">
      <c r="A347" s="23"/>
      <c r="B347" s="47"/>
      <c r="C347" s="416"/>
      <c r="D347" s="131"/>
      <c r="E347" s="131"/>
      <c r="F347" s="8"/>
      <c r="G347" s="8"/>
      <c r="H347" s="153"/>
      <c r="O347" s="14"/>
      <c r="P347" s="14"/>
      <c r="Q347" s="14"/>
      <c r="R347" s="14"/>
      <c r="S347" s="14"/>
      <c r="AG347" s="14"/>
      <c r="AH347" s="14"/>
    </row>
    <row r="348" spans="1:34" s="30" customFormat="1" x14ac:dyDescent="0.25">
      <c r="A348" s="23"/>
      <c r="B348" s="47"/>
      <c r="C348" s="416"/>
      <c r="D348" s="131"/>
      <c r="E348" s="131"/>
      <c r="F348" s="8"/>
      <c r="G348" s="8"/>
      <c r="H348" s="153"/>
      <c r="O348" s="14"/>
      <c r="P348" s="14"/>
      <c r="Q348" s="14"/>
      <c r="R348" s="14"/>
      <c r="S348" s="14"/>
      <c r="AG348" s="14"/>
      <c r="AH348" s="14"/>
    </row>
    <row r="349" spans="1:34" s="30" customFormat="1" x14ac:dyDescent="0.25">
      <c r="A349" s="23"/>
      <c r="B349" s="47"/>
      <c r="C349" s="416"/>
      <c r="D349" s="131"/>
      <c r="E349" s="131"/>
      <c r="F349" s="8"/>
      <c r="G349" s="8"/>
      <c r="H349" s="153"/>
      <c r="O349" s="14"/>
      <c r="P349" s="14"/>
      <c r="Q349" s="14"/>
      <c r="R349" s="14"/>
      <c r="S349" s="14"/>
      <c r="AG349" s="14"/>
      <c r="AH349" s="14"/>
    </row>
    <row r="350" spans="1:34" s="30" customFormat="1" x14ac:dyDescent="0.25">
      <c r="A350" s="23"/>
      <c r="B350" s="47"/>
      <c r="C350" s="416"/>
      <c r="D350" s="131"/>
      <c r="E350" s="131"/>
      <c r="F350" s="8"/>
      <c r="G350" s="8"/>
      <c r="H350" s="153"/>
      <c r="O350" s="14"/>
      <c r="P350" s="14"/>
      <c r="Q350" s="14"/>
      <c r="R350" s="14"/>
      <c r="S350" s="14"/>
      <c r="AG350" s="14"/>
      <c r="AH350" s="14"/>
    </row>
    <row r="351" spans="1:34" s="30" customFormat="1" x14ac:dyDescent="0.25">
      <c r="A351" s="23"/>
      <c r="B351" s="47"/>
      <c r="C351" s="416"/>
      <c r="D351" s="131"/>
      <c r="E351" s="131"/>
      <c r="F351" s="8"/>
      <c r="G351" s="8"/>
      <c r="H351" s="153"/>
      <c r="O351" s="14"/>
      <c r="P351" s="14"/>
      <c r="Q351" s="14"/>
      <c r="R351" s="14"/>
      <c r="S351" s="14"/>
      <c r="AG351" s="14"/>
      <c r="AH351" s="14"/>
    </row>
    <row r="352" spans="1:34" s="30" customFormat="1" x14ac:dyDescent="0.25">
      <c r="A352" s="23"/>
      <c r="B352" s="47"/>
      <c r="C352" s="416"/>
      <c r="D352" s="131"/>
      <c r="E352" s="131"/>
      <c r="F352" s="8"/>
      <c r="G352" s="8"/>
      <c r="H352" s="153"/>
      <c r="O352" s="14"/>
      <c r="P352" s="14"/>
      <c r="Q352" s="14"/>
      <c r="R352" s="14"/>
      <c r="S352" s="14"/>
      <c r="AG352" s="14"/>
      <c r="AH352" s="14"/>
    </row>
    <row r="353" spans="1:34" s="30" customFormat="1" x14ac:dyDescent="0.25">
      <c r="A353" s="23"/>
      <c r="B353" s="415"/>
      <c r="C353" s="416"/>
      <c r="D353" s="131"/>
      <c r="E353" s="131"/>
      <c r="F353" s="8"/>
      <c r="G353" s="8"/>
      <c r="H353" s="153"/>
      <c r="O353" s="14"/>
      <c r="P353" s="14"/>
      <c r="Q353" s="14"/>
      <c r="R353" s="14"/>
      <c r="S353" s="14"/>
      <c r="AG353" s="14"/>
      <c r="AH353" s="14"/>
    </row>
    <row r="354" spans="1:34" s="30" customFormat="1" x14ac:dyDescent="0.25">
      <c r="A354" s="23"/>
      <c r="B354" s="415"/>
      <c r="C354" s="416"/>
      <c r="D354" s="131"/>
      <c r="E354" s="131"/>
      <c r="F354" s="8"/>
      <c r="G354" s="8"/>
      <c r="H354" s="153"/>
      <c r="O354" s="14"/>
      <c r="P354" s="14"/>
      <c r="Q354" s="14"/>
      <c r="R354" s="14"/>
      <c r="S354" s="14"/>
      <c r="AG354" s="14"/>
      <c r="AH354" s="14"/>
    </row>
    <row r="355" spans="1:34" s="30" customFormat="1" x14ac:dyDescent="0.25">
      <c r="A355" s="23"/>
      <c r="B355" s="415"/>
      <c r="C355" s="416"/>
      <c r="D355" s="131"/>
      <c r="E355" s="131"/>
      <c r="F355" s="8"/>
      <c r="G355" s="8"/>
      <c r="H355" s="153"/>
      <c r="O355" s="14"/>
      <c r="P355" s="14"/>
      <c r="Q355" s="14"/>
      <c r="R355" s="14"/>
      <c r="S355" s="14"/>
      <c r="AG355" s="14"/>
      <c r="AH355" s="14"/>
    </row>
    <row r="356" spans="1:34" s="30" customFormat="1" x14ac:dyDescent="0.25">
      <c r="A356" s="23"/>
      <c r="B356" s="415"/>
      <c r="C356" s="416"/>
      <c r="D356" s="131"/>
      <c r="E356" s="131"/>
      <c r="F356" s="8"/>
      <c r="G356" s="8"/>
      <c r="H356" s="153"/>
      <c r="O356" s="14"/>
      <c r="P356" s="14"/>
      <c r="Q356" s="14"/>
      <c r="R356" s="14"/>
      <c r="S356" s="14"/>
      <c r="AG356" s="14"/>
      <c r="AH356" s="14"/>
    </row>
    <row r="357" spans="1:34" s="30" customFormat="1" x14ac:dyDescent="0.25">
      <c r="A357" s="23"/>
      <c r="B357" s="415"/>
      <c r="C357" s="416"/>
      <c r="D357" s="131"/>
      <c r="E357" s="131"/>
      <c r="F357" s="8"/>
      <c r="G357" s="8"/>
      <c r="H357" s="153"/>
      <c r="O357" s="14"/>
      <c r="P357" s="14"/>
      <c r="Q357" s="14"/>
      <c r="R357" s="14"/>
      <c r="S357" s="14"/>
      <c r="AG357" s="14"/>
      <c r="AH357" s="14"/>
    </row>
    <row r="358" spans="1:34" s="30" customFormat="1" x14ac:dyDescent="0.25">
      <c r="A358" s="23"/>
      <c r="B358" s="415"/>
      <c r="C358" s="416"/>
      <c r="D358" s="131"/>
      <c r="E358" s="131"/>
      <c r="F358" s="8"/>
      <c r="G358" s="8"/>
      <c r="H358" s="153"/>
      <c r="O358" s="14"/>
      <c r="P358" s="14"/>
      <c r="Q358" s="14"/>
      <c r="R358" s="14"/>
      <c r="S358" s="14"/>
      <c r="AG358" s="14"/>
      <c r="AH358" s="14"/>
    </row>
    <row r="359" spans="1:34" s="30" customFormat="1" x14ac:dyDescent="0.25">
      <c r="A359" s="23"/>
      <c r="B359" s="415"/>
      <c r="C359" s="416"/>
      <c r="D359" s="131"/>
      <c r="E359" s="131"/>
      <c r="F359" s="8"/>
      <c r="G359" s="8"/>
      <c r="H359" s="153"/>
      <c r="O359" s="14"/>
      <c r="P359" s="14"/>
      <c r="Q359" s="14"/>
      <c r="R359" s="14"/>
      <c r="S359" s="14"/>
      <c r="AG359" s="14"/>
      <c r="AH359" s="14"/>
    </row>
    <row r="360" spans="1:34" s="30" customFormat="1" x14ac:dyDescent="0.25">
      <c r="A360" s="23"/>
      <c r="B360" s="415"/>
      <c r="C360" s="416"/>
      <c r="D360" s="131"/>
      <c r="E360" s="131"/>
      <c r="F360" s="8"/>
      <c r="G360" s="8"/>
      <c r="H360" s="153"/>
      <c r="O360" s="14"/>
      <c r="P360" s="14"/>
      <c r="Q360" s="14"/>
      <c r="R360" s="14"/>
      <c r="S360" s="14"/>
      <c r="AG360" s="14"/>
      <c r="AH360" s="14"/>
    </row>
    <row r="361" spans="1:34" s="30" customFormat="1" x14ac:dyDescent="0.25">
      <c r="A361" s="23"/>
      <c r="B361" s="415"/>
      <c r="C361" s="416"/>
      <c r="D361" s="131"/>
      <c r="E361" s="131"/>
      <c r="F361" s="8"/>
      <c r="G361" s="8"/>
      <c r="H361" s="153"/>
      <c r="O361" s="14"/>
      <c r="P361" s="14"/>
      <c r="Q361" s="14"/>
      <c r="R361" s="14"/>
      <c r="S361" s="14"/>
      <c r="AG361" s="14"/>
      <c r="AH361" s="14"/>
    </row>
    <row r="362" spans="1:34" s="30" customFormat="1" x14ac:dyDescent="0.25">
      <c r="A362" s="186"/>
      <c r="B362" s="187"/>
      <c r="C362" s="416"/>
      <c r="D362" s="131"/>
      <c r="E362" s="131"/>
      <c r="F362" s="8"/>
      <c r="G362" s="8"/>
      <c r="H362" s="153"/>
      <c r="O362" s="14"/>
      <c r="P362" s="14"/>
      <c r="Q362" s="14"/>
      <c r="R362" s="14"/>
      <c r="S362" s="14"/>
      <c r="AG362" s="14"/>
      <c r="AH362" s="14"/>
    </row>
    <row r="363" spans="1:34" s="30" customFormat="1" x14ac:dyDescent="0.25">
      <c r="A363" s="23"/>
      <c r="B363" s="415"/>
      <c r="C363" s="416"/>
      <c r="D363" s="131"/>
      <c r="E363" s="131"/>
      <c r="F363" s="8"/>
      <c r="G363" s="8"/>
      <c r="H363" s="153"/>
      <c r="O363" s="14"/>
      <c r="P363" s="14"/>
      <c r="Q363" s="14"/>
      <c r="R363" s="14"/>
      <c r="S363" s="14"/>
      <c r="AG363" s="14"/>
      <c r="AH363" s="14"/>
    </row>
    <row r="364" spans="1:34" s="30" customFormat="1" x14ac:dyDescent="0.25">
      <c r="A364" s="23"/>
      <c r="B364" s="415"/>
      <c r="C364" s="416"/>
      <c r="D364" s="131"/>
      <c r="E364" s="131"/>
      <c r="F364" s="8"/>
      <c r="G364" s="8"/>
      <c r="H364" s="153"/>
      <c r="O364" s="14"/>
      <c r="P364" s="14"/>
      <c r="Q364" s="14"/>
      <c r="R364" s="14"/>
      <c r="S364" s="14"/>
      <c r="AG364" s="14"/>
      <c r="AH364" s="14"/>
    </row>
    <row r="365" spans="1:34" s="30" customFormat="1" x14ac:dyDescent="0.25">
      <c r="A365" s="23"/>
      <c r="B365" s="415"/>
      <c r="C365" s="416"/>
      <c r="D365" s="131"/>
      <c r="E365" s="131"/>
      <c r="F365" s="8"/>
      <c r="G365" s="8"/>
      <c r="H365" s="153"/>
      <c r="O365" s="14"/>
      <c r="P365" s="14"/>
      <c r="Q365" s="14"/>
      <c r="R365" s="14"/>
      <c r="S365" s="14"/>
      <c r="AG365" s="14"/>
      <c r="AH365" s="14"/>
    </row>
    <row r="366" spans="1:34" s="30" customFormat="1" x14ac:dyDescent="0.25">
      <c r="A366" s="23"/>
      <c r="B366" s="415"/>
      <c r="C366" s="416"/>
      <c r="D366" s="131"/>
      <c r="E366" s="131"/>
      <c r="F366" s="8"/>
      <c r="G366" s="8"/>
      <c r="H366" s="153"/>
      <c r="O366" s="14"/>
      <c r="P366" s="14"/>
      <c r="Q366" s="14"/>
      <c r="R366" s="14"/>
      <c r="S366" s="14"/>
      <c r="AG366" s="14"/>
      <c r="AH366" s="14"/>
    </row>
    <row r="367" spans="1:34" s="30" customFormat="1" x14ac:dyDescent="0.25">
      <c r="A367" s="23"/>
      <c r="B367" s="415"/>
      <c r="C367" s="416"/>
      <c r="D367" s="131"/>
      <c r="E367" s="131"/>
      <c r="F367" s="8"/>
      <c r="G367" s="8"/>
      <c r="H367" s="153"/>
      <c r="O367" s="14"/>
      <c r="P367" s="14"/>
      <c r="Q367" s="14"/>
      <c r="R367" s="14"/>
      <c r="S367" s="14"/>
      <c r="AG367" s="14"/>
      <c r="AH367" s="14"/>
    </row>
    <row r="368" spans="1:34" s="30" customFormat="1" x14ac:dyDescent="0.25">
      <c r="A368" s="23"/>
      <c r="B368" s="415"/>
      <c r="C368" s="416"/>
      <c r="D368" s="131"/>
      <c r="E368" s="131"/>
      <c r="F368" s="8"/>
      <c r="G368" s="8"/>
      <c r="H368" s="153"/>
      <c r="O368" s="14"/>
      <c r="P368" s="14"/>
      <c r="Q368" s="14"/>
      <c r="R368" s="14"/>
      <c r="S368" s="14"/>
      <c r="AG368" s="14"/>
      <c r="AH368" s="14"/>
    </row>
    <row r="369" spans="1:34" s="30" customFormat="1" x14ac:dyDescent="0.25">
      <c r="A369" s="23"/>
      <c r="B369" s="415"/>
      <c r="C369" s="416"/>
      <c r="D369" s="131"/>
      <c r="E369" s="131"/>
      <c r="F369" s="8"/>
      <c r="G369" s="8"/>
      <c r="H369" s="153"/>
      <c r="O369" s="14"/>
      <c r="P369" s="14"/>
      <c r="Q369" s="14"/>
      <c r="R369" s="14"/>
      <c r="S369" s="14"/>
      <c r="AG369" s="14"/>
      <c r="AH369" s="14"/>
    </row>
    <row r="370" spans="1:34" s="30" customFormat="1" x14ac:dyDescent="0.25">
      <c r="A370" s="23"/>
      <c r="B370" s="415"/>
      <c r="C370" s="416"/>
      <c r="D370" s="131"/>
      <c r="E370" s="131"/>
      <c r="F370" s="8"/>
      <c r="G370" s="8"/>
      <c r="H370" s="153"/>
      <c r="O370" s="14"/>
      <c r="P370" s="14"/>
      <c r="Q370" s="14"/>
      <c r="R370" s="14"/>
      <c r="S370" s="14"/>
      <c r="AG370" s="14"/>
      <c r="AH370" s="14"/>
    </row>
    <row r="371" spans="1:34" s="30" customFormat="1" x14ac:dyDescent="0.25">
      <c r="A371" s="23"/>
      <c r="B371" s="415"/>
      <c r="C371" s="416"/>
      <c r="D371" s="131"/>
      <c r="E371" s="131"/>
      <c r="F371" s="8"/>
      <c r="G371" s="8"/>
      <c r="H371" s="153"/>
      <c r="O371" s="14"/>
      <c r="P371" s="14"/>
      <c r="Q371" s="14"/>
      <c r="R371" s="14"/>
      <c r="S371" s="14"/>
      <c r="AG371" s="14"/>
      <c r="AH371" s="14"/>
    </row>
    <row r="372" spans="1:34" s="30" customFormat="1" x14ac:dyDescent="0.25">
      <c r="A372" s="23"/>
      <c r="B372" s="415"/>
      <c r="C372" s="416"/>
      <c r="D372" s="131"/>
      <c r="E372" s="131"/>
      <c r="F372" s="8"/>
      <c r="G372" s="8"/>
      <c r="H372" s="153"/>
      <c r="O372" s="14"/>
      <c r="P372" s="14"/>
      <c r="Q372" s="14"/>
      <c r="R372" s="14"/>
      <c r="S372" s="14"/>
      <c r="AG372" s="14"/>
      <c r="AH372" s="14"/>
    </row>
    <row r="373" spans="1:34" s="30" customFormat="1" x14ac:dyDescent="0.25">
      <c r="A373" s="23"/>
      <c r="B373" s="415"/>
      <c r="C373" s="416"/>
      <c r="D373" s="131"/>
      <c r="E373" s="131"/>
      <c r="F373" s="8"/>
      <c r="G373" s="8"/>
      <c r="H373" s="153"/>
      <c r="O373" s="14"/>
      <c r="P373" s="14"/>
      <c r="Q373" s="14"/>
      <c r="R373" s="14"/>
      <c r="S373" s="14"/>
      <c r="AG373" s="14"/>
      <c r="AH373" s="14"/>
    </row>
    <row r="374" spans="1:34" s="30" customFormat="1" x14ac:dyDescent="0.25">
      <c r="A374" s="23"/>
      <c r="B374" s="415"/>
      <c r="C374" s="416"/>
      <c r="D374" s="131"/>
      <c r="E374" s="131"/>
      <c r="F374" s="8"/>
      <c r="G374" s="8"/>
      <c r="H374" s="153"/>
      <c r="O374" s="14"/>
      <c r="P374" s="14"/>
      <c r="Q374" s="14"/>
      <c r="R374" s="14"/>
      <c r="S374" s="14"/>
      <c r="AG374" s="14"/>
      <c r="AH374" s="14"/>
    </row>
    <row r="375" spans="1:34" s="30" customFormat="1" x14ac:dyDescent="0.25">
      <c r="A375" s="23"/>
      <c r="B375" s="415"/>
      <c r="C375" s="416"/>
      <c r="D375" s="131"/>
      <c r="E375" s="131"/>
      <c r="F375" s="8"/>
      <c r="G375" s="8"/>
      <c r="H375" s="153"/>
      <c r="O375" s="14"/>
      <c r="P375" s="14"/>
      <c r="Q375" s="14"/>
      <c r="R375" s="14"/>
      <c r="S375" s="14"/>
      <c r="AG375" s="14"/>
      <c r="AH375" s="14"/>
    </row>
    <row r="376" spans="1:34" s="30" customFormat="1" x14ac:dyDescent="0.25">
      <c r="A376" s="186"/>
      <c r="B376" s="187"/>
      <c r="C376" s="416"/>
      <c r="D376" s="131"/>
      <c r="E376" s="131"/>
      <c r="F376" s="8"/>
      <c r="G376" s="8"/>
      <c r="H376" s="153"/>
      <c r="O376" s="14"/>
      <c r="P376" s="14"/>
      <c r="Q376" s="14"/>
      <c r="R376" s="14"/>
      <c r="S376" s="14"/>
      <c r="AG376" s="14"/>
      <c r="AH376" s="14"/>
    </row>
    <row r="377" spans="1:34" s="30" customFormat="1" x14ac:dyDescent="0.25">
      <c r="A377" s="23"/>
      <c r="B377" s="415"/>
      <c r="C377" s="416"/>
      <c r="D377" s="131"/>
      <c r="E377" s="131"/>
      <c r="F377" s="8"/>
      <c r="G377" s="8"/>
      <c r="H377" s="153"/>
      <c r="O377" s="14"/>
      <c r="P377" s="14"/>
      <c r="Q377" s="14"/>
      <c r="R377" s="14"/>
      <c r="S377" s="14"/>
      <c r="AG377" s="14"/>
      <c r="AH377" s="14"/>
    </row>
    <row r="378" spans="1:34" s="30" customFormat="1" x14ac:dyDescent="0.25">
      <c r="A378" s="23"/>
      <c r="B378" s="415"/>
      <c r="C378" s="416"/>
      <c r="D378" s="131"/>
      <c r="E378" s="131"/>
      <c r="F378" s="8"/>
      <c r="G378" s="8"/>
      <c r="H378" s="153"/>
      <c r="O378" s="14"/>
      <c r="P378" s="14"/>
      <c r="Q378" s="14"/>
      <c r="R378" s="14"/>
      <c r="S378" s="14"/>
      <c r="AG378" s="14"/>
      <c r="AH378" s="14"/>
    </row>
    <row r="379" spans="1:34" s="30" customFormat="1" x14ac:dyDescent="0.25">
      <c r="A379" s="23"/>
      <c r="B379" s="415"/>
      <c r="C379" s="416"/>
      <c r="D379" s="131"/>
      <c r="E379" s="131"/>
      <c r="F379" s="8"/>
      <c r="G379" s="8"/>
      <c r="H379" s="153"/>
      <c r="O379" s="14"/>
      <c r="P379" s="14"/>
      <c r="Q379" s="14"/>
      <c r="R379" s="14"/>
      <c r="S379" s="14"/>
      <c r="AG379" s="14"/>
      <c r="AH379" s="14"/>
    </row>
    <row r="380" spans="1:34" s="30" customFormat="1" x14ac:dyDescent="0.25">
      <c r="A380" s="23"/>
      <c r="B380" s="415"/>
      <c r="C380" s="416"/>
      <c r="D380" s="131"/>
      <c r="E380" s="131"/>
      <c r="F380" s="8"/>
      <c r="G380" s="8"/>
      <c r="H380" s="153"/>
      <c r="O380" s="14"/>
      <c r="P380" s="14"/>
      <c r="Q380" s="14"/>
      <c r="R380" s="14"/>
      <c r="S380" s="14"/>
      <c r="AG380" s="14"/>
      <c r="AH380" s="14"/>
    </row>
    <row r="381" spans="1:34" s="30" customFormat="1" x14ac:dyDescent="0.25">
      <c r="A381" s="23"/>
      <c r="B381" s="415"/>
      <c r="C381" s="416"/>
      <c r="D381" s="131"/>
      <c r="E381" s="131"/>
      <c r="F381" s="8"/>
      <c r="G381" s="8"/>
      <c r="H381" s="153"/>
      <c r="O381" s="14"/>
      <c r="P381" s="14"/>
      <c r="Q381" s="14"/>
      <c r="R381" s="14"/>
      <c r="S381" s="14"/>
      <c r="AG381" s="14"/>
      <c r="AH381" s="14"/>
    </row>
    <row r="382" spans="1:34" s="30" customFormat="1" x14ac:dyDescent="0.25">
      <c r="A382" s="23"/>
      <c r="B382" s="415"/>
      <c r="C382" s="416"/>
      <c r="D382" s="131"/>
      <c r="E382" s="131"/>
      <c r="F382" s="8"/>
      <c r="G382" s="8"/>
      <c r="H382" s="153"/>
      <c r="O382" s="14"/>
      <c r="P382" s="14"/>
      <c r="Q382" s="14"/>
      <c r="R382" s="14"/>
      <c r="S382" s="14"/>
      <c r="AG382" s="14"/>
      <c r="AH382" s="14"/>
    </row>
    <row r="383" spans="1:34" s="30" customFormat="1" x14ac:dyDescent="0.25">
      <c r="A383" s="23"/>
      <c r="B383" s="415"/>
      <c r="C383" s="416"/>
      <c r="D383" s="131"/>
      <c r="E383" s="131"/>
      <c r="F383" s="8"/>
      <c r="G383" s="8"/>
      <c r="H383" s="153"/>
      <c r="O383" s="14"/>
      <c r="P383" s="14"/>
      <c r="Q383" s="14"/>
      <c r="R383" s="14"/>
      <c r="S383" s="14"/>
      <c r="AG383" s="14"/>
      <c r="AH383" s="14"/>
    </row>
    <row r="384" spans="1:34" s="30" customFormat="1" x14ac:dyDescent="0.25">
      <c r="A384" s="186"/>
      <c r="B384" s="209"/>
      <c r="C384" s="7"/>
      <c r="D384" s="40"/>
      <c r="E384" s="210"/>
      <c r="F384" s="8"/>
      <c r="G384" s="8"/>
      <c r="H384" s="153"/>
      <c r="O384" s="14"/>
      <c r="P384" s="14"/>
      <c r="Q384" s="14"/>
      <c r="R384" s="14"/>
      <c r="S384" s="14"/>
      <c r="AG384" s="14"/>
      <c r="AH384" s="14"/>
    </row>
    <row r="385" spans="1:34" s="30" customFormat="1" x14ac:dyDescent="0.25">
      <c r="A385" s="168"/>
      <c r="B385" s="211"/>
      <c r="C385" s="7"/>
      <c r="D385" s="40"/>
      <c r="E385" s="168"/>
      <c r="F385" s="8"/>
      <c r="G385" s="8"/>
      <c r="H385" s="153"/>
      <c r="O385" s="14"/>
      <c r="P385" s="14"/>
      <c r="Q385" s="14"/>
      <c r="R385" s="14"/>
      <c r="S385" s="14"/>
      <c r="AG385" s="14"/>
      <c r="AH385" s="14"/>
    </row>
    <row r="386" spans="1:34" s="30" customFormat="1" x14ac:dyDescent="0.25">
      <c r="A386" s="168"/>
      <c r="B386" s="212"/>
      <c r="C386" s="7"/>
      <c r="D386" s="40"/>
      <c r="E386" s="168"/>
      <c r="F386" s="8"/>
      <c r="G386" s="8"/>
      <c r="H386" s="153"/>
      <c r="O386" s="14"/>
      <c r="P386" s="14"/>
      <c r="Q386" s="14"/>
      <c r="R386" s="14"/>
      <c r="S386" s="14"/>
      <c r="AG386" s="14"/>
      <c r="AH386" s="14"/>
    </row>
    <row r="387" spans="1:34" s="30" customFormat="1" x14ac:dyDescent="0.25">
      <c r="A387" s="168"/>
      <c r="B387" s="212"/>
      <c r="C387" s="7"/>
      <c r="D387" s="40"/>
      <c r="E387" s="168"/>
      <c r="F387" s="8"/>
      <c r="G387" s="8"/>
      <c r="H387" s="153"/>
      <c r="O387" s="14"/>
      <c r="P387" s="14"/>
      <c r="Q387" s="14"/>
      <c r="R387" s="14"/>
      <c r="S387" s="14"/>
      <c r="AG387" s="14"/>
      <c r="AH387" s="14"/>
    </row>
    <row r="388" spans="1:34" s="30" customFormat="1" x14ac:dyDescent="0.25">
      <c r="A388" s="168"/>
      <c r="B388" s="213"/>
      <c r="C388" s="7"/>
      <c r="D388" s="40"/>
      <c r="E388" s="168"/>
      <c r="F388" s="8"/>
      <c r="G388" s="8"/>
      <c r="H388" s="153"/>
      <c r="O388" s="14"/>
      <c r="P388" s="14"/>
      <c r="Q388" s="14"/>
      <c r="R388" s="14"/>
      <c r="S388" s="14"/>
      <c r="AG388" s="14"/>
      <c r="AH388" s="14"/>
    </row>
    <row r="389" spans="1:34" s="30" customFormat="1" x14ac:dyDescent="0.25">
      <c r="A389" s="168"/>
      <c r="B389" s="211"/>
      <c r="C389" s="7"/>
      <c r="D389" s="40"/>
      <c r="E389" s="168"/>
      <c r="F389" s="8"/>
      <c r="G389" s="8"/>
      <c r="H389" s="153"/>
      <c r="O389" s="14"/>
      <c r="P389" s="14"/>
      <c r="Q389" s="14"/>
      <c r="R389" s="14"/>
      <c r="S389" s="14"/>
      <c r="AG389" s="14"/>
      <c r="AH389" s="14"/>
    </row>
    <row r="390" spans="1:34" s="30" customFormat="1" x14ac:dyDescent="0.25">
      <c r="A390" s="168"/>
      <c r="B390" s="211"/>
      <c r="C390" s="7"/>
      <c r="D390" s="40"/>
      <c r="E390" s="168"/>
      <c r="F390" s="8"/>
      <c r="G390" s="8"/>
      <c r="H390" s="153"/>
      <c r="O390" s="14"/>
      <c r="P390" s="14"/>
      <c r="Q390" s="14"/>
      <c r="R390" s="14"/>
      <c r="S390" s="14"/>
      <c r="AG390" s="14"/>
      <c r="AH390" s="14"/>
    </row>
    <row r="391" spans="1:34" s="30" customFormat="1" x14ac:dyDescent="0.25">
      <c r="A391" s="168"/>
      <c r="B391" s="212"/>
      <c r="C391" s="7"/>
      <c r="D391" s="40"/>
      <c r="E391" s="168"/>
      <c r="F391" s="8"/>
      <c r="G391" s="8"/>
      <c r="H391" s="153"/>
      <c r="O391" s="14"/>
      <c r="P391" s="14"/>
      <c r="Q391" s="14"/>
      <c r="R391" s="14"/>
      <c r="S391" s="14"/>
      <c r="AG391" s="14"/>
      <c r="AH391" s="14"/>
    </row>
    <row r="392" spans="1:34" s="30" customFormat="1" x14ac:dyDescent="0.25"/>
    <row r="393" spans="1:34" s="30" customFormat="1" x14ac:dyDescent="0.25">
      <c r="A393" s="169"/>
      <c r="B393" s="324"/>
      <c r="C393" s="325"/>
      <c r="D393" s="325"/>
      <c r="E393" s="325"/>
      <c r="F393" s="325"/>
      <c r="G393" s="325"/>
      <c r="H393" s="325"/>
    </row>
    <row r="394" spans="1:34" s="30" customFormat="1" x14ac:dyDescent="0.25">
      <c r="A394" s="13"/>
      <c r="B394" s="6"/>
      <c r="C394" s="40"/>
      <c r="D394" s="4"/>
      <c r="E394" s="4"/>
      <c r="F394" s="8"/>
      <c r="G394" s="8"/>
      <c r="H394" s="153"/>
    </row>
    <row r="395" spans="1:34" s="30" customFormat="1" x14ac:dyDescent="0.25">
      <c r="A395" s="13"/>
      <c r="B395" s="6"/>
      <c r="C395" s="40"/>
      <c r="D395" s="4"/>
      <c r="E395" s="4"/>
      <c r="F395" s="8"/>
      <c r="G395" s="8"/>
      <c r="H395" s="153"/>
    </row>
    <row r="396" spans="1:34" s="30" customFormat="1" x14ac:dyDescent="0.25">
      <c r="A396" s="13"/>
      <c r="B396" s="6"/>
      <c r="C396" s="40"/>
      <c r="D396" s="4"/>
      <c r="E396" s="4"/>
      <c r="F396" s="8"/>
      <c r="G396" s="8"/>
      <c r="H396" s="153"/>
    </row>
    <row r="397" spans="1:34" s="30" customFormat="1" x14ac:dyDescent="0.25">
      <c r="A397" s="13"/>
      <c r="B397" s="6"/>
      <c r="C397" s="40"/>
      <c r="D397" s="4"/>
      <c r="E397" s="4"/>
      <c r="F397" s="8"/>
      <c r="G397" s="8"/>
      <c r="H397" s="153"/>
    </row>
    <row r="398" spans="1:34" s="30" customFormat="1" x14ac:dyDescent="0.25">
      <c r="A398" s="13"/>
      <c r="B398" s="6"/>
      <c r="C398" s="40"/>
      <c r="D398" s="4"/>
      <c r="E398" s="4"/>
      <c r="F398" s="8"/>
      <c r="G398" s="8"/>
      <c r="H398" s="153"/>
    </row>
    <row r="399" spans="1:34" s="30" customFormat="1" x14ac:dyDescent="0.25">
      <c r="A399" s="13"/>
      <c r="B399" s="6"/>
      <c r="C399" s="40"/>
      <c r="D399" s="4"/>
      <c r="E399" s="4"/>
      <c r="F399" s="8"/>
      <c r="G399" s="8"/>
      <c r="H399" s="153"/>
    </row>
    <row r="400" spans="1:34" s="30" customFormat="1" x14ac:dyDescent="0.25">
      <c r="A400" s="13"/>
      <c r="B400" s="6"/>
      <c r="C400" s="40"/>
      <c r="D400" s="4"/>
      <c r="E400" s="4"/>
      <c r="F400" s="8"/>
      <c r="G400" s="8"/>
      <c r="H400" s="153"/>
    </row>
    <row r="401" spans="1:34" s="30" customFormat="1" x14ac:dyDescent="0.25">
      <c r="A401" s="13"/>
      <c r="B401" s="6"/>
      <c r="C401" s="40"/>
      <c r="D401" s="4"/>
      <c r="E401" s="4"/>
      <c r="F401" s="8"/>
      <c r="G401" s="8"/>
      <c r="H401" s="153"/>
    </row>
    <row r="402" spans="1:34" s="30" customFormat="1" x14ac:dyDescent="0.25">
      <c r="A402" s="13"/>
      <c r="B402" s="6"/>
      <c r="C402" s="40"/>
      <c r="D402" s="4"/>
      <c r="E402" s="4"/>
      <c r="F402" s="8"/>
      <c r="G402" s="8"/>
      <c r="H402" s="153"/>
    </row>
    <row r="403" spans="1:34" s="30" customFormat="1" x14ac:dyDescent="0.25">
      <c r="A403" s="13"/>
      <c r="B403" s="6"/>
      <c r="C403" s="40"/>
      <c r="D403" s="4"/>
      <c r="E403" s="4"/>
      <c r="F403" s="8"/>
      <c r="G403" s="8"/>
      <c r="H403" s="153"/>
    </row>
    <row r="404" spans="1:34" s="30" customFormat="1" x14ac:dyDescent="0.25">
      <c r="A404" s="13"/>
      <c r="B404" s="6"/>
      <c r="C404" s="40"/>
      <c r="D404" s="4"/>
      <c r="E404" s="4"/>
      <c r="F404" s="8"/>
      <c r="G404" s="8"/>
      <c r="H404" s="153"/>
    </row>
    <row r="405" spans="1:34" s="30" customFormat="1" x14ac:dyDescent="0.25">
      <c r="A405" s="13"/>
      <c r="B405" s="6"/>
      <c r="C405" s="40"/>
      <c r="D405" s="4"/>
      <c r="E405" s="4"/>
      <c r="F405" s="8"/>
      <c r="G405" s="8"/>
      <c r="H405" s="153"/>
    </row>
    <row r="406" spans="1:34" s="30" customFormat="1" x14ac:dyDescent="0.25">
      <c r="A406" s="169"/>
      <c r="B406" s="324"/>
      <c r="C406" s="325"/>
      <c r="D406" s="325"/>
      <c r="E406" s="325"/>
      <c r="F406" s="325"/>
      <c r="G406" s="325"/>
      <c r="H406" s="325"/>
    </row>
    <row r="407" spans="1:34" s="30" customFormat="1" x14ac:dyDescent="0.25">
      <c r="A407" s="13"/>
      <c r="B407" s="47"/>
      <c r="C407" s="40"/>
      <c r="D407" s="4"/>
      <c r="E407" s="416"/>
      <c r="F407" s="4"/>
      <c r="G407" s="8"/>
      <c r="H407" s="153"/>
    </row>
    <row r="408" spans="1:34" s="30" customFormat="1" x14ac:dyDescent="0.25">
      <c r="A408" s="131"/>
      <c r="B408" s="150"/>
      <c r="C408" s="47"/>
      <c r="D408" s="47"/>
      <c r="E408" s="47"/>
      <c r="F408" s="47"/>
      <c r="G408" s="47"/>
      <c r="H408" s="47"/>
      <c r="O408" s="14"/>
      <c r="P408" s="14"/>
      <c r="Q408" s="14"/>
      <c r="R408" s="14"/>
      <c r="S408" s="14"/>
      <c r="AG408" s="14"/>
      <c r="AH408" s="14"/>
    </row>
    <row r="409" spans="1:34" s="30" customFormat="1" x14ac:dyDescent="0.25">
      <c r="A409" s="131"/>
      <c r="B409" s="47"/>
      <c r="C409" s="416"/>
      <c r="D409" s="416"/>
      <c r="E409" s="416"/>
      <c r="F409" s="8"/>
      <c r="G409" s="8"/>
      <c r="H409" s="153"/>
      <c r="O409" s="14"/>
      <c r="P409" s="14"/>
      <c r="Q409" s="14"/>
      <c r="R409" s="14"/>
      <c r="S409" s="14"/>
      <c r="AG409" s="14"/>
      <c r="AH409" s="14"/>
    </row>
    <row r="410" spans="1:34" s="30" customFormat="1" x14ac:dyDescent="0.25">
      <c r="A410" s="131"/>
      <c r="B410" s="47"/>
      <c r="C410" s="416"/>
      <c r="D410" s="416"/>
      <c r="E410" s="416"/>
      <c r="F410" s="8"/>
      <c r="G410" s="8"/>
      <c r="H410" s="153"/>
      <c r="O410" s="14"/>
      <c r="P410" s="14"/>
      <c r="Q410" s="14"/>
      <c r="R410" s="14"/>
      <c r="S410" s="14"/>
      <c r="AG410" s="14"/>
      <c r="AH410" s="14"/>
    </row>
    <row r="411" spans="1:34" s="30" customFormat="1" x14ac:dyDescent="0.25">
      <c r="A411" s="131"/>
      <c r="B411" s="47"/>
      <c r="C411" s="47"/>
      <c r="D411" s="416"/>
      <c r="E411" s="416"/>
      <c r="F411" s="8"/>
      <c r="G411" s="8"/>
      <c r="H411" s="153"/>
      <c r="O411" s="14"/>
      <c r="P411" s="14"/>
      <c r="Q411" s="14"/>
      <c r="R411" s="14"/>
      <c r="S411" s="14"/>
      <c r="AG411" s="14"/>
      <c r="AH411" s="14"/>
    </row>
    <row r="412" spans="1:34" s="30" customFormat="1" x14ac:dyDescent="0.25">
      <c r="A412" s="131"/>
      <c r="B412" s="47"/>
      <c r="C412" s="416"/>
      <c r="D412" s="416"/>
      <c r="E412" s="416"/>
      <c r="F412" s="8"/>
      <c r="G412" s="8"/>
      <c r="H412" s="153"/>
      <c r="O412" s="14"/>
      <c r="P412" s="14"/>
      <c r="Q412" s="14"/>
      <c r="R412" s="14"/>
      <c r="S412" s="14"/>
      <c r="AG412" s="14"/>
      <c r="AH412" s="14"/>
    </row>
    <row r="413" spans="1:34" s="30" customFormat="1" x14ac:dyDescent="0.25">
      <c r="A413" s="131"/>
      <c r="B413" s="47"/>
      <c r="C413" s="47"/>
      <c r="D413" s="416"/>
      <c r="E413" s="416"/>
      <c r="F413" s="8"/>
      <c r="G413" s="8"/>
      <c r="H413" s="153"/>
      <c r="O413" s="14"/>
      <c r="P413" s="14"/>
      <c r="Q413" s="14"/>
      <c r="R413" s="14"/>
      <c r="S413" s="14"/>
      <c r="AG413" s="14"/>
      <c r="AH413" s="14"/>
    </row>
    <row r="414" spans="1:34" s="30" customFormat="1" x14ac:dyDescent="0.25">
      <c r="A414" s="131"/>
      <c r="B414" s="214"/>
      <c r="C414" s="47"/>
      <c r="D414" s="416"/>
      <c r="E414" s="416"/>
      <c r="F414" s="8"/>
      <c r="G414" s="8"/>
      <c r="H414" s="153"/>
      <c r="O414" s="14"/>
      <c r="P414" s="14"/>
      <c r="Q414" s="14"/>
      <c r="R414" s="14"/>
      <c r="S414" s="14"/>
      <c r="AG414" s="14"/>
      <c r="AH414" s="14"/>
    </row>
    <row r="415" spans="1:34" s="30" customFormat="1" x14ac:dyDescent="0.25">
      <c r="A415" s="131"/>
      <c r="B415" s="214"/>
      <c r="C415" s="47"/>
      <c r="D415" s="416"/>
      <c r="E415" s="144"/>
      <c r="F415" s="8"/>
      <c r="G415" s="8"/>
      <c r="H415" s="153"/>
      <c r="O415" s="14"/>
      <c r="P415" s="14"/>
      <c r="Q415" s="14"/>
      <c r="R415" s="14"/>
      <c r="S415" s="14"/>
      <c r="AG415" s="14"/>
      <c r="AH415" s="14"/>
    </row>
    <row r="416" spans="1:34" s="30" customFormat="1" x14ac:dyDescent="0.25">
      <c r="A416" s="131"/>
      <c r="B416" s="214"/>
      <c r="C416" s="47"/>
      <c r="D416" s="416"/>
      <c r="E416" s="144"/>
      <c r="F416" s="8"/>
      <c r="G416" s="8"/>
      <c r="H416" s="153"/>
      <c r="O416" s="14"/>
      <c r="P416" s="14"/>
      <c r="Q416" s="14"/>
      <c r="R416" s="14"/>
      <c r="S416" s="14"/>
      <c r="AG416" s="14"/>
      <c r="AH416" s="14"/>
    </row>
    <row r="417" spans="1:34" s="30" customFormat="1" x14ac:dyDescent="0.25">
      <c r="A417" s="131"/>
      <c r="B417" s="214"/>
      <c r="C417" s="214"/>
      <c r="D417" s="416"/>
      <c r="E417" s="416"/>
      <c r="F417" s="8"/>
      <c r="G417" s="8"/>
      <c r="H417" s="153"/>
      <c r="O417" s="14"/>
      <c r="P417" s="14"/>
      <c r="Q417" s="14"/>
      <c r="R417" s="14"/>
      <c r="S417" s="14"/>
      <c r="AG417" s="14"/>
      <c r="AH417" s="14"/>
    </row>
    <row r="418" spans="1:34" s="30" customFormat="1" x14ac:dyDescent="0.25">
      <c r="A418" s="149"/>
      <c r="B418" s="326"/>
      <c r="C418" s="177"/>
      <c r="D418" s="177"/>
      <c r="E418" s="177"/>
      <c r="F418" s="177"/>
      <c r="G418" s="177"/>
      <c r="H418" s="177"/>
      <c r="O418" s="14"/>
      <c r="P418" s="14"/>
      <c r="Q418" s="14"/>
      <c r="R418" s="14"/>
      <c r="S418" s="14"/>
      <c r="AG418" s="14"/>
      <c r="AH418" s="14"/>
    </row>
    <row r="419" spans="1:34" s="30" customFormat="1" x14ac:dyDescent="0.25">
      <c r="A419" s="23"/>
      <c r="B419" s="215"/>
      <c r="C419" s="416"/>
      <c r="D419" s="416"/>
      <c r="E419" s="4"/>
      <c r="F419" s="144"/>
      <c r="G419" s="216"/>
      <c r="H419" s="217"/>
      <c r="O419" s="14"/>
      <c r="P419" s="14"/>
      <c r="Q419" s="14"/>
      <c r="R419" s="14"/>
      <c r="S419" s="14"/>
      <c r="AG419" s="14"/>
      <c r="AH419" s="14"/>
    </row>
    <row r="420" spans="1:34" s="30" customFormat="1" x14ac:dyDescent="0.25">
      <c r="A420" s="218"/>
      <c r="B420" s="219"/>
      <c r="C420" s="220"/>
      <c r="D420" s="220"/>
      <c r="E420" s="221"/>
      <c r="F420" s="222"/>
      <c r="G420" s="223"/>
      <c r="H420" s="224"/>
      <c r="O420" s="14"/>
      <c r="P420" s="14"/>
      <c r="Q420" s="14"/>
      <c r="R420" s="14"/>
      <c r="S420" s="14"/>
      <c r="AG420" s="14"/>
      <c r="AH420" s="14"/>
    </row>
    <row r="421" spans="1:34" s="30" customFormat="1" x14ac:dyDescent="0.25">
      <c r="A421" s="218"/>
      <c r="B421" s="225"/>
      <c r="C421" s="220"/>
      <c r="D421" s="220"/>
      <c r="E421" s="221"/>
      <c r="F421" s="222"/>
      <c r="G421" s="223"/>
      <c r="H421" s="224"/>
      <c r="O421" s="14"/>
      <c r="P421" s="14"/>
      <c r="Q421" s="14"/>
      <c r="R421" s="14"/>
      <c r="S421" s="14"/>
      <c r="AG421" s="14"/>
      <c r="AH421" s="14"/>
    </row>
    <row r="422" spans="1:34" s="30" customFormat="1" x14ac:dyDescent="0.25">
      <c r="A422" s="218"/>
      <c r="B422" s="225"/>
      <c r="C422" s="220"/>
      <c r="D422" s="220"/>
      <c r="E422" s="221"/>
      <c r="F422" s="222"/>
      <c r="G422" s="223"/>
      <c r="H422" s="224"/>
      <c r="O422" s="14"/>
      <c r="P422" s="14"/>
      <c r="Q422" s="14"/>
      <c r="R422" s="14"/>
      <c r="S422" s="14"/>
      <c r="AG422" s="14"/>
      <c r="AH422" s="14"/>
    </row>
    <row r="423" spans="1:34" s="30" customFormat="1" x14ac:dyDescent="0.25">
      <c r="A423" s="226"/>
      <c r="B423" s="215"/>
      <c r="C423" s="416"/>
      <c r="D423" s="416"/>
      <c r="E423" s="4"/>
      <c r="F423" s="8"/>
      <c r="G423" s="8"/>
      <c r="H423" s="153"/>
      <c r="O423" s="14"/>
      <c r="P423" s="14"/>
      <c r="Q423" s="14"/>
      <c r="R423" s="14"/>
      <c r="S423" s="14"/>
      <c r="AG423" s="14"/>
      <c r="AH423" s="14"/>
    </row>
    <row r="424" spans="1:34" s="30" customFormat="1" x14ac:dyDescent="0.25">
      <c r="A424" s="226"/>
      <c r="B424" s="227"/>
      <c r="C424" s="416"/>
      <c r="D424" s="416"/>
      <c r="E424" s="4"/>
      <c r="F424" s="8"/>
      <c r="G424" s="8"/>
      <c r="H424" s="153"/>
      <c r="O424" s="14"/>
      <c r="P424" s="14"/>
      <c r="Q424" s="14"/>
      <c r="R424" s="14"/>
      <c r="S424" s="14"/>
      <c r="AG424" s="14"/>
      <c r="AH424" s="14"/>
    </row>
    <row r="425" spans="1:34" s="30" customFormat="1" x14ac:dyDescent="0.25">
      <c r="A425" s="226"/>
      <c r="B425" s="227"/>
      <c r="C425" s="416"/>
      <c r="D425" s="416"/>
      <c r="E425" s="4"/>
      <c r="F425" s="8"/>
      <c r="G425" s="8"/>
      <c r="H425" s="153"/>
      <c r="O425" s="14"/>
      <c r="P425" s="14"/>
      <c r="Q425" s="14"/>
      <c r="R425" s="14"/>
      <c r="S425" s="14"/>
      <c r="AG425" s="14"/>
      <c r="AH425" s="14"/>
    </row>
    <row r="426" spans="1:34" s="30" customFormat="1" x14ac:dyDescent="0.25">
      <c r="A426" s="226"/>
      <c r="B426" s="227"/>
      <c r="C426" s="416"/>
      <c r="D426" s="416"/>
      <c r="E426" s="4"/>
      <c r="F426" s="8"/>
      <c r="G426" s="8"/>
      <c r="H426" s="153"/>
      <c r="O426" s="14"/>
      <c r="P426" s="14"/>
      <c r="Q426" s="14"/>
      <c r="R426" s="14"/>
      <c r="S426" s="14"/>
      <c r="AG426" s="14"/>
      <c r="AH426" s="14"/>
    </row>
    <row r="427" spans="1:34" s="30" customFormat="1" x14ac:dyDescent="0.25">
      <c r="A427" s="226"/>
      <c r="B427" s="227"/>
      <c r="C427" s="416"/>
      <c r="D427" s="416"/>
      <c r="E427" s="4"/>
      <c r="F427" s="8"/>
      <c r="G427" s="8"/>
      <c r="H427" s="153"/>
      <c r="O427" s="14"/>
      <c r="P427" s="14"/>
      <c r="Q427" s="14"/>
      <c r="R427" s="14"/>
      <c r="S427" s="14"/>
      <c r="AG427" s="14"/>
      <c r="AH427" s="14"/>
    </row>
    <row r="428" spans="1:34" s="30" customFormat="1" x14ac:dyDescent="0.25">
      <c r="A428" s="226"/>
      <c r="B428" s="227"/>
      <c r="C428" s="416"/>
      <c r="D428" s="416"/>
      <c r="E428" s="4"/>
      <c r="F428" s="8"/>
      <c r="G428" s="8"/>
      <c r="H428" s="153"/>
      <c r="O428" s="14"/>
      <c r="P428" s="14"/>
      <c r="Q428" s="14"/>
      <c r="R428" s="14"/>
      <c r="S428" s="14"/>
      <c r="AG428" s="14"/>
      <c r="AH428" s="14"/>
    </row>
    <row r="429" spans="1:34" s="30" customFormat="1" x14ac:dyDescent="0.25">
      <c r="A429" s="226"/>
      <c r="B429" s="215"/>
      <c r="C429" s="416"/>
      <c r="D429" s="416"/>
      <c r="E429" s="4"/>
      <c r="F429" s="8"/>
      <c r="G429" s="8"/>
      <c r="H429" s="153"/>
      <c r="O429" s="14"/>
      <c r="P429" s="14"/>
      <c r="Q429" s="14"/>
      <c r="R429" s="14"/>
      <c r="S429" s="14"/>
      <c r="AG429" s="14"/>
      <c r="AH429" s="14"/>
    </row>
    <row r="430" spans="1:34" s="30" customFormat="1" x14ac:dyDescent="0.25">
      <c r="A430" s="226"/>
      <c r="B430" s="215"/>
      <c r="C430" s="416"/>
      <c r="D430" s="416"/>
      <c r="E430" s="4"/>
      <c r="F430" s="8"/>
      <c r="G430" s="8"/>
      <c r="H430" s="153"/>
      <c r="O430" s="14"/>
      <c r="P430" s="14"/>
      <c r="Q430" s="14"/>
      <c r="R430" s="14"/>
      <c r="S430" s="14"/>
      <c r="AG430" s="14"/>
      <c r="AH430" s="14"/>
    </row>
    <row r="431" spans="1:34" s="30" customFormat="1" x14ac:dyDescent="0.25">
      <c r="A431" s="226"/>
      <c r="B431" s="215"/>
      <c r="C431" s="416"/>
      <c r="D431" s="416"/>
      <c r="E431" s="4"/>
      <c r="F431" s="8"/>
      <c r="G431" s="8"/>
      <c r="H431" s="153"/>
      <c r="O431" s="14"/>
      <c r="P431" s="14"/>
      <c r="Q431" s="14"/>
      <c r="R431" s="14"/>
      <c r="S431" s="14"/>
      <c r="AG431" s="14"/>
      <c r="AH431" s="14"/>
    </row>
    <row r="432" spans="1:34" s="30" customFormat="1" x14ac:dyDescent="0.25">
      <c r="A432" s="226"/>
      <c r="B432" s="227"/>
      <c r="C432" s="416"/>
      <c r="D432" s="416"/>
      <c r="E432" s="4"/>
      <c r="F432" s="8"/>
      <c r="G432" s="8"/>
      <c r="H432" s="153"/>
      <c r="O432" s="14"/>
      <c r="P432" s="14"/>
      <c r="Q432" s="14"/>
      <c r="R432" s="14"/>
      <c r="S432" s="14"/>
      <c r="AG432" s="14"/>
      <c r="AH432" s="14"/>
    </row>
    <row r="433" spans="1:34" s="30" customFormat="1" x14ac:dyDescent="0.25">
      <c r="A433" s="226"/>
      <c r="B433" s="197"/>
      <c r="C433" s="416"/>
      <c r="D433" s="416"/>
      <c r="E433" s="4"/>
      <c r="F433" s="8"/>
      <c r="G433" s="228"/>
      <c r="H433" s="153"/>
      <c r="O433" s="14"/>
      <c r="P433" s="14"/>
      <c r="Q433" s="14"/>
      <c r="R433" s="14"/>
      <c r="S433" s="14"/>
      <c r="AG433" s="14"/>
      <c r="AH433" s="14"/>
    </row>
    <row r="434" spans="1:34" s="30" customFormat="1" x14ac:dyDescent="0.25">
      <c r="A434" s="226"/>
      <c r="B434" s="227"/>
      <c r="C434" s="416"/>
      <c r="D434" s="416"/>
      <c r="E434" s="4"/>
      <c r="F434" s="8"/>
      <c r="G434" s="8"/>
      <c r="H434" s="153"/>
      <c r="O434" s="14"/>
      <c r="P434" s="14"/>
      <c r="Q434" s="14"/>
      <c r="R434" s="14"/>
      <c r="S434" s="14"/>
      <c r="AG434" s="14"/>
      <c r="AH434" s="14"/>
    </row>
    <row r="435" spans="1:34" s="30" customFormat="1" x14ac:dyDescent="0.25">
      <c r="A435" s="226"/>
      <c r="B435" s="215"/>
      <c r="C435" s="4"/>
      <c r="D435" s="416"/>
      <c r="E435" s="4"/>
      <c r="F435" s="8"/>
      <c r="G435" s="228"/>
      <c r="H435" s="153"/>
      <c r="O435" s="14"/>
      <c r="P435" s="14"/>
      <c r="Q435" s="14"/>
      <c r="R435" s="14"/>
      <c r="S435" s="14"/>
      <c r="AG435" s="14"/>
      <c r="AH435" s="14"/>
    </row>
    <row r="436" spans="1:34" s="30" customFormat="1" x14ac:dyDescent="0.25">
      <c r="A436" s="226"/>
      <c r="B436" s="227"/>
      <c r="C436" s="416"/>
      <c r="D436" s="416"/>
      <c r="E436" s="4"/>
      <c r="F436" s="8"/>
      <c r="G436" s="8"/>
      <c r="H436" s="153"/>
      <c r="O436" s="14"/>
      <c r="P436" s="14"/>
      <c r="Q436" s="14"/>
      <c r="R436" s="14"/>
      <c r="S436" s="14"/>
      <c r="AG436" s="14"/>
      <c r="AH436" s="14"/>
    </row>
    <row r="437" spans="1:34" s="30" customFormat="1" x14ac:dyDescent="0.25">
      <c r="A437" s="226"/>
      <c r="B437" s="227"/>
      <c r="C437" s="4"/>
      <c r="D437" s="416"/>
      <c r="E437" s="4"/>
      <c r="F437" s="8"/>
      <c r="G437" s="229"/>
      <c r="H437" s="153"/>
      <c r="O437" s="14"/>
      <c r="P437" s="14"/>
      <c r="Q437" s="14"/>
      <c r="R437" s="14"/>
      <c r="S437" s="14"/>
      <c r="AG437" s="14"/>
      <c r="AH437" s="14"/>
    </row>
    <row r="438" spans="1:34" s="30" customFormat="1" x14ac:dyDescent="0.25">
      <c r="A438" s="226"/>
      <c r="B438" s="227"/>
      <c r="C438" s="4"/>
      <c r="D438" s="416"/>
      <c r="E438" s="416"/>
      <c r="F438" s="8"/>
      <c r="G438" s="8"/>
      <c r="H438" s="153"/>
      <c r="O438" s="14"/>
      <c r="P438" s="14"/>
      <c r="Q438" s="14"/>
      <c r="R438" s="14"/>
      <c r="S438" s="14"/>
      <c r="AG438" s="14"/>
      <c r="AH438" s="14"/>
    </row>
    <row r="439" spans="1:34" s="30" customFormat="1" x14ac:dyDescent="0.25">
      <c r="A439" s="226"/>
      <c r="B439" s="215"/>
      <c r="C439" s="4"/>
      <c r="D439" s="416"/>
      <c r="E439" s="416"/>
      <c r="F439" s="8"/>
      <c r="G439" s="8"/>
      <c r="H439" s="153"/>
      <c r="O439" s="14"/>
      <c r="P439" s="14"/>
      <c r="Q439" s="14"/>
      <c r="R439" s="14"/>
      <c r="S439" s="14"/>
      <c r="AG439" s="14"/>
      <c r="AH439" s="14"/>
    </row>
    <row r="440" spans="1:34" s="30" customFormat="1" x14ac:dyDescent="0.25">
      <c r="A440" s="226"/>
      <c r="B440" s="230"/>
      <c r="C440" s="416"/>
      <c r="D440" s="416"/>
      <c r="E440" s="416"/>
      <c r="F440" s="8"/>
      <c r="G440" s="8"/>
      <c r="H440" s="153"/>
      <c r="O440" s="14"/>
      <c r="P440" s="14"/>
      <c r="Q440" s="14"/>
      <c r="R440" s="14"/>
      <c r="S440" s="14"/>
      <c r="AG440" s="14"/>
      <c r="AH440" s="14"/>
    </row>
    <row r="441" spans="1:34" s="30" customFormat="1" x14ac:dyDescent="0.25">
      <c r="A441" s="226"/>
      <c r="B441" s="230"/>
      <c r="C441" s="416"/>
      <c r="D441" s="416"/>
      <c r="E441" s="416"/>
      <c r="F441" s="8"/>
      <c r="G441" s="8"/>
      <c r="H441" s="153"/>
      <c r="O441" s="14"/>
      <c r="P441" s="14"/>
      <c r="Q441" s="14"/>
      <c r="R441" s="14"/>
      <c r="S441" s="14"/>
      <c r="AG441" s="14"/>
      <c r="AH441" s="14"/>
    </row>
    <row r="442" spans="1:34" s="30" customFormat="1" x14ac:dyDescent="0.25">
      <c r="A442" s="169"/>
      <c r="B442" s="231"/>
      <c r="C442" s="7"/>
      <c r="D442" s="40"/>
      <c r="E442" s="40"/>
      <c r="F442" s="93"/>
      <c r="G442" s="232"/>
      <c r="H442" s="153"/>
      <c r="I442" s="22"/>
      <c r="J442" s="22"/>
      <c r="K442" s="22"/>
      <c r="L442" s="22"/>
      <c r="M442" s="22"/>
      <c r="O442" s="14"/>
      <c r="P442" s="14"/>
      <c r="Q442" s="14"/>
      <c r="R442" s="14"/>
      <c r="S442" s="14"/>
      <c r="AG442" s="14"/>
      <c r="AH442" s="14"/>
    </row>
    <row r="443" spans="1:34" x14ac:dyDescent="0.25">
      <c r="A443" s="13"/>
      <c r="B443" s="6"/>
      <c r="C443" s="7"/>
      <c r="E443" s="40"/>
      <c r="F443" s="8"/>
      <c r="G443" s="8"/>
      <c r="H443" s="153"/>
      <c r="I443" s="22"/>
      <c r="J443" s="22"/>
      <c r="K443" s="22"/>
      <c r="L443" s="22"/>
      <c r="M443" s="22"/>
      <c r="AG443" s="4"/>
    </row>
    <row r="444" spans="1:34" x14ac:dyDescent="0.25">
      <c r="A444" s="13"/>
      <c r="B444" s="6"/>
      <c r="C444" s="7"/>
      <c r="E444" s="40"/>
      <c r="F444" s="8"/>
      <c r="G444" s="8"/>
      <c r="H444" s="153"/>
      <c r="I444" s="14"/>
      <c r="J444" s="14"/>
      <c r="K444" s="14"/>
      <c r="L444" s="14"/>
      <c r="AG444" s="4"/>
    </row>
    <row r="445" spans="1:34" x14ac:dyDescent="0.25">
      <c r="A445" s="13"/>
      <c r="B445" s="6"/>
      <c r="C445" s="7"/>
      <c r="E445" s="40"/>
      <c r="F445" s="8"/>
      <c r="G445" s="8"/>
      <c r="H445" s="153"/>
      <c r="I445" s="14"/>
      <c r="J445" s="14"/>
      <c r="K445" s="14"/>
      <c r="L445" s="14"/>
      <c r="AG445" s="4"/>
    </row>
    <row r="446" spans="1:34" x14ac:dyDescent="0.25">
      <c r="A446" s="13"/>
      <c r="B446" s="6"/>
      <c r="C446" s="7"/>
      <c r="E446" s="40"/>
      <c r="F446" s="8"/>
      <c r="G446" s="8"/>
      <c r="H446" s="153"/>
      <c r="I446" s="14"/>
      <c r="AG446" s="4"/>
      <c r="AH446" s="30"/>
    </row>
    <row r="447" spans="1:34" x14ac:dyDescent="0.25">
      <c r="A447" s="13"/>
      <c r="B447" s="6"/>
      <c r="C447" s="7"/>
      <c r="E447" s="40"/>
      <c r="F447" s="8"/>
      <c r="G447" s="8"/>
      <c r="H447" s="153"/>
      <c r="I447" s="14"/>
      <c r="AG447" s="4"/>
      <c r="AH447" s="30"/>
    </row>
    <row r="448" spans="1:34" x14ac:dyDescent="0.25">
      <c r="A448" s="13"/>
      <c r="B448" s="6"/>
      <c r="C448" s="7"/>
      <c r="E448" s="40"/>
      <c r="F448" s="8"/>
      <c r="G448" s="8"/>
      <c r="H448" s="153"/>
      <c r="I448" s="14"/>
      <c r="AG448" s="4"/>
      <c r="AH448" s="30"/>
    </row>
    <row r="449" spans="1:34" x14ac:dyDescent="0.25">
      <c r="A449" s="13"/>
      <c r="B449" s="6"/>
      <c r="C449" s="7"/>
      <c r="E449" s="40"/>
      <c r="F449" s="8"/>
      <c r="G449" s="8"/>
      <c r="H449" s="153"/>
      <c r="I449" s="22"/>
      <c r="J449" s="22"/>
      <c r="K449" s="22"/>
      <c r="L449" s="22"/>
      <c r="M449" s="22"/>
      <c r="AG449" s="4"/>
      <c r="AH449" s="30"/>
    </row>
    <row r="450" spans="1:34" x14ac:dyDescent="0.25">
      <c r="A450" s="13"/>
      <c r="B450" s="6"/>
      <c r="C450" s="7"/>
      <c r="E450" s="40"/>
      <c r="F450" s="8"/>
      <c r="G450" s="8"/>
      <c r="H450" s="153"/>
      <c r="I450" s="22"/>
      <c r="J450" s="22"/>
      <c r="K450" s="22"/>
      <c r="L450" s="22"/>
      <c r="M450" s="22"/>
      <c r="AG450" s="4"/>
      <c r="AH450" s="30"/>
    </row>
    <row r="451" spans="1:34" x14ac:dyDescent="0.25">
      <c r="A451" s="13"/>
      <c r="B451" s="6"/>
      <c r="C451" s="7"/>
      <c r="E451" s="40"/>
      <c r="F451" s="8"/>
      <c r="G451" s="8"/>
      <c r="H451" s="153"/>
      <c r="I451" s="14"/>
      <c r="J451" s="14"/>
      <c r="K451" s="14"/>
      <c r="L451" s="14"/>
      <c r="AG451" s="4"/>
      <c r="AH451" s="30"/>
    </row>
    <row r="452" spans="1:34" x14ac:dyDescent="0.25">
      <c r="A452" s="13"/>
      <c r="B452" s="6"/>
      <c r="C452" s="7"/>
      <c r="E452" s="40"/>
      <c r="F452" s="8"/>
      <c r="G452" s="8"/>
      <c r="H452" s="153"/>
      <c r="I452" s="14"/>
      <c r="J452" s="14"/>
      <c r="K452" s="14"/>
      <c r="L452" s="14"/>
      <c r="AG452" s="4"/>
      <c r="AH452" s="30"/>
    </row>
    <row r="453" spans="1:34" x14ac:dyDescent="0.25">
      <c r="A453" s="13"/>
      <c r="B453" s="6"/>
      <c r="C453" s="7"/>
      <c r="E453" s="40"/>
      <c r="F453" s="8"/>
      <c r="G453" s="8"/>
      <c r="H453" s="153"/>
      <c r="I453" s="14"/>
      <c r="J453" s="14"/>
      <c r="K453" s="14"/>
      <c r="L453" s="14"/>
      <c r="AG453" s="4"/>
      <c r="AH453" s="30"/>
    </row>
    <row r="454" spans="1:34" x14ac:dyDescent="0.25">
      <c r="A454" s="13"/>
      <c r="B454" s="6"/>
      <c r="C454" s="7"/>
      <c r="E454" s="40"/>
      <c r="F454" s="8"/>
      <c r="G454" s="8"/>
      <c r="H454" s="153"/>
      <c r="I454" s="14"/>
      <c r="AG454" s="4"/>
    </row>
    <row r="455" spans="1:34" x14ac:dyDescent="0.25">
      <c r="A455" s="13"/>
      <c r="B455" s="6"/>
      <c r="C455" s="7"/>
      <c r="E455" s="40"/>
      <c r="F455" s="8"/>
      <c r="G455" s="8"/>
      <c r="H455" s="153"/>
      <c r="I455" s="14"/>
      <c r="AG455" s="4"/>
    </row>
    <row r="456" spans="1:34" x14ac:dyDescent="0.25">
      <c r="A456" s="13"/>
      <c r="B456" s="6"/>
      <c r="C456" s="7"/>
      <c r="E456" s="40"/>
      <c r="F456" s="8"/>
      <c r="G456" s="8"/>
      <c r="H456" s="153"/>
      <c r="I456" s="14"/>
      <c r="AG456" s="4"/>
    </row>
    <row r="457" spans="1:34" s="30" customFormat="1" x14ac:dyDescent="0.25">
      <c r="A457" s="13"/>
      <c r="B457" s="6"/>
      <c r="C457" s="7"/>
      <c r="D457" s="40"/>
      <c r="E457" s="40"/>
      <c r="F457" s="8"/>
      <c r="G457" s="8"/>
      <c r="H457" s="153"/>
      <c r="I457" s="14"/>
      <c r="J457" s="45"/>
      <c r="K457" s="45"/>
      <c r="L457" s="45"/>
      <c r="M457" s="14"/>
      <c r="O457" s="14"/>
      <c r="P457" s="14"/>
      <c r="Q457" s="14"/>
      <c r="R457" s="14"/>
      <c r="S457" s="14"/>
      <c r="AG457" s="4"/>
      <c r="AH457" s="14"/>
    </row>
    <row r="458" spans="1:34" s="30" customFormat="1" x14ac:dyDescent="0.25">
      <c r="A458" s="13"/>
      <c r="B458" s="6"/>
      <c r="C458" s="7"/>
      <c r="D458" s="40"/>
      <c r="E458" s="40"/>
      <c r="F458" s="8"/>
      <c r="G458" s="8"/>
      <c r="H458" s="153"/>
      <c r="I458" s="14"/>
      <c r="J458" s="45"/>
      <c r="K458" s="45"/>
      <c r="L458" s="45"/>
      <c r="M458" s="14"/>
      <c r="O458" s="14"/>
      <c r="P458" s="14"/>
      <c r="Q458" s="14"/>
      <c r="R458" s="14"/>
      <c r="S458" s="14"/>
      <c r="AG458" s="4"/>
      <c r="AH458" s="14"/>
    </row>
    <row r="459" spans="1:34" s="30" customFormat="1" x14ac:dyDescent="0.25">
      <c r="A459" s="13"/>
      <c r="B459" s="6"/>
      <c r="C459" s="7"/>
      <c r="D459" s="40"/>
      <c r="E459" s="40"/>
      <c r="F459" s="8"/>
      <c r="G459" s="8"/>
      <c r="H459" s="153"/>
      <c r="I459" s="14"/>
      <c r="J459" s="45"/>
      <c r="K459" s="45"/>
      <c r="L459" s="45"/>
      <c r="M459" s="14"/>
      <c r="O459" s="14"/>
      <c r="P459" s="14"/>
      <c r="Q459" s="14"/>
      <c r="R459" s="14"/>
      <c r="S459" s="14"/>
      <c r="AG459" s="14"/>
      <c r="AH459" s="14"/>
    </row>
    <row r="460" spans="1:34" s="30" customFormat="1" ht="16.5" x14ac:dyDescent="0.25">
      <c r="A460" s="13"/>
      <c r="B460" s="6"/>
      <c r="C460" s="7"/>
      <c r="D460" s="40"/>
      <c r="E460" s="40"/>
      <c r="F460" s="8"/>
      <c r="G460" s="8"/>
      <c r="H460" s="153"/>
      <c r="I460" s="14"/>
      <c r="J460" s="45"/>
      <c r="K460" s="45"/>
      <c r="L460" s="45"/>
      <c r="M460" s="14"/>
      <c r="O460" s="14"/>
      <c r="P460" s="60"/>
      <c r="Q460" s="60"/>
      <c r="R460" s="60"/>
      <c r="S460" s="60"/>
      <c r="AG460" s="14"/>
      <c r="AH460" s="14"/>
    </row>
    <row r="461" spans="1:34" s="30" customFormat="1" ht="16.5" x14ac:dyDescent="0.25">
      <c r="A461" s="13"/>
      <c r="B461" s="6"/>
      <c r="C461" s="7"/>
      <c r="D461" s="40"/>
      <c r="E461" s="40"/>
      <c r="F461" s="8"/>
      <c r="G461" s="8"/>
      <c r="H461" s="153"/>
      <c r="I461" s="14"/>
      <c r="J461" s="45"/>
      <c r="K461" s="45"/>
      <c r="L461" s="45"/>
      <c r="M461" s="14"/>
      <c r="O461" s="60"/>
      <c r="P461" s="60"/>
      <c r="Q461" s="60"/>
      <c r="R461" s="60"/>
      <c r="S461" s="60"/>
      <c r="AG461" s="60"/>
      <c r="AH461" s="14"/>
    </row>
    <row r="462" spans="1:34" ht="16.5" x14ac:dyDescent="0.25">
      <c r="A462" s="13"/>
      <c r="B462" s="6"/>
      <c r="C462" s="7"/>
      <c r="E462" s="40"/>
      <c r="F462" s="8"/>
      <c r="G462" s="8"/>
      <c r="H462" s="153"/>
      <c r="I462" s="14"/>
      <c r="O462" s="60"/>
      <c r="P462" s="30"/>
      <c r="Q462" s="30"/>
      <c r="R462" s="30"/>
      <c r="S462" s="30"/>
      <c r="AG462" s="60"/>
    </row>
    <row r="463" spans="1:34" x14ac:dyDescent="0.25">
      <c r="A463" s="13"/>
      <c r="B463" s="6"/>
      <c r="C463" s="7"/>
      <c r="E463" s="40"/>
      <c r="F463" s="8"/>
      <c r="G463" s="8"/>
      <c r="H463" s="153"/>
      <c r="I463" s="14"/>
      <c r="O463" s="30"/>
      <c r="AG463" s="30"/>
    </row>
    <row r="464" spans="1:34" x14ac:dyDescent="0.25">
      <c r="A464" s="13"/>
      <c r="B464" s="6"/>
      <c r="C464" s="7"/>
      <c r="E464" s="40"/>
      <c r="F464" s="8"/>
      <c r="G464" s="8"/>
      <c r="H464" s="153"/>
      <c r="I464" s="14"/>
      <c r="AG464" s="4"/>
    </row>
    <row r="465" spans="1:34" x14ac:dyDescent="0.25">
      <c r="A465" s="13"/>
      <c r="B465" s="6"/>
      <c r="C465" s="7"/>
      <c r="E465" s="40"/>
      <c r="F465" s="8"/>
      <c r="G465" s="8"/>
      <c r="H465" s="153"/>
      <c r="I465" s="14"/>
      <c r="J465" s="14"/>
      <c r="K465" s="14"/>
      <c r="L465" s="14"/>
      <c r="AG465" s="4"/>
    </row>
    <row r="466" spans="1:34" x14ac:dyDescent="0.25">
      <c r="A466" s="13"/>
      <c r="B466" s="6"/>
      <c r="C466" s="7"/>
      <c r="E466" s="40"/>
      <c r="F466" s="8"/>
      <c r="G466" s="8"/>
      <c r="H466" s="153"/>
      <c r="I466" s="14"/>
      <c r="J466" s="14"/>
      <c r="K466" s="14"/>
      <c r="L466" s="14"/>
      <c r="AG466" s="4"/>
    </row>
    <row r="467" spans="1:34" x14ac:dyDescent="0.25">
      <c r="A467" s="13"/>
      <c r="B467" s="6"/>
      <c r="C467" s="7"/>
      <c r="E467" s="40"/>
      <c r="F467" s="8"/>
      <c r="G467" s="8"/>
      <c r="H467" s="153"/>
      <c r="I467" s="14"/>
      <c r="J467" s="14"/>
      <c r="K467" s="14"/>
      <c r="L467" s="14"/>
      <c r="AG467" s="4"/>
    </row>
    <row r="468" spans="1:34" x14ac:dyDescent="0.25">
      <c r="A468" s="13"/>
      <c r="B468" s="6"/>
      <c r="C468" s="7"/>
      <c r="E468" s="40"/>
      <c r="F468" s="8"/>
      <c r="G468" s="8"/>
      <c r="H468" s="153"/>
      <c r="I468" s="14"/>
      <c r="J468" s="14"/>
      <c r="K468" s="14"/>
      <c r="L468" s="14"/>
      <c r="AG468" s="4"/>
      <c r="AH468" s="30"/>
    </row>
    <row r="469" spans="1:34" x14ac:dyDescent="0.25">
      <c r="A469" s="13"/>
      <c r="B469" s="6"/>
      <c r="C469" s="7"/>
      <c r="E469" s="40"/>
      <c r="F469" s="8"/>
      <c r="G469" s="8"/>
      <c r="H469" s="153"/>
      <c r="I469" s="14"/>
      <c r="J469" s="14"/>
      <c r="K469" s="14"/>
      <c r="L469" s="14"/>
      <c r="AG469" s="4"/>
      <c r="AH469" s="30"/>
    </row>
    <row r="470" spans="1:34" x14ac:dyDescent="0.25">
      <c r="A470" s="13"/>
      <c r="B470" s="6"/>
      <c r="C470" s="7"/>
      <c r="E470" s="40"/>
      <c r="F470" s="8"/>
      <c r="G470" s="8"/>
      <c r="H470" s="153"/>
      <c r="I470" s="14"/>
      <c r="AG470" s="4"/>
      <c r="AH470" s="30"/>
    </row>
    <row r="471" spans="1:34" x14ac:dyDescent="0.25">
      <c r="A471" s="13"/>
      <c r="B471" s="6"/>
      <c r="C471" s="7"/>
      <c r="E471" s="40"/>
      <c r="F471" s="8"/>
      <c r="G471" s="8"/>
      <c r="H471" s="153"/>
      <c r="I471" s="14"/>
      <c r="AG471" s="4"/>
      <c r="AH471" s="30"/>
    </row>
    <row r="472" spans="1:34" x14ac:dyDescent="0.25">
      <c r="A472" s="13"/>
      <c r="B472" s="6"/>
      <c r="C472" s="7"/>
      <c r="E472" s="40"/>
      <c r="F472" s="8"/>
      <c r="G472" s="8"/>
      <c r="H472" s="153"/>
      <c r="I472" s="14"/>
      <c r="AG472" s="4"/>
      <c r="AH472" s="30"/>
    </row>
    <row r="473" spans="1:34" x14ac:dyDescent="0.25">
      <c r="A473" s="13"/>
      <c r="B473" s="6"/>
      <c r="C473" s="7"/>
      <c r="E473" s="40"/>
      <c r="F473" s="8"/>
      <c r="G473" s="8"/>
      <c r="H473" s="153"/>
      <c r="I473" s="14"/>
      <c r="AG473" s="4"/>
    </row>
    <row r="474" spans="1:34" x14ac:dyDescent="0.25">
      <c r="A474" s="13"/>
      <c r="B474" s="6"/>
      <c r="C474" s="7"/>
      <c r="E474" s="40"/>
      <c r="F474" s="8"/>
      <c r="G474" s="8"/>
      <c r="H474" s="153"/>
      <c r="I474" s="14"/>
      <c r="AG474" s="4"/>
    </row>
    <row r="475" spans="1:34" x14ac:dyDescent="0.25">
      <c r="A475" s="13"/>
      <c r="B475" s="6"/>
      <c r="C475" s="7"/>
      <c r="E475" s="40"/>
      <c r="F475" s="8"/>
      <c r="G475" s="8"/>
      <c r="H475" s="153"/>
      <c r="I475" s="14"/>
      <c r="AG475" s="4"/>
    </row>
    <row r="476" spans="1:34" x14ac:dyDescent="0.25">
      <c r="A476" s="13"/>
      <c r="B476" s="6"/>
      <c r="C476" s="7"/>
      <c r="E476" s="40"/>
      <c r="F476" s="8"/>
      <c r="G476" s="8"/>
      <c r="H476" s="153"/>
      <c r="I476" s="14"/>
      <c r="AG476" s="4"/>
    </row>
    <row r="477" spans="1:34" x14ac:dyDescent="0.25">
      <c r="A477" s="13"/>
      <c r="B477" s="6"/>
      <c r="C477" s="7"/>
      <c r="E477" s="40"/>
      <c r="F477" s="8"/>
      <c r="G477" s="8"/>
      <c r="H477" s="153"/>
      <c r="I477" s="14"/>
      <c r="AG477" s="4"/>
    </row>
    <row r="478" spans="1:34" x14ac:dyDescent="0.25">
      <c r="A478" s="13"/>
      <c r="B478" s="6"/>
      <c r="C478" s="7"/>
      <c r="E478" s="40"/>
      <c r="F478" s="8"/>
      <c r="G478" s="8"/>
      <c r="H478" s="153"/>
      <c r="I478" s="14"/>
      <c r="AG478" s="4"/>
    </row>
    <row r="479" spans="1:34" x14ac:dyDescent="0.25">
      <c r="A479" s="13"/>
      <c r="B479" s="6"/>
      <c r="C479" s="7"/>
      <c r="E479" s="40"/>
      <c r="F479" s="8"/>
      <c r="G479" s="8"/>
      <c r="H479" s="153"/>
      <c r="I479" s="14"/>
    </row>
    <row r="480" spans="1:34" x14ac:dyDescent="0.25">
      <c r="A480" s="13"/>
      <c r="B480" s="6"/>
      <c r="C480" s="7"/>
      <c r="E480" s="40"/>
      <c r="F480" s="8"/>
      <c r="G480" s="8"/>
      <c r="H480" s="153"/>
      <c r="I480" s="14"/>
      <c r="AG480" s="4"/>
    </row>
    <row r="481" spans="1:33" x14ac:dyDescent="0.25">
      <c r="A481" s="13"/>
      <c r="B481" s="6"/>
      <c r="C481" s="7"/>
      <c r="E481" s="40"/>
      <c r="F481" s="8"/>
      <c r="G481" s="8"/>
      <c r="H481" s="153"/>
      <c r="I481" s="14"/>
      <c r="AG481" s="4"/>
    </row>
    <row r="482" spans="1:33" x14ac:dyDescent="0.25">
      <c r="A482" s="13"/>
      <c r="B482" s="6"/>
      <c r="C482" s="7"/>
      <c r="E482" s="40"/>
      <c r="F482" s="8"/>
      <c r="G482" s="8"/>
      <c r="H482" s="153"/>
      <c r="I482" s="14"/>
      <c r="AG482" s="4"/>
    </row>
    <row r="483" spans="1:33" x14ac:dyDescent="0.25">
      <c r="A483" s="13"/>
      <c r="B483" s="6"/>
      <c r="C483" s="7"/>
      <c r="E483" s="40"/>
      <c r="F483" s="8"/>
      <c r="G483" s="8"/>
      <c r="H483" s="153"/>
      <c r="I483" s="14"/>
      <c r="AG483" s="4"/>
    </row>
    <row r="484" spans="1:33" x14ac:dyDescent="0.25">
      <c r="A484" s="13"/>
      <c r="B484" s="6"/>
      <c r="C484" s="7"/>
      <c r="E484" s="40"/>
      <c r="F484" s="8"/>
      <c r="G484" s="8"/>
      <c r="H484" s="153"/>
      <c r="I484" s="14"/>
      <c r="AG484" s="4"/>
    </row>
    <row r="485" spans="1:33" x14ac:dyDescent="0.25">
      <c r="A485" s="13"/>
      <c r="B485" s="6"/>
      <c r="C485" s="7"/>
      <c r="E485" s="40"/>
      <c r="F485" s="8"/>
      <c r="G485" s="8"/>
      <c r="H485" s="153"/>
      <c r="I485" s="14"/>
      <c r="P485" s="30"/>
      <c r="Q485" s="30"/>
      <c r="R485" s="30"/>
      <c r="S485" s="30"/>
      <c r="AG485" s="4"/>
    </row>
    <row r="486" spans="1:33" x14ac:dyDescent="0.25">
      <c r="A486" s="13"/>
      <c r="B486" s="6"/>
      <c r="C486" s="7"/>
      <c r="E486" s="40"/>
      <c r="F486" s="8"/>
      <c r="G486" s="8"/>
      <c r="H486" s="153"/>
      <c r="I486" s="8"/>
      <c r="J486" s="8"/>
      <c r="K486" s="46"/>
      <c r="L486" s="46"/>
      <c r="O486" s="30"/>
      <c r="P486" s="30"/>
      <c r="Q486" s="30"/>
      <c r="R486" s="30"/>
      <c r="S486" s="30"/>
      <c r="AG486" s="30"/>
    </row>
    <row r="487" spans="1:33" x14ac:dyDescent="0.25">
      <c r="A487" s="13"/>
      <c r="B487" s="6"/>
      <c r="C487" s="7"/>
      <c r="E487" s="40"/>
      <c r="F487" s="8"/>
      <c r="G487" s="8"/>
      <c r="H487" s="153"/>
      <c r="I487" s="8"/>
      <c r="J487" s="8"/>
      <c r="K487" s="46"/>
      <c r="L487" s="46"/>
      <c r="O487" s="30"/>
      <c r="P487" s="30"/>
      <c r="Q487" s="30"/>
      <c r="R487" s="30"/>
      <c r="S487" s="30"/>
      <c r="AG487" s="30"/>
    </row>
    <row r="488" spans="1:33" ht="16.5" x14ac:dyDescent="0.25">
      <c r="A488" s="13"/>
      <c r="B488" s="6"/>
      <c r="C488" s="7"/>
      <c r="E488" s="40"/>
      <c r="F488" s="8"/>
      <c r="G488" s="8"/>
      <c r="H488" s="153"/>
      <c r="I488" s="14"/>
      <c r="J488" s="60"/>
      <c r="K488" s="60"/>
      <c r="L488" s="46"/>
      <c r="M488" s="60"/>
      <c r="O488" s="30"/>
      <c r="P488" s="30"/>
      <c r="Q488" s="30"/>
      <c r="R488" s="30"/>
      <c r="S488" s="30"/>
      <c r="AG488" s="30"/>
    </row>
    <row r="489" spans="1:33" ht="16.5" x14ac:dyDescent="0.25">
      <c r="A489" s="13"/>
      <c r="B489" s="6"/>
      <c r="C489" s="7"/>
      <c r="E489" s="40"/>
      <c r="F489" s="8"/>
      <c r="G489" s="8"/>
      <c r="H489" s="153"/>
      <c r="I489" s="14"/>
      <c r="J489" s="60"/>
      <c r="K489" s="60"/>
      <c r="L489" s="60"/>
      <c r="M489" s="60"/>
      <c r="O489" s="30"/>
      <c r="P489" s="30"/>
      <c r="Q489" s="30"/>
      <c r="R489" s="30"/>
      <c r="S489" s="30"/>
      <c r="AG489" s="30"/>
    </row>
    <row r="490" spans="1:33" x14ac:dyDescent="0.25">
      <c r="A490" s="13"/>
      <c r="B490" s="6"/>
      <c r="C490" s="7"/>
      <c r="E490" s="40"/>
      <c r="F490" s="8"/>
      <c r="G490" s="8"/>
      <c r="H490" s="153"/>
      <c r="I490" s="14"/>
      <c r="J490" s="30"/>
      <c r="K490" s="8"/>
      <c r="L490" s="46"/>
      <c r="M490" s="30"/>
      <c r="O490" s="30"/>
      <c r="P490" s="30"/>
      <c r="Q490" s="30"/>
      <c r="R490" s="30"/>
      <c r="S490" s="30"/>
      <c r="AG490" s="30"/>
    </row>
    <row r="491" spans="1:33" x14ac:dyDescent="0.25">
      <c r="A491" s="13"/>
      <c r="B491" s="6"/>
      <c r="C491" s="7"/>
      <c r="E491" s="40"/>
      <c r="F491" s="8"/>
      <c r="G491" s="8"/>
      <c r="H491" s="153"/>
      <c r="I491" s="14"/>
      <c r="P491" s="30"/>
      <c r="Q491" s="30"/>
      <c r="R491" s="30"/>
      <c r="S491" s="30"/>
      <c r="AG491" s="4"/>
    </row>
    <row r="492" spans="1:33" x14ac:dyDescent="0.25">
      <c r="A492" s="13"/>
      <c r="B492" s="6"/>
      <c r="C492" s="7"/>
      <c r="E492" s="40"/>
      <c r="F492" s="8"/>
      <c r="G492" s="8"/>
      <c r="H492" s="153"/>
      <c r="I492" s="14"/>
      <c r="P492" s="30"/>
      <c r="Q492" s="30"/>
      <c r="R492" s="30"/>
      <c r="S492" s="30"/>
      <c r="AG492" s="4"/>
    </row>
    <row r="493" spans="1:33" x14ac:dyDescent="0.25">
      <c r="A493" s="13"/>
      <c r="B493" s="6"/>
      <c r="C493" s="7"/>
      <c r="E493" s="40"/>
      <c r="F493" s="8"/>
      <c r="G493" s="8"/>
      <c r="H493" s="153"/>
      <c r="I493" s="14"/>
      <c r="P493" s="30"/>
      <c r="Q493" s="30"/>
      <c r="R493" s="30"/>
      <c r="S493" s="30"/>
      <c r="AG493" s="4"/>
    </row>
    <row r="494" spans="1:33" x14ac:dyDescent="0.25">
      <c r="A494" s="13"/>
      <c r="B494" s="6"/>
      <c r="C494" s="7"/>
      <c r="E494" s="40"/>
      <c r="F494" s="8"/>
      <c r="G494" s="8"/>
      <c r="H494" s="153"/>
      <c r="I494" s="14"/>
      <c r="P494" s="30"/>
      <c r="Q494" s="30"/>
      <c r="R494" s="30"/>
      <c r="S494" s="30"/>
      <c r="AG494" s="4"/>
    </row>
    <row r="495" spans="1:33" x14ac:dyDescent="0.25">
      <c r="A495" s="13"/>
      <c r="B495" s="6"/>
      <c r="C495" s="7"/>
      <c r="E495" s="40"/>
      <c r="F495" s="8"/>
      <c r="G495" s="8"/>
      <c r="H495" s="153"/>
      <c r="I495" s="14"/>
      <c r="P495" s="30"/>
      <c r="Q495" s="30"/>
      <c r="R495" s="30"/>
      <c r="S495" s="30"/>
      <c r="AG495" s="4"/>
    </row>
    <row r="496" spans="1:33" x14ac:dyDescent="0.25">
      <c r="A496" s="13"/>
      <c r="B496" s="6"/>
      <c r="C496" s="7"/>
      <c r="E496" s="40"/>
      <c r="F496" s="8"/>
      <c r="G496" s="8"/>
      <c r="H496" s="153"/>
      <c r="I496" s="14"/>
      <c r="P496" s="30"/>
      <c r="Q496" s="30"/>
      <c r="R496" s="30"/>
      <c r="S496" s="30"/>
      <c r="AG496" s="4"/>
    </row>
    <row r="497" spans="1:34" x14ac:dyDescent="0.25">
      <c r="A497" s="13"/>
      <c r="B497" s="6"/>
      <c r="C497" s="7"/>
      <c r="E497" s="40"/>
      <c r="F497" s="8"/>
      <c r="G497" s="8"/>
      <c r="H497" s="153"/>
      <c r="I497" s="14"/>
      <c r="P497" s="30"/>
      <c r="Q497" s="30"/>
      <c r="R497" s="30"/>
      <c r="S497" s="30"/>
      <c r="AG497" s="4"/>
    </row>
    <row r="498" spans="1:34" x14ac:dyDescent="0.25">
      <c r="A498" s="13"/>
      <c r="B498" s="6"/>
      <c r="C498" s="7"/>
      <c r="E498" s="40"/>
      <c r="F498" s="8"/>
      <c r="G498" s="8"/>
      <c r="H498" s="153"/>
      <c r="I498" s="14"/>
      <c r="P498" s="30"/>
      <c r="Q498" s="30"/>
      <c r="R498" s="30"/>
      <c r="S498" s="30"/>
      <c r="AG498" s="4"/>
    </row>
    <row r="499" spans="1:34" x14ac:dyDescent="0.25">
      <c r="A499" s="13"/>
      <c r="B499" s="6"/>
      <c r="C499" s="7"/>
      <c r="E499" s="40"/>
      <c r="F499" s="8"/>
      <c r="G499" s="8"/>
      <c r="H499" s="153"/>
      <c r="I499" s="14"/>
      <c r="P499" s="30"/>
      <c r="Q499" s="30"/>
      <c r="R499" s="30"/>
      <c r="S499" s="30"/>
      <c r="AG499" s="4"/>
    </row>
    <row r="500" spans="1:34" x14ac:dyDescent="0.25">
      <c r="A500" s="13"/>
      <c r="B500" s="6"/>
      <c r="C500" s="7"/>
      <c r="E500" s="40"/>
      <c r="F500" s="8"/>
      <c r="G500" s="8"/>
      <c r="H500" s="153"/>
      <c r="I500" s="14"/>
      <c r="P500" s="30"/>
      <c r="Q500" s="30"/>
      <c r="R500" s="30"/>
      <c r="S500" s="30"/>
      <c r="AG500" s="4"/>
    </row>
    <row r="501" spans="1:34" x14ac:dyDescent="0.25">
      <c r="A501" s="13"/>
      <c r="B501" s="6"/>
      <c r="C501" s="7"/>
      <c r="E501" s="40"/>
      <c r="F501" s="8"/>
      <c r="G501" s="8"/>
      <c r="H501" s="153"/>
      <c r="I501" s="14"/>
      <c r="P501" s="30"/>
      <c r="Q501" s="30"/>
      <c r="R501" s="30"/>
      <c r="S501" s="30"/>
      <c r="AG501" s="4"/>
    </row>
    <row r="502" spans="1:34" x14ac:dyDescent="0.25">
      <c r="A502" s="13"/>
      <c r="B502" s="6"/>
      <c r="C502" s="7"/>
      <c r="E502" s="40"/>
      <c r="F502" s="8"/>
      <c r="G502" s="8"/>
      <c r="H502" s="153"/>
      <c r="I502" s="14"/>
      <c r="P502" s="30"/>
      <c r="Q502" s="30"/>
      <c r="R502" s="30"/>
      <c r="S502" s="30"/>
      <c r="AG502" s="4"/>
    </row>
    <row r="503" spans="1:34" x14ac:dyDescent="0.25">
      <c r="A503" s="13"/>
      <c r="B503" s="6"/>
      <c r="C503" s="7"/>
      <c r="E503" s="40"/>
      <c r="F503" s="8"/>
      <c r="G503" s="8"/>
      <c r="H503" s="153"/>
      <c r="I503" s="14"/>
      <c r="P503" s="30"/>
      <c r="Q503" s="30"/>
      <c r="R503" s="30"/>
      <c r="S503" s="30"/>
      <c r="AG503" s="4"/>
    </row>
    <row r="504" spans="1:34" x14ac:dyDescent="0.25">
      <c r="A504" s="13"/>
      <c r="B504" s="6"/>
      <c r="C504" s="7"/>
      <c r="E504" s="40"/>
      <c r="F504" s="8"/>
      <c r="G504" s="8"/>
      <c r="H504" s="153"/>
      <c r="I504" s="14"/>
      <c r="P504" s="30"/>
      <c r="Q504" s="30"/>
      <c r="R504" s="30"/>
      <c r="S504" s="30"/>
      <c r="AG504" s="4"/>
    </row>
    <row r="505" spans="1:34" x14ac:dyDescent="0.25">
      <c r="A505" s="13"/>
      <c r="B505" s="6"/>
      <c r="C505" s="7"/>
      <c r="E505" s="40"/>
      <c r="F505" s="8"/>
      <c r="G505" s="8"/>
      <c r="H505" s="153"/>
      <c r="I505" s="14"/>
      <c r="P505" s="30"/>
      <c r="Q505" s="30"/>
      <c r="R505" s="30"/>
      <c r="S505" s="30"/>
      <c r="AG505" s="4"/>
    </row>
    <row r="506" spans="1:34" x14ac:dyDescent="0.25">
      <c r="A506" s="13"/>
      <c r="B506" s="11"/>
      <c r="E506" s="40"/>
      <c r="F506" s="8"/>
      <c r="G506" s="8"/>
      <c r="H506" s="191"/>
      <c r="I506" s="14"/>
      <c r="P506" s="30"/>
      <c r="Q506" s="30"/>
      <c r="R506" s="30"/>
      <c r="S506" s="30"/>
      <c r="AG506" s="4"/>
    </row>
    <row r="507" spans="1:34" x14ac:dyDescent="0.25">
      <c r="A507" s="13"/>
      <c r="B507" s="233"/>
      <c r="E507" s="40"/>
      <c r="F507" s="8"/>
      <c r="G507" s="8"/>
      <c r="H507" s="191"/>
      <c r="I507" s="14"/>
      <c r="AG507" s="4"/>
    </row>
    <row r="508" spans="1:34" x14ac:dyDescent="0.25">
      <c r="A508" s="13"/>
      <c r="B508" s="192"/>
      <c r="E508" s="40"/>
      <c r="F508" s="8"/>
      <c r="G508" s="8"/>
      <c r="H508" s="153"/>
      <c r="I508" s="14"/>
      <c r="K508" s="8"/>
      <c r="L508" s="46"/>
      <c r="O508" s="30"/>
      <c r="AG508" s="30"/>
    </row>
    <row r="509" spans="1:34" s="30" customFormat="1" x14ac:dyDescent="0.25">
      <c r="A509" s="13"/>
      <c r="B509" s="192"/>
      <c r="C509" s="40"/>
      <c r="D509" s="40"/>
      <c r="E509" s="40"/>
      <c r="F509" s="8"/>
      <c r="G509" s="8"/>
      <c r="H509" s="153"/>
      <c r="I509" s="14"/>
      <c r="J509" s="45"/>
      <c r="K509" s="8"/>
      <c r="L509" s="46"/>
      <c r="M509" s="14"/>
      <c r="P509" s="14"/>
      <c r="Q509" s="14"/>
      <c r="R509" s="14"/>
      <c r="S509" s="14"/>
      <c r="AH509" s="14"/>
    </row>
    <row r="510" spans="1:34" s="30" customFormat="1" x14ac:dyDescent="0.25">
      <c r="A510" s="13"/>
      <c r="B510" s="192"/>
      <c r="C510" s="40"/>
      <c r="D510" s="40"/>
      <c r="E510" s="40"/>
      <c r="F510" s="8"/>
      <c r="G510" s="8"/>
      <c r="H510" s="153"/>
      <c r="I510" s="14"/>
      <c r="J510" s="45"/>
      <c r="K510" s="45"/>
      <c r="L510" s="46"/>
      <c r="M510" s="14"/>
      <c r="R510" s="14"/>
      <c r="S510" s="14"/>
      <c r="AH510" s="14"/>
    </row>
    <row r="511" spans="1:34" s="30" customFormat="1" x14ac:dyDescent="0.25">
      <c r="A511" s="13"/>
      <c r="B511" s="192"/>
      <c r="C511" s="40"/>
      <c r="D511" s="40"/>
      <c r="E511" s="40"/>
      <c r="F511" s="8"/>
      <c r="G511" s="8"/>
      <c r="H511" s="153"/>
      <c r="I511" s="14"/>
      <c r="J511" s="45"/>
      <c r="K511" s="8"/>
      <c r="L511" s="46"/>
      <c r="M511" s="14"/>
      <c r="P511" s="14"/>
      <c r="Q511" s="14"/>
      <c r="R511" s="14"/>
      <c r="S511" s="14"/>
      <c r="AH511" s="14"/>
    </row>
    <row r="512" spans="1:34" s="30" customFormat="1" x14ac:dyDescent="0.25">
      <c r="A512" s="13"/>
      <c r="B512" s="192"/>
      <c r="C512" s="40"/>
      <c r="D512" s="40"/>
      <c r="E512" s="40"/>
      <c r="F512" s="8"/>
      <c r="G512" s="8"/>
      <c r="H512" s="153"/>
      <c r="I512" s="14"/>
      <c r="J512" s="45"/>
      <c r="K512" s="45"/>
      <c r="L512" s="46"/>
      <c r="M512" s="14"/>
      <c r="P512" s="14"/>
      <c r="Q512" s="14"/>
      <c r="R512" s="14"/>
      <c r="S512" s="14"/>
      <c r="AH512" s="14"/>
    </row>
    <row r="513" spans="1:34" s="30" customFormat="1" x14ac:dyDescent="0.25">
      <c r="A513" s="13"/>
      <c r="B513" s="192"/>
      <c r="C513" s="40"/>
      <c r="D513" s="40"/>
      <c r="E513" s="40"/>
      <c r="F513" s="8"/>
      <c r="G513" s="8"/>
      <c r="H513" s="153"/>
      <c r="I513" s="14"/>
      <c r="J513" s="45"/>
      <c r="K513" s="45"/>
      <c r="L513" s="46"/>
      <c r="M513" s="14"/>
      <c r="P513" s="14"/>
      <c r="Q513" s="14"/>
      <c r="R513" s="14"/>
      <c r="S513" s="14"/>
      <c r="AH513" s="14"/>
    </row>
    <row r="514" spans="1:34" s="30" customFormat="1" x14ac:dyDescent="0.25">
      <c r="A514" s="13"/>
      <c r="B514" s="192"/>
      <c r="C514" s="40"/>
      <c r="D514" s="40"/>
      <c r="E514" s="40"/>
      <c r="F514" s="8"/>
      <c r="G514" s="8"/>
      <c r="H514" s="153"/>
      <c r="I514" s="14"/>
      <c r="J514" s="45"/>
      <c r="K514" s="45"/>
      <c r="L514" s="46"/>
      <c r="M514" s="14"/>
      <c r="R514" s="14"/>
      <c r="S514" s="14"/>
      <c r="AH514" s="14"/>
    </row>
    <row r="515" spans="1:34" s="30" customFormat="1" x14ac:dyDescent="0.25">
      <c r="A515" s="13"/>
      <c r="B515" s="192"/>
      <c r="C515" s="40"/>
      <c r="D515" s="40"/>
      <c r="E515" s="40"/>
      <c r="F515" s="8"/>
      <c r="G515" s="8"/>
      <c r="H515" s="153"/>
      <c r="I515" s="14"/>
      <c r="J515" s="45"/>
      <c r="K515" s="45"/>
      <c r="L515" s="45"/>
      <c r="M515" s="14"/>
      <c r="O515" s="14"/>
      <c r="R515" s="14"/>
      <c r="S515" s="14"/>
      <c r="AG515" s="4"/>
      <c r="AH515" s="14"/>
    </row>
    <row r="516" spans="1:34" s="30" customFormat="1" x14ac:dyDescent="0.25">
      <c r="A516" s="13"/>
      <c r="B516" s="192"/>
      <c r="C516" s="40"/>
      <c r="D516" s="40"/>
      <c r="E516" s="40"/>
      <c r="F516" s="8"/>
      <c r="G516" s="8"/>
      <c r="H516" s="153"/>
      <c r="I516" s="14"/>
      <c r="J516" s="45"/>
      <c r="K516" s="45"/>
      <c r="L516" s="45"/>
      <c r="M516" s="14"/>
      <c r="O516" s="14"/>
      <c r="R516" s="14"/>
      <c r="S516" s="14"/>
      <c r="AG516" s="4"/>
      <c r="AH516" s="14"/>
    </row>
    <row r="517" spans="1:34" x14ac:dyDescent="0.25">
      <c r="A517" s="13"/>
      <c r="B517" s="192"/>
      <c r="E517" s="40"/>
      <c r="F517" s="8"/>
      <c r="G517" s="8"/>
      <c r="H517" s="153"/>
      <c r="P517" s="30"/>
      <c r="Q517" s="30"/>
      <c r="AG517" s="4"/>
      <c r="AH517" s="30"/>
    </row>
    <row r="518" spans="1:34" x14ac:dyDescent="0.25">
      <c r="A518" s="13"/>
      <c r="B518" s="192"/>
      <c r="E518" s="40"/>
      <c r="F518" s="8"/>
      <c r="G518" s="8"/>
      <c r="H518" s="153"/>
      <c r="P518" s="30"/>
      <c r="Q518" s="30"/>
      <c r="AG518" s="4"/>
      <c r="AH518" s="30"/>
    </row>
    <row r="519" spans="1:34" x14ac:dyDescent="0.25">
      <c r="A519" s="13"/>
      <c r="B519" s="192"/>
      <c r="E519" s="40"/>
      <c r="F519" s="8"/>
      <c r="G519" s="8"/>
      <c r="H519" s="153"/>
      <c r="J519" s="8"/>
      <c r="K519" s="14"/>
      <c r="L519" s="46"/>
      <c r="P519" s="30"/>
      <c r="Q519" s="30"/>
      <c r="R519" s="30"/>
      <c r="S519" s="30"/>
      <c r="AG519" s="4"/>
      <c r="AH519" s="30"/>
    </row>
    <row r="520" spans="1:34" x14ac:dyDescent="0.25">
      <c r="A520" s="13"/>
      <c r="B520" s="192"/>
      <c r="E520" s="40"/>
      <c r="F520" s="8"/>
      <c r="G520" s="8"/>
      <c r="H520" s="153"/>
      <c r="J520" s="8"/>
      <c r="K520" s="14"/>
      <c r="L520" s="46"/>
      <c r="N520" s="14"/>
      <c r="P520" s="30"/>
      <c r="Q520" s="30"/>
      <c r="R520" s="30"/>
      <c r="S520" s="30"/>
      <c r="AG520" s="4"/>
      <c r="AH520" s="30"/>
    </row>
    <row r="521" spans="1:34" x14ac:dyDescent="0.25">
      <c r="A521" s="13"/>
      <c r="B521" s="192"/>
      <c r="E521" s="40"/>
      <c r="F521" s="8"/>
      <c r="G521" s="8"/>
      <c r="H521" s="153"/>
      <c r="L521" s="46"/>
      <c r="N521" s="14"/>
      <c r="R521" s="30"/>
      <c r="S521" s="30"/>
      <c r="AG521" s="4"/>
      <c r="AH521" s="30"/>
    </row>
    <row r="522" spans="1:34" x14ac:dyDescent="0.25">
      <c r="A522" s="13"/>
      <c r="B522" s="192"/>
      <c r="E522" s="40"/>
      <c r="F522" s="8"/>
      <c r="G522" s="8"/>
      <c r="H522" s="153"/>
      <c r="J522" s="8"/>
      <c r="K522" s="14"/>
      <c r="L522" s="46"/>
      <c r="R522" s="30"/>
      <c r="S522" s="30"/>
      <c r="AG522" s="4"/>
    </row>
    <row r="523" spans="1:34" x14ac:dyDescent="0.25">
      <c r="A523" s="13"/>
      <c r="B523" s="192"/>
      <c r="E523" s="40"/>
      <c r="F523" s="8"/>
      <c r="G523" s="8"/>
      <c r="H523" s="153"/>
      <c r="I523" s="14"/>
      <c r="J523" s="8"/>
      <c r="R523" s="30"/>
      <c r="S523" s="30"/>
      <c r="AG523" s="4"/>
    </row>
    <row r="524" spans="1:34" s="30" customFormat="1" x14ac:dyDescent="0.25">
      <c r="A524" s="13"/>
      <c r="B524" s="47"/>
      <c r="C524" s="416"/>
      <c r="D524" s="416"/>
      <c r="E524" s="416"/>
      <c r="F524" s="8"/>
      <c r="G524" s="8"/>
      <c r="H524" s="153"/>
      <c r="I524" s="45"/>
      <c r="J524" s="45"/>
      <c r="K524" s="45"/>
      <c r="L524" s="45"/>
      <c r="M524" s="14"/>
      <c r="O524" s="14"/>
      <c r="P524" s="14"/>
      <c r="Q524" s="14"/>
      <c r="AG524" s="4"/>
      <c r="AH524" s="14"/>
    </row>
    <row r="525" spans="1:34" s="30" customFormat="1" x14ac:dyDescent="0.25">
      <c r="A525" s="13"/>
      <c r="B525" s="47"/>
      <c r="C525" s="416"/>
      <c r="D525" s="416"/>
      <c r="E525" s="416"/>
      <c r="F525" s="8"/>
      <c r="G525" s="8"/>
      <c r="H525" s="153"/>
      <c r="I525" s="45"/>
      <c r="J525" s="45"/>
      <c r="K525" s="45"/>
      <c r="L525" s="45"/>
      <c r="M525" s="14"/>
      <c r="O525" s="14"/>
      <c r="P525" s="14"/>
      <c r="Q525" s="14"/>
      <c r="AG525" s="4"/>
      <c r="AH525" s="14"/>
    </row>
    <row r="526" spans="1:34" s="30" customFormat="1" x14ac:dyDescent="0.25">
      <c r="A526" s="13"/>
      <c r="B526" s="192"/>
      <c r="C526" s="40"/>
      <c r="D526" s="40"/>
      <c r="E526" s="40"/>
      <c r="F526" s="8"/>
      <c r="G526" s="8"/>
      <c r="H526" s="153"/>
      <c r="I526" s="45"/>
      <c r="J526" s="45"/>
      <c r="K526" s="45"/>
      <c r="L526" s="45"/>
      <c r="M526" s="14"/>
      <c r="O526" s="14"/>
      <c r="P526" s="14"/>
      <c r="Q526" s="14"/>
      <c r="R526" s="14"/>
      <c r="S526" s="14"/>
      <c r="AG526" s="4"/>
      <c r="AH526" s="14"/>
    </row>
    <row r="527" spans="1:34" s="30" customFormat="1" x14ac:dyDescent="0.25">
      <c r="A527" s="13"/>
      <c r="B527" s="47"/>
      <c r="C527" s="416"/>
      <c r="D527" s="416"/>
      <c r="E527" s="416"/>
      <c r="F527" s="8"/>
      <c r="G527" s="8"/>
      <c r="H527" s="153"/>
      <c r="O527" s="14"/>
      <c r="P527" s="14"/>
      <c r="Q527" s="14"/>
      <c r="R527" s="14"/>
      <c r="S527" s="14"/>
      <c r="AG527" s="4"/>
      <c r="AH527" s="14"/>
    </row>
    <row r="528" spans="1:34" s="30" customFormat="1" x14ac:dyDescent="0.25">
      <c r="A528" s="13"/>
      <c r="B528" s="47"/>
      <c r="C528" s="47"/>
      <c r="D528" s="47"/>
      <c r="E528" s="416"/>
      <c r="F528" s="8"/>
      <c r="G528" s="8"/>
      <c r="H528" s="153"/>
      <c r="O528" s="14"/>
      <c r="P528" s="14"/>
      <c r="Q528" s="14"/>
      <c r="R528" s="14"/>
      <c r="S528" s="14"/>
      <c r="AG528" s="4"/>
    </row>
    <row r="529" spans="1:34" s="30" customFormat="1" x14ac:dyDescent="0.25">
      <c r="A529" s="13"/>
      <c r="B529" s="47"/>
      <c r="C529" s="47"/>
      <c r="D529" s="47"/>
      <c r="E529" s="416"/>
      <c r="F529" s="8"/>
      <c r="G529" s="8"/>
      <c r="H529" s="153"/>
      <c r="P529" s="14"/>
      <c r="Q529" s="14"/>
      <c r="R529" s="14"/>
      <c r="S529" s="14"/>
    </row>
    <row r="530" spans="1:34" s="30" customFormat="1" x14ac:dyDescent="0.25">
      <c r="A530" s="13"/>
      <c r="B530" s="47"/>
      <c r="C530" s="47"/>
      <c r="D530" s="47"/>
      <c r="E530" s="416"/>
      <c r="F530" s="8"/>
      <c r="G530" s="8"/>
      <c r="H530" s="153"/>
      <c r="P530" s="14"/>
      <c r="Q530" s="14"/>
      <c r="R530" s="14"/>
      <c r="S530" s="14"/>
    </row>
    <row r="531" spans="1:34" s="30" customFormat="1" x14ac:dyDescent="0.25">
      <c r="A531" s="13"/>
      <c r="B531" s="47"/>
      <c r="C531" s="416"/>
      <c r="D531" s="416"/>
      <c r="E531" s="416"/>
      <c r="F531" s="8"/>
      <c r="G531" s="8"/>
      <c r="H531" s="153"/>
      <c r="P531" s="14"/>
      <c r="Q531" s="14"/>
      <c r="R531" s="14"/>
      <c r="S531" s="14"/>
    </row>
    <row r="532" spans="1:34" s="30" customFormat="1" x14ac:dyDescent="0.25">
      <c r="A532" s="234"/>
      <c r="B532" s="47"/>
      <c r="C532" s="416"/>
      <c r="D532" s="416"/>
      <c r="E532" s="416"/>
      <c r="F532" s="8"/>
      <c r="G532" s="8"/>
      <c r="H532" s="153"/>
      <c r="P532" s="14"/>
      <c r="Q532" s="14"/>
      <c r="R532" s="14"/>
      <c r="S532" s="14"/>
    </row>
    <row r="533" spans="1:34" s="30" customFormat="1" x14ac:dyDescent="0.25">
      <c r="A533" s="168"/>
      <c r="B533" s="211"/>
      <c r="C533" s="7"/>
      <c r="D533" s="40"/>
      <c r="E533" s="168"/>
      <c r="F533" s="8"/>
      <c r="G533" s="8"/>
      <c r="H533" s="153"/>
      <c r="P533" s="14"/>
      <c r="Q533" s="14"/>
      <c r="R533" s="14"/>
      <c r="S533" s="14"/>
    </row>
    <row r="534" spans="1:34" s="30" customFormat="1" x14ac:dyDescent="0.25">
      <c r="A534" s="168"/>
      <c r="B534" s="211"/>
      <c r="C534" s="7"/>
      <c r="D534" s="40"/>
      <c r="E534" s="168"/>
      <c r="F534" s="8"/>
      <c r="G534" s="8"/>
      <c r="H534" s="153"/>
      <c r="P534" s="14"/>
      <c r="Q534" s="14"/>
      <c r="R534" s="14"/>
      <c r="S534" s="14"/>
    </row>
    <row r="535" spans="1:34" s="30" customFormat="1" x14ac:dyDescent="0.25">
      <c r="A535" s="235"/>
      <c r="B535" s="233"/>
      <c r="C535" s="40"/>
      <c r="D535" s="40"/>
      <c r="E535" s="40"/>
      <c r="F535" s="8"/>
      <c r="G535" s="8"/>
      <c r="H535" s="191"/>
      <c r="I535" s="14"/>
      <c r="J535" s="45"/>
      <c r="K535" s="45"/>
      <c r="L535" s="45"/>
      <c r="M535" s="14"/>
      <c r="P535" s="14"/>
      <c r="Q535" s="14"/>
      <c r="R535" s="14"/>
      <c r="S535" s="14"/>
    </row>
    <row r="536" spans="1:34" s="30" customFormat="1" x14ac:dyDescent="0.25">
      <c r="A536" s="235"/>
      <c r="B536" s="192"/>
      <c r="C536" s="40"/>
      <c r="D536" s="40"/>
      <c r="E536" s="40"/>
      <c r="F536" s="8"/>
      <c r="G536" s="8"/>
      <c r="H536" s="153"/>
      <c r="I536" s="14"/>
      <c r="J536" s="45"/>
      <c r="K536" s="45"/>
      <c r="L536" s="45"/>
      <c r="M536" s="14"/>
      <c r="P536" s="14"/>
      <c r="Q536" s="14"/>
      <c r="R536" s="14"/>
      <c r="S536" s="14"/>
    </row>
    <row r="537" spans="1:34" s="30" customFormat="1" x14ac:dyDescent="0.25">
      <c r="A537" s="235"/>
      <c r="B537" s="192"/>
      <c r="C537" s="40"/>
      <c r="D537" s="40"/>
      <c r="E537" s="40"/>
      <c r="F537" s="8"/>
      <c r="G537" s="8"/>
      <c r="H537" s="153"/>
      <c r="I537" s="14"/>
      <c r="J537" s="45"/>
      <c r="K537" s="45"/>
      <c r="L537" s="45"/>
      <c r="M537" s="14"/>
      <c r="O537" s="14"/>
      <c r="P537" s="14"/>
      <c r="Q537" s="14"/>
      <c r="R537" s="14"/>
      <c r="S537" s="14"/>
      <c r="AG537" s="4"/>
    </row>
    <row r="538" spans="1:34" s="30" customFormat="1" x14ac:dyDescent="0.25">
      <c r="A538" s="235"/>
      <c r="B538" s="192"/>
      <c r="C538" s="40"/>
      <c r="D538" s="40"/>
      <c r="E538" s="40"/>
      <c r="F538" s="8"/>
      <c r="G538" s="8"/>
      <c r="H538" s="153"/>
      <c r="O538" s="14"/>
      <c r="R538" s="14"/>
      <c r="S538" s="14"/>
      <c r="AG538" s="4"/>
    </row>
    <row r="539" spans="1:34" s="30" customFormat="1" x14ac:dyDescent="0.25">
      <c r="A539" s="235"/>
      <c r="B539" s="192"/>
      <c r="C539" s="40"/>
      <c r="D539" s="40"/>
      <c r="E539" s="40"/>
      <c r="F539" s="8"/>
      <c r="G539" s="8"/>
      <c r="H539" s="153"/>
      <c r="O539" s="14"/>
      <c r="R539" s="14"/>
      <c r="S539" s="14"/>
      <c r="AG539" s="4"/>
      <c r="AH539" s="14"/>
    </row>
    <row r="540" spans="1:34" s="30" customFormat="1" x14ac:dyDescent="0.25">
      <c r="A540" s="235"/>
      <c r="B540" s="233"/>
      <c r="C540" s="40"/>
      <c r="D540" s="40"/>
      <c r="E540" s="40"/>
      <c r="F540" s="8"/>
      <c r="G540" s="8"/>
      <c r="H540" s="191"/>
      <c r="O540" s="14"/>
      <c r="R540" s="14"/>
      <c r="S540" s="14"/>
      <c r="AG540" s="4"/>
      <c r="AH540" s="14"/>
    </row>
    <row r="541" spans="1:34" s="30" customFormat="1" x14ac:dyDescent="0.25">
      <c r="A541" s="235"/>
      <c r="B541" s="192"/>
      <c r="C541" s="40"/>
      <c r="D541" s="40"/>
      <c r="E541" s="40"/>
      <c r="F541" s="8"/>
      <c r="G541" s="8"/>
      <c r="H541" s="153"/>
      <c r="O541" s="14"/>
      <c r="R541" s="14"/>
      <c r="S541" s="14"/>
      <c r="AG541" s="4"/>
      <c r="AH541" s="14"/>
    </row>
    <row r="542" spans="1:34" s="30" customFormat="1" x14ac:dyDescent="0.25">
      <c r="A542" s="235"/>
      <c r="B542" s="192"/>
      <c r="C542" s="40"/>
      <c r="D542" s="40"/>
      <c r="E542" s="40"/>
      <c r="F542" s="8"/>
      <c r="G542" s="8"/>
      <c r="H542" s="153"/>
      <c r="O542" s="14"/>
      <c r="R542" s="14"/>
      <c r="S542" s="14"/>
      <c r="AG542" s="4"/>
      <c r="AH542" s="14"/>
    </row>
    <row r="543" spans="1:34" s="30" customFormat="1" x14ac:dyDescent="0.25">
      <c r="A543" s="235"/>
      <c r="B543" s="192"/>
      <c r="C543" s="40"/>
      <c r="D543" s="40"/>
      <c r="E543" s="40"/>
      <c r="F543" s="8"/>
      <c r="G543" s="8"/>
      <c r="H543" s="153"/>
      <c r="O543" s="14"/>
      <c r="P543" s="14"/>
      <c r="Q543" s="14"/>
      <c r="AG543" s="4"/>
      <c r="AH543" s="14"/>
    </row>
    <row r="544" spans="1:34" s="30" customFormat="1" x14ac:dyDescent="0.25">
      <c r="A544" s="235"/>
      <c r="B544" s="192"/>
      <c r="C544" s="40"/>
      <c r="D544" s="40"/>
      <c r="E544" s="40"/>
      <c r="F544" s="8"/>
      <c r="G544" s="8"/>
      <c r="H544" s="153"/>
      <c r="O544" s="14"/>
      <c r="P544" s="14"/>
      <c r="Q544" s="14"/>
      <c r="AG544" s="4"/>
      <c r="AH544" s="14"/>
    </row>
    <row r="545" spans="1:34" s="30" customFormat="1" x14ac:dyDescent="0.25">
      <c r="A545" s="235"/>
      <c r="B545" s="192"/>
      <c r="C545" s="40"/>
      <c r="D545" s="40"/>
      <c r="E545" s="40"/>
      <c r="F545" s="8"/>
      <c r="G545" s="8"/>
      <c r="H545" s="153"/>
      <c r="I545" s="14"/>
      <c r="J545" s="45"/>
      <c r="K545" s="45"/>
      <c r="L545" s="45"/>
      <c r="M545" s="14"/>
      <c r="O545" s="14"/>
      <c r="P545" s="14"/>
      <c r="Q545" s="14"/>
      <c r="AG545" s="4"/>
      <c r="AH545" s="14"/>
    </row>
    <row r="546" spans="1:34" s="30" customFormat="1" x14ac:dyDescent="0.25">
      <c r="A546" s="235"/>
      <c r="B546" s="192"/>
      <c r="C546" s="40"/>
      <c r="D546" s="40"/>
      <c r="E546" s="40"/>
      <c r="F546" s="8"/>
      <c r="G546" s="8"/>
      <c r="H546" s="153"/>
      <c r="I546" s="14"/>
      <c r="J546" s="45"/>
      <c r="K546" s="45"/>
      <c r="L546" s="45"/>
      <c r="M546" s="14"/>
      <c r="O546" s="14"/>
      <c r="P546" s="14"/>
      <c r="Q546" s="14"/>
      <c r="AG546" s="4"/>
    </row>
    <row r="547" spans="1:34" s="30" customFormat="1" x14ac:dyDescent="0.25">
      <c r="A547" s="235"/>
      <c r="B547" s="192"/>
      <c r="C547" s="40"/>
      <c r="D547" s="40"/>
      <c r="E547" s="40"/>
      <c r="F547" s="8"/>
      <c r="G547" s="8"/>
      <c r="H547" s="153"/>
      <c r="I547" s="14"/>
      <c r="J547" s="45"/>
      <c r="K547" s="45"/>
      <c r="L547" s="45"/>
      <c r="M547" s="14"/>
      <c r="O547" s="14"/>
      <c r="P547" s="14"/>
      <c r="Q547" s="14"/>
      <c r="AG547" s="4"/>
    </row>
    <row r="548" spans="1:34" s="30" customFormat="1" x14ac:dyDescent="0.25">
      <c r="A548" s="235"/>
      <c r="B548" s="192"/>
      <c r="C548" s="40"/>
      <c r="D548" s="40"/>
      <c r="E548" s="40"/>
      <c r="F548" s="8"/>
      <c r="G548" s="8"/>
      <c r="H548" s="153"/>
      <c r="I548" s="14"/>
      <c r="J548" s="45"/>
      <c r="K548" s="45"/>
      <c r="L548" s="45"/>
      <c r="M548" s="14"/>
      <c r="O548" s="14"/>
      <c r="P548" s="14"/>
      <c r="Q548" s="14"/>
      <c r="R548" s="14"/>
      <c r="S548" s="14"/>
      <c r="AG548" s="4"/>
    </row>
    <row r="549" spans="1:34" s="30" customFormat="1" x14ac:dyDescent="0.25">
      <c r="A549" s="235"/>
      <c r="B549" s="192"/>
      <c r="C549" s="40"/>
      <c r="D549" s="40"/>
      <c r="E549" s="40"/>
      <c r="F549" s="8"/>
      <c r="G549" s="8"/>
      <c r="H549" s="153"/>
      <c r="I549" s="14"/>
      <c r="J549" s="45"/>
      <c r="K549" s="45"/>
      <c r="L549" s="45"/>
      <c r="M549" s="14"/>
      <c r="O549" s="14"/>
      <c r="P549" s="14"/>
      <c r="Q549" s="14"/>
      <c r="R549" s="14"/>
      <c r="S549" s="14"/>
      <c r="AG549" s="4"/>
    </row>
    <row r="550" spans="1:34" s="30" customFormat="1" x14ac:dyDescent="0.25">
      <c r="A550" s="235"/>
      <c r="B550" s="192"/>
      <c r="C550" s="40"/>
      <c r="D550" s="40"/>
      <c r="E550" s="40"/>
      <c r="F550" s="8"/>
      <c r="G550" s="8"/>
      <c r="H550" s="153"/>
      <c r="I550" s="14"/>
      <c r="J550" s="45"/>
      <c r="K550" s="45"/>
      <c r="L550" s="45"/>
      <c r="M550" s="14"/>
      <c r="O550" s="14"/>
      <c r="P550" s="14"/>
      <c r="Q550" s="14"/>
      <c r="R550" s="14"/>
      <c r="S550" s="14"/>
      <c r="AG550" s="4"/>
    </row>
    <row r="551" spans="1:34" s="30" customFormat="1" x14ac:dyDescent="0.25">
      <c r="A551" s="235"/>
      <c r="B551" s="192"/>
      <c r="C551" s="40"/>
      <c r="D551" s="40"/>
      <c r="E551" s="40"/>
      <c r="F551" s="8"/>
      <c r="G551" s="8"/>
      <c r="H551" s="153"/>
      <c r="I551" s="14"/>
      <c r="J551" s="45"/>
      <c r="K551" s="45"/>
      <c r="L551" s="45"/>
      <c r="M551" s="14"/>
      <c r="O551" s="14"/>
      <c r="P551" s="14"/>
      <c r="Q551" s="14"/>
      <c r="R551" s="14"/>
      <c r="S551" s="14"/>
      <c r="AG551" s="4"/>
    </row>
    <row r="552" spans="1:34" s="30" customFormat="1" x14ac:dyDescent="0.25">
      <c r="A552" s="235"/>
      <c r="B552" s="192"/>
      <c r="C552" s="40"/>
      <c r="D552" s="40"/>
      <c r="E552" s="40"/>
      <c r="F552" s="8"/>
      <c r="G552" s="8"/>
      <c r="H552" s="153"/>
      <c r="I552" s="14"/>
      <c r="J552" s="45"/>
      <c r="K552" s="45"/>
      <c r="L552" s="45"/>
      <c r="M552" s="14"/>
      <c r="O552" s="14"/>
      <c r="P552" s="14"/>
      <c r="Q552" s="14"/>
      <c r="R552" s="14"/>
      <c r="S552" s="14"/>
      <c r="AG552" s="4"/>
    </row>
    <row r="553" spans="1:34" s="30" customFormat="1" x14ac:dyDescent="0.25">
      <c r="A553" s="235"/>
      <c r="B553" s="192"/>
      <c r="C553" s="40"/>
      <c r="D553" s="40"/>
      <c r="E553" s="40"/>
      <c r="F553" s="8"/>
      <c r="G553" s="8"/>
      <c r="H553" s="153"/>
      <c r="I553" s="14"/>
      <c r="J553" s="45"/>
      <c r="K553" s="45"/>
      <c r="L553" s="45"/>
      <c r="M553" s="14"/>
      <c r="O553" s="14"/>
      <c r="P553" s="14"/>
      <c r="Q553" s="14"/>
      <c r="R553" s="14"/>
      <c r="S553" s="14"/>
      <c r="AG553" s="4"/>
    </row>
    <row r="554" spans="1:34" s="30" customFormat="1" x14ac:dyDescent="0.25">
      <c r="A554" s="235"/>
      <c r="B554" s="233"/>
      <c r="C554" s="40"/>
      <c r="D554" s="40"/>
      <c r="E554" s="192"/>
      <c r="F554" s="8"/>
      <c r="G554" s="8"/>
      <c r="H554" s="191"/>
      <c r="I554" s="14"/>
      <c r="J554" s="45"/>
      <c r="K554" s="45"/>
      <c r="L554" s="45"/>
      <c r="M554" s="14"/>
      <c r="O554" s="14"/>
      <c r="P554" s="14"/>
      <c r="Q554" s="14"/>
      <c r="R554" s="14"/>
      <c r="S554" s="14"/>
      <c r="AG554" s="4"/>
    </row>
    <row r="555" spans="1:34" s="30" customFormat="1" x14ac:dyDescent="0.25">
      <c r="A555" s="235"/>
      <c r="B555" s="192"/>
      <c r="C555" s="40"/>
      <c r="D555" s="40"/>
      <c r="E555" s="40"/>
      <c r="F555" s="8"/>
      <c r="G555" s="8"/>
      <c r="H555" s="153"/>
      <c r="I555" s="14"/>
      <c r="J555" s="45"/>
      <c r="K555" s="45"/>
      <c r="L555" s="45"/>
      <c r="M555" s="14"/>
      <c r="O555" s="14"/>
      <c r="P555" s="14"/>
      <c r="Q555" s="14"/>
      <c r="R555" s="14"/>
      <c r="S555" s="14"/>
      <c r="AG555" s="4"/>
    </row>
    <row r="556" spans="1:34" s="30" customFormat="1" x14ac:dyDescent="0.25">
      <c r="A556" s="235"/>
      <c r="B556" s="192"/>
      <c r="C556" s="40"/>
      <c r="D556" s="40"/>
      <c r="E556" s="40"/>
      <c r="F556" s="8"/>
      <c r="G556" s="8"/>
      <c r="H556" s="153"/>
      <c r="I556" s="14"/>
      <c r="J556" s="45"/>
      <c r="K556" s="45"/>
      <c r="L556" s="45"/>
      <c r="M556" s="14"/>
      <c r="O556" s="14"/>
      <c r="P556" s="14"/>
      <c r="Q556" s="14"/>
      <c r="R556" s="14"/>
      <c r="S556" s="14"/>
      <c r="AG556" s="4"/>
    </row>
    <row r="557" spans="1:34" s="30" customFormat="1" x14ac:dyDescent="0.25">
      <c r="A557" s="235"/>
      <c r="B557" s="192"/>
      <c r="C557" s="40"/>
      <c r="D557" s="40"/>
      <c r="E557" s="40"/>
      <c r="F557" s="8"/>
      <c r="G557" s="8"/>
      <c r="H557" s="153"/>
      <c r="I557" s="14"/>
      <c r="J557" s="45"/>
      <c r="K557" s="45"/>
      <c r="L557" s="45"/>
      <c r="M557" s="14"/>
      <c r="O557" s="14"/>
      <c r="P557" s="14"/>
      <c r="Q557" s="14"/>
      <c r="R557" s="14"/>
      <c r="S557" s="14"/>
      <c r="AG557" s="4"/>
    </row>
    <row r="558" spans="1:34" s="30" customFormat="1" x14ac:dyDescent="0.25">
      <c r="A558" s="235"/>
      <c r="B558" s="192"/>
      <c r="C558" s="40"/>
      <c r="D558" s="40"/>
      <c r="E558" s="40"/>
      <c r="F558" s="8"/>
      <c r="G558" s="8"/>
      <c r="H558" s="153"/>
      <c r="I558" s="14"/>
      <c r="J558" s="45"/>
      <c r="K558" s="45"/>
      <c r="L558" s="45"/>
      <c r="M558" s="14"/>
      <c r="O558" s="14"/>
      <c r="P558" s="14"/>
      <c r="Q558" s="14"/>
      <c r="R558" s="14"/>
      <c r="S558" s="14"/>
      <c r="AG558" s="4"/>
    </row>
    <row r="559" spans="1:34" s="30" customFormat="1" x14ac:dyDescent="0.25">
      <c r="A559" s="235"/>
      <c r="B559" s="192"/>
      <c r="C559" s="40"/>
      <c r="D559" s="40"/>
      <c r="E559" s="40"/>
      <c r="F559" s="8"/>
      <c r="G559" s="8"/>
      <c r="H559" s="153"/>
      <c r="O559" s="14"/>
      <c r="AG559" s="4"/>
    </row>
    <row r="560" spans="1:34" s="30" customFormat="1" x14ac:dyDescent="0.25">
      <c r="A560" s="235"/>
      <c r="B560" s="192"/>
      <c r="C560" s="40"/>
      <c r="D560" s="40"/>
      <c r="E560" s="40"/>
      <c r="F560" s="8"/>
      <c r="G560" s="8"/>
      <c r="H560" s="153"/>
    </row>
    <row r="561" spans="1:34" s="30" customFormat="1" x14ac:dyDescent="0.25">
      <c r="A561" s="235"/>
      <c r="B561" s="192"/>
      <c r="C561" s="40"/>
      <c r="D561" s="40"/>
      <c r="E561" s="40"/>
      <c r="F561" s="8"/>
      <c r="G561" s="8"/>
      <c r="H561" s="153"/>
    </row>
    <row r="562" spans="1:34" s="201" customFormat="1" x14ac:dyDescent="0.25">
      <c r="A562" s="235"/>
      <c r="B562" s="192"/>
      <c r="C562" s="40"/>
      <c r="D562" s="40"/>
      <c r="E562" s="40"/>
      <c r="F562" s="8"/>
      <c r="G562" s="8"/>
      <c r="H562" s="153"/>
      <c r="I562" s="30"/>
      <c r="J562" s="30"/>
      <c r="K562" s="30"/>
      <c r="L562" s="30"/>
      <c r="M562" s="30"/>
      <c r="O562" s="30"/>
      <c r="P562" s="30"/>
      <c r="Q562" s="30"/>
      <c r="R562" s="30"/>
      <c r="S562" s="30"/>
      <c r="AG562" s="30"/>
      <c r="AH562" s="30"/>
    </row>
    <row r="563" spans="1:34" s="30" customFormat="1" x14ac:dyDescent="0.25">
      <c r="A563" s="235"/>
      <c r="B563" s="192"/>
      <c r="C563" s="40"/>
      <c r="D563" s="40"/>
      <c r="E563" s="40"/>
      <c r="F563" s="8"/>
      <c r="G563" s="8"/>
      <c r="H563" s="153"/>
    </row>
    <row r="564" spans="1:34" s="30" customFormat="1" x14ac:dyDescent="0.25">
      <c r="A564" s="235"/>
      <c r="B564" s="192"/>
      <c r="C564" s="40"/>
      <c r="D564" s="40"/>
      <c r="E564" s="40"/>
      <c r="F564" s="8"/>
      <c r="G564" s="8"/>
      <c r="H564" s="153"/>
      <c r="I564" s="14"/>
      <c r="J564" s="45"/>
      <c r="K564" s="45"/>
      <c r="L564" s="45"/>
      <c r="M564" s="14"/>
      <c r="P564" s="14"/>
      <c r="Q564" s="14"/>
      <c r="R564" s="14"/>
      <c r="S564" s="14"/>
    </row>
    <row r="565" spans="1:34" x14ac:dyDescent="0.25">
      <c r="A565" s="235"/>
      <c r="B565" s="6"/>
      <c r="E565" s="40"/>
      <c r="F565" s="8"/>
      <c r="G565" s="8"/>
      <c r="H565" s="153"/>
      <c r="I565" s="14"/>
      <c r="AG565" s="4"/>
      <c r="AH565" s="30"/>
    </row>
    <row r="566" spans="1:34" x14ac:dyDescent="0.25">
      <c r="A566" s="235"/>
      <c r="B566" s="6"/>
      <c r="E566" s="40"/>
      <c r="F566" s="8"/>
      <c r="G566" s="8"/>
      <c r="H566" s="153"/>
      <c r="I566" s="14"/>
      <c r="AG566" s="4"/>
      <c r="AH566" s="30"/>
    </row>
    <row r="567" spans="1:34" x14ac:dyDescent="0.25">
      <c r="A567" s="235"/>
      <c r="B567" s="6"/>
      <c r="E567" s="40"/>
      <c r="G567" s="94"/>
      <c r="H567" s="153"/>
      <c r="I567" s="14"/>
      <c r="AG567" s="4"/>
      <c r="AH567" s="30"/>
    </row>
    <row r="568" spans="1:34" x14ac:dyDescent="0.25">
      <c r="A568" s="235"/>
      <c r="B568" s="6"/>
      <c r="E568" s="40"/>
      <c r="G568" s="94"/>
      <c r="H568" s="153"/>
      <c r="I568" s="14"/>
      <c r="AG568" s="4"/>
      <c r="AH568" s="30"/>
    </row>
    <row r="569" spans="1:34" x14ac:dyDescent="0.25">
      <c r="A569" s="235"/>
      <c r="B569" s="6"/>
      <c r="E569" s="40"/>
      <c r="G569" s="94"/>
      <c r="H569" s="153"/>
      <c r="AG569" s="4"/>
      <c r="AH569" s="30"/>
    </row>
    <row r="570" spans="1:34" ht="18.75" x14ac:dyDescent="0.25">
      <c r="A570" s="155"/>
      <c r="B570" s="104"/>
      <c r="C570" s="127"/>
      <c r="D570" s="127"/>
      <c r="E570" s="134"/>
      <c r="F570" s="135"/>
      <c r="G570" s="106"/>
      <c r="H570" s="106"/>
      <c r="AG570" s="4"/>
      <c r="AH570" s="30"/>
    </row>
    <row r="571" spans="1:34" x14ac:dyDescent="0.25">
      <c r="A571" s="416"/>
      <c r="B571" s="47"/>
      <c r="C571" s="47"/>
      <c r="D571" s="47"/>
      <c r="E571" s="416"/>
      <c r="F571" s="8"/>
      <c r="G571" s="8"/>
      <c r="H571" s="153"/>
      <c r="AG571" s="4"/>
      <c r="AH571" s="30"/>
    </row>
    <row r="572" spans="1:34" x14ac:dyDescent="0.25">
      <c r="A572" s="236"/>
      <c r="B572" s="47"/>
      <c r="C572" s="47"/>
      <c r="D572" s="47"/>
      <c r="E572" s="416"/>
      <c r="F572" s="8"/>
      <c r="G572" s="8"/>
      <c r="H572" s="153"/>
      <c r="AG572" s="4"/>
      <c r="AH572" s="30"/>
    </row>
    <row r="573" spans="1:34" x14ac:dyDescent="0.25">
      <c r="A573" s="236"/>
      <c r="B573" s="47"/>
      <c r="C573" s="47"/>
      <c r="D573" s="47"/>
      <c r="E573" s="416"/>
      <c r="F573" s="8"/>
      <c r="G573" s="8"/>
      <c r="H573" s="153"/>
      <c r="AG573" s="4"/>
      <c r="AH573" s="30"/>
    </row>
    <row r="574" spans="1:34" x14ac:dyDescent="0.25">
      <c r="A574" s="236"/>
      <c r="B574" s="47"/>
      <c r="C574" s="47"/>
      <c r="D574" s="47"/>
      <c r="E574" s="416"/>
      <c r="F574" s="8"/>
      <c r="G574" s="8"/>
      <c r="H574" s="153"/>
      <c r="AG574" s="4"/>
      <c r="AH574" s="30"/>
    </row>
    <row r="575" spans="1:34" x14ac:dyDescent="0.25">
      <c r="A575" s="236"/>
      <c r="B575" s="47"/>
      <c r="C575" s="47"/>
      <c r="D575" s="47"/>
      <c r="E575" s="416"/>
      <c r="F575" s="8"/>
      <c r="G575" s="8"/>
      <c r="H575" s="153"/>
      <c r="AG575" s="4"/>
      <c r="AH575" s="30"/>
    </row>
    <row r="576" spans="1:34" x14ac:dyDescent="0.25">
      <c r="A576" s="236"/>
      <c r="B576" s="47"/>
      <c r="C576" s="47"/>
      <c r="D576" s="47"/>
      <c r="E576" s="416"/>
      <c r="F576" s="8"/>
      <c r="G576" s="8"/>
      <c r="H576" s="153"/>
      <c r="AG576" s="4"/>
      <c r="AH576" s="30"/>
    </row>
    <row r="577" spans="1:34" x14ac:dyDescent="0.25">
      <c r="A577" s="236"/>
      <c r="B577" s="47"/>
      <c r="C577" s="47"/>
      <c r="D577" s="47"/>
      <c r="E577" s="416"/>
      <c r="F577" s="8"/>
      <c r="G577" s="8"/>
      <c r="H577" s="153"/>
      <c r="AG577" s="4"/>
      <c r="AH577" s="30"/>
    </row>
    <row r="578" spans="1:34" x14ac:dyDescent="0.25">
      <c r="A578" s="236"/>
      <c r="B578" s="47"/>
      <c r="C578" s="47"/>
      <c r="D578" s="47"/>
      <c r="E578" s="416"/>
      <c r="F578" s="8"/>
      <c r="G578" s="8"/>
      <c r="H578" s="153"/>
      <c r="AG578" s="4"/>
      <c r="AH578" s="30"/>
    </row>
    <row r="579" spans="1:34" x14ac:dyDescent="0.25">
      <c r="A579" s="236"/>
      <c r="B579" s="47"/>
      <c r="C579" s="47"/>
      <c r="D579" s="47"/>
      <c r="E579" s="416"/>
      <c r="F579" s="8"/>
      <c r="G579" s="8"/>
      <c r="H579" s="153"/>
      <c r="AG579" s="4"/>
      <c r="AH579" s="30"/>
    </row>
    <row r="580" spans="1:34" x14ac:dyDescent="0.25">
      <c r="A580" s="236"/>
      <c r="B580" s="47"/>
      <c r="C580" s="47"/>
      <c r="D580" s="47"/>
      <c r="E580" s="416"/>
      <c r="F580" s="8"/>
      <c r="G580" s="8"/>
      <c r="H580" s="153"/>
      <c r="AG580" s="4"/>
      <c r="AH580" s="30"/>
    </row>
    <row r="581" spans="1:34" x14ac:dyDescent="0.25">
      <c r="A581" s="236"/>
      <c r="B581" s="47"/>
      <c r="C581" s="47"/>
      <c r="D581" s="47"/>
      <c r="E581" s="416"/>
      <c r="F581" s="8"/>
      <c r="G581" s="8"/>
      <c r="H581" s="153"/>
      <c r="AG581" s="4"/>
      <c r="AH581" s="30"/>
    </row>
    <row r="582" spans="1:34" x14ac:dyDescent="0.25">
      <c r="A582" s="236"/>
      <c r="B582" s="47"/>
      <c r="C582" s="47"/>
      <c r="D582" s="47"/>
      <c r="E582" s="416"/>
      <c r="F582" s="8"/>
      <c r="G582" s="8"/>
      <c r="H582" s="153"/>
      <c r="AG582" s="4"/>
      <c r="AH582" s="30"/>
    </row>
    <row r="583" spans="1:34" x14ac:dyDescent="0.25">
      <c r="A583" s="13"/>
      <c r="B583" s="11"/>
      <c r="E583" s="40"/>
      <c r="F583" s="8"/>
      <c r="G583" s="8"/>
      <c r="H583" s="191"/>
      <c r="I583" s="8"/>
      <c r="J583" s="8"/>
      <c r="K583" s="46"/>
      <c r="L583" s="46"/>
      <c r="R583" s="30"/>
      <c r="S583" s="30"/>
      <c r="AG583" s="4"/>
      <c r="AH583" s="30"/>
    </row>
    <row r="584" spans="1:34" x14ac:dyDescent="0.25">
      <c r="A584" s="13"/>
      <c r="B584" s="11"/>
      <c r="E584" s="40"/>
      <c r="F584" s="8"/>
      <c r="G584" s="8"/>
      <c r="H584" s="191"/>
      <c r="I584" s="8"/>
      <c r="J584" s="8"/>
      <c r="K584" s="46"/>
      <c r="L584" s="46"/>
      <c r="R584" s="30"/>
      <c r="S584" s="30"/>
      <c r="AG584" s="4"/>
      <c r="AH584" s="30"/>
    </row>
    <row r="585" spans="1:34" x14ac:dyDescent="0.25">
      <c r="A585" s="13"/>
      <c r="B585" s="192"/>
      <c r="E585" s="40"/>
      <c r="F585" s="8"/>
      <c r="G585" s="8"/>
      <c r="H585" s="153"/>
      <c r="I585" s="14"/>
      <c r="J585" s="8"/>
      <c r="L585" s="46"/>
      <c r="R585" s="30"/>
      <c r="S585" s="30"/>
      <c r="AG585" s="4"/>
      <c r="AH585" s="30"/>
    </row>
    <row r="586" spans="1:34" x14ac:dyDescent="0.25">
      <c r="A586" s="13"/>
      <c r="B586" s="192"/>
      <c r="E586" s="40"/>
      <c r="F586" s="8"/>
      <c r="G586" s="8"/>
      <c r="H586" s="153"/>
      <c r="I586" s="14"/>
      <c r="J586" s="8"/>
      <c r="L586" s="46"/>
      <c r="S586" s="30"/>
      <c r="AG586" s="4"/>
      <c r="AH586" s="30"/>
    </row>
    <row r="587" spans="1:34" x14ac:dyDescent="0.25">
      <c r="A587" s="13"/>
      <c r="B587" s="192"/>
      <c r="E587" s="40"/>
      <c r="F587" s="8"/>
      <c r="G587" s="8"/>
      <c r="H587" s="153"/>
      <c r="I587" s="14"/>
      <c r="L587" s="46"/>
      <c r="O587" s="30"/>
      <c r="S587" s="30"/>
      <c r="AG587" s="30"/>
      <c r="AH587" s="30"/>
    </row>
    <row r="588" spans="1:34" x14ac:dyDescent="0.25">
      <c r="A588" s="13"/>
      <c r="B588" s="192"/>
      <c r="E588" s="40"/>
      <c r="F588" s="8"/>
      <c r="G588" s="8"/>
      <c r="H588" s="153"/>
      <c r="I588" s="14"/>
      <c r="J588" s="8"/>
      <c r="L588" s="46"/>
      <c r="O588" s="30"/>
      <c r="S588" s="30"/>
      <c r="AG588" s="30"/>
      <c r="AH588" s="30"/>
    </row>
    <row r="589" spans="1:34" x14ac:dyDescent="0.25">
      <c r="A589" s="13"/>
      <c r="B589" s="47"/>
      <c r="E589" s="40"/>
      <c r="F589" s="8"/>
      <c r="G589" s="8"/>
      <c r="H589" s="153"/>
      <c r="I589" s="14"/>
      <c r="J589" s="134"/>
      <c r="K589" s="134"/>
      <c r="L589" s="4"/>
      <c r="O589" s="30"/>
      <c r="S589" s="30"/>
      <c r="AG589" s="30"/>
      <c r="AH589" s="30"/>
    </row>
    <row r="590" spans="1:34" x14ac:dyDescent="0.25">
      <c r="A590" s="237"/>
      <c r="B590" s="47"/>
      <c r="E590" s="40"/>
      <c r="F590" s="8"/>
      <c r="G590" s="8"/>
      <c r="H590" s="153"/>
      <c r="I590" s="14"/>
      <c r="J590" s="134"/>
      <c r="K590" s="134"/>
      <c r="L590" s="4"/>
      <c r="S590" s="30"/>
      <c r="AG590" s="4"/>
      <c r="AH590" s="30"/>
    </row>
    <row r="591" spans="1:34" x14ac:dyDescent="0.25">
      <c r="A591" s="237"/>
      <c r="B591" s="47"/>
      <c r="E591" s="40"/>
      <c r="F591" s="8"/>
      <c r="G591" s="8"/>
      <c r="H591" s="153"/>
      <c r="I591" s="14"/>
      <c r="J591" s="134"/>
      <c r="K591" s="134"/>
      <c r="L591" s="4"/>
      <c r="AG591" s="4"/>
      <c r="AH591" s="30"/>
    </row>
    <row r="592" spans="1:34" x14ac:dyDescent="0.25">
      <c r="A592" s="237"/>
      <c r="B592" s="47"/>
      <c r="E592" s="40"/>
      <c r="F592" s="8"/>
      <c r="G592" s="8"/>
      <c r="H592" s="153"/>
      <c r="I592" s="14"/>
      <c r="J592" s="134"/>
      <c r="K592" s="134"/>
      <c r="L592" s="4"/>
      <c r="O592" s="30"/>
      <c r="AG592" s="30"/>
      <c r="AH592" s="30"/>
    </row>
    <row r="593" spans="1:34" x14ac:dyDescent="0.25">
      <c r="A593" s="237"/>
      <c r="B593" s="47"/>
      <c r="E593" s="40"/>
      <c r="F593" s="8"/>
      <c r="G593" s="8"/>
      <c r="H593" s="153"/>
      <c r="I593" s="14"/>
      <c r="J593" s="134"/>
      <c r="K593" s="134"/>
      <c r="L593" s="46"/>
      <c r="O593" s="30"/>
      <c r="P593" s="30"/>
      <c r="Q593" s="30"/>
      <c r="AG593" s="30"/>
      <c r="AH593" s="30"/>
    </row>
    <row r="594" spans="1:34" x14ac:dyDescent="0.25">
      <c r="A594" s="237"/>
      <c r="B594" s="47"/>
      <c r="E594" s="40"/>
      <c r="F594" s="8"/>
      <c r="G594" s="8"/>
      <c r="H594" s="153"/>
      <c r="I594" s="14"/>
      <c r="J594" s="134"/>
      <c r="K594" s="134"/>
      <c r="L594" s="46"/>
      <c r="P594" s="30"/>
      <c r="Q594" s="30"/>
      <c r="AG594" s="4"/>
      <c r="AH594" s="30"/>
    </row>
    <row r="595" spans="1:34" x14ac:dyDescent="0.25">
      <c r="A595" s="237"/>
      <c r="B595" s="47"/>
      <c r="E595" s="40"/>
      <c r="F595" s="8"/>
      <c r="G595" s="8"/>
      <c r="H595" s="153"/>
      <c r="I595" s="14"/>
      <c r="J595" s="134"/>
      <c r="K595" s="134"/>
      <c r="L595" s="46"/>
      <c r="O595" s="30"/>
      <c r="P595" s="30"/>
      <c r="Q595" s="30"/>
      <c r="AG595" s="30"/>
      <c r="AH595" s="30"/>
    </row>
    <row r="596" spans="1:34" x14ac:dyDescent="0.25">
      <c r="A596" s="237"/>
      <c r="B596" s="47"/>
      <c r="E596" s="40"/>
      <c r="F596" s="8"/>
      <c r="G596" s="8"/>
      <c r="H596" s="153"/>
      <c r="I596" s="14"/>
      <c r="J596" s="134"/>
      <c r="K596" s="134"/>
      <c r="L596" s="46"/>
      <c r="O596" s="30"/>
      <c r="AG596" s="30"/>
      <c r="AH596" s="30"/>
    </row>
    <row r="597" spans="1:34" x14ac:dyDescent="0.25">
      <c r="A597" s="235"/>
      <c r="B597" s="192"/>
      <c r="E597" s="40"/>
      <c r="F597" s="8"/>
      <c r="G597" s="8"/>
      <c r="H597" s="153"/>
      <c r="I597" s="14"/>
      <c r="J597" s="8"/>
      <c r="L597" s="46"/>
      <c r="O597" s="30"/>
      <c r="AG597" s="30"/>
      <c r="AH597" s="30"/>
    </row>
    <row r="598" spans="1:34" x14ac:dyDescent="0.25">
      <c r="A598" s="235"/>
      <c r="B598" s="192"/>
      <c r="E598" s="40"/>
      <c r="F598" s="8"/>
      <c r="G598" s="8"/>
      <c r="H598" s="153"/>
      <c r="I598" s="14"/>
      <c r="J598" s="8"/>
      <c r="L598" s="46"/>
      <c r="O598" s="30"/>
      <c r="AG598" s="30"/>
      <c r="AH598" s="201"/>
    </row>
    <row r="599" spans="1:34" x14ac:dyDescent="0.25">
      <c r="A599" s="235"/>
      <c r="B599" s="192"/>
      <c r="E599" s="40"/>
      <c r="F599" s="8"/>
      <c r="G599" s="8"/>
      <c r="H599" s="153"/>
      <c r="I599" s="14"/>
      <c r="J599" s="8"/>
      <c r="L599" s="46"/>
      <c r="O599" s="30"/>
      <c r="AG599" s="30"/>
      <c r="AH599" s="30"/>
    </row>
    <row r="600" spans="1:34" x14ac:dyDescent="0.25">
      <c r="A600" s="235"/>
      <c r="B600" s="192"/>
      <c r="E600" s="40"/>
      <c r="F600" s="8"/>
      <c r="G600" s="8"/>
      <c r="H600" s="153"/>
      <c r="I600" s="14"/>
      <c r="J600" s="8"/>
      <c r="L600" s="46"/>
      <c r="M600" s="30"/>
      <c r="O600" s="30"/>
      <c r="AG600" s="30"/>
      <c r="AH600" s="30"/>
    </row>
    <row r="601" spans="1:34" x14ac:dyDescent="0.25">
      <c r="A601" s="235"/>
      <c r="B601" s="192"/>
      <c r="E601" s="40"/>
      <c r="F601" s="8"/>
      <c r="G601" s="8"/>
      <c r="H601" s="153"/>
      <c r="I601" s="14"/>
      <c r="L601" s="46"/>
      <c r="M601" s="30"/>
      <c r="O601" s="30"/>
      <c r="P601" s="30"/>
      <c r="Q601" s="30"/>
      <c r="AG601" s="30"/>
    </row>
    <row r="602" spans="1:34" x14ac:dyDescent="0.25">
      <c r="A602" s="235"/>
      <c r="B602" s="192"/>
      <c r="E602" s="40"/>
      <c r="F602" s="8"/>
      <c r="G602" s="8"/>
      <c r="H602" s="153"/>
      <c r="I602" s="14"/>
      <c r="J602" s="8"/>
      <c r="L602" s="46"/>
      <c r="M602" s="30"/>
      <c r="O602" s="30"/>
      <c r="P602" s="30"/>
      <c r="Q602" s="30"/>
      <c r="AG602" s="30"/>
    </row>
    <row r="603" spans="1:34" x14ac:dyDescent="0.25">
      <c r="A603" s="235"/>
      <c r="B603" s="192"/>
      <c r="E603" s="40"/>
      <c r="F603" s="8"/>
      <c r="G603" s="8"/>
      <c r="H603" s="153"/>
      <c r="L603" s="46"/>
      <c r="M603" s="30"/>
      <c r="P603" s="30"/>
      <c r="Q603" s="30"/>
      <c r="AG603" s="4"/>
    </row>
    <row r="604" spans="1:34" x14ac:dyDescent="0.25">
      <c r="A604" s="235"/>
      <c r="B604" s="192"/>
      <c r="E604" s="40"/>
      <c r="F604" s="8"/>
      <c r="G604" s="8"/>
      <c r="H604" s="153"/>
      <c r="L604" s="46"/>
      <c r="M604" s="30"/>
      <c r="P604" s="30"/>
      <c r="Q604" s="30"/>
      <c r="AG604" s="4"/>
    </row>
    <row r="605" spans="1:34" x14ac:dyDescent="0.25">
      <c r="A605" s="235"/>
      <c r="B605" s="192"/>
      <c r="E605" s="40"/>
      <c r="F605" s="8"/>
      <c r="G605" s="8"/>
      <c r="H605" s="153"/>
      <c r="P605" s="30"/>
      <c r="Q605" s="30"/>
      <c r="AG605" s="4"/>
    </row>
    <row r="606" spans="1:34" x14ac:dyDescent="0.25">
      <c r="A606" s="235"/>
      <c r="B606" s="192"/>
      <c r="E606" s="40"/>
      <c r="F606" s="8"/>
      <c r="G606" s="8"/>
      <c r="H606" s="153"/>
      <c r="P606" s="30"/>
      <c r="Q606" s="30"/>
      <c r="R606" s="30"/>
    </row>
    <row r="607" spans="1:34" x14ac:dyDescent="0.25">
      <c r="A607" s="235"/>
      <c r="B607" s="192"/>
      <c r="E607" s="40"/>
      <c r="F607" s="8"/>
      <c r="G607" s="8"/>
      <c r="H607" s="153"/>
      <c r="P607" s="30"/>
      <c r="Q607" s="30"/>
      <c r="R607" s="30"/>
    </row>
    <row r="608" spans="1:34" x14ac:dyDescent="0.25">
      <c r="A608" s="235"/>
      <c r="B608" s="192"/>
      <c r="E608" s="40"/>
      <c r="F608" s="8"/>
      <c r="G608" s="8"/>
      <c r="H608" s="153"/>
      <c r="P608" s="30"/>
      <c r="Q608" s="30"/>
      <c r="R608" s="30"/>
      <c r="AG608" s="4"/>
    </row>
    <row r="609" spans="1:33" x14ac:dyDescent="0.25">
      <c r="A609" s="235"/>
      <c r="B609" s="192"/>
      <c r="E609" s="40"/>
      <c r="F609" s="8"/>
      <c r="G609" s="8"/>
      <c r="H609" s="153"/>
      <c r="L609" s="46"/>
      <c r="P609" s="30"/>
      <c r="Q609" s="30"/>
      <c r="R609" s="30"/>
      <c r="S609" s="30"/>
      <c r="AG609" s="4"/>
    </row>
    <row r="610" spans="1:33" x14ac:dyDescent="0.25">
      <c r="A610" s="235"/>
      <c r="B610" s="192"/>
      <c r="E610" s="40"/>
      <c r="F610" s="8"/>
      <c r="G610" s="8"/>
      <c r="H610" s="153"/>
      <c r="L610" s="46"/>
      <c r="O610" s="30"/>
      <c r="P610" s="30"/>
      <c r="Q610" s="30"/>
      <c r="R610" s="30"/>
      <c r="S610" s="30"/>
      <c r="AG610" s="30"/>
    </row>
    <row r="611" spans="1:33" x14ac:dyDescent="0.25">
      <c r="A611" s="235"/>
      <c r="B611" s="6"/>
      <c r="E611" s="40"/>
      <c r="F611" s="8"/>
      <c r="G611" s="8"/>
      <c r="H611" s="153"/>
      <c r="O611" s="30"/>
      <c r="P611" s="30"/>
      <c r="Q611" s="30"/>
      <c r="R611" s="30"/>
      <c r="S611" s="30"/>
      <c r="AG611" s="30"/>
    </row>
    <row r="612" spans="1:33" x14ac:dyDescent="0.25">
      <c r="A612" s="235"/>
      <c r="B612" s="192"/>
      <c r="E612" s="40"/>
      <c r="F612" s="8"/>
      <c r="G612" s="8"/>
      <c r="H612" s="153"/>
      <c r="L612" s="46"/>
      <c r="O612" s="30"/>
      <c r="P612" s="30"/>
      <c r="Q612" s="30"/>
      <c r="R612" s="30"/>
      <c r="S612" s="30"/>
      <c r="AG612" s="30"/>
    </row>
    <row r="613" spans="1:33" x14ac:dyDescent="0.25">
      <c r="A613" s="13"/>
      <c r="B613" s="194"/>
      <c r="E613" s="40"/>
      <c r="F613" s="8"/>
      <c r="G613" s="8"/>
      <c r="H613" s="191"/>
      <c r="O613" s="30"/>
      <c r="P613" s="30"/>
      <c r="Q613" s="30"/>
      <c r="R613" s="30"/>
      <c r="S613" s="30"/>
      <c r="AG613" s="30"/>
    </row>
    <row r="614" spans="1:33" x14ac:dyDescent="0.25">
      <c r="A614" s="13"/>
      <c r="B614" s="192"/>
      <c r="E614" s="40"/>
      <c r="F614" s="8"/>
      <c r="G614" s="8"/>
      <c r="H614" s="153"/>
      <c r="N614" s="14"/>
      <c r="O614" s="30"/>
      <c r="P614" s="30"/>
      <c r="Q614" s="30"/>
      <c r="R614" s="30"/>
      <c r="S614" s="30"/>
      <c r="AG614" s="30"/>
    </row>
    <row r="615" spans="1:33" s="238" customFormat="1" x14ac:dyDescent="0.25">
      <c r="A615" s="235"/>
      <c r="B615" s="192"/>
      <c r="C615" s="40"/>
      <c r="D615" s="40"/>
      <c r="E615" s="40"/>
      <c r="F615" s="8"/>
      <c r="G615" s="8"/>
      <c r="H615" s="153"/>
      <c r="I615" s="30"/>
      <c r="J615" s="30"/>
      <c r="K615" s="30"/>
      <c r="L615" s="30"/>
      <c r="M615" s="30"/>
      <c r="O615" s="30"/>
      <c r="P615" s="239"/>
      <c r="Q615" s="239"/>
      <c r="R615" s="239"/>
      <c r="S615" s="239"/>
      <c r="AG615" s="30"/>
    </row>
    <row r="616" spans="1:33" x14ac:dyDescent="0.25">
      <c r="A616" s="235"/>
      <c r="B616" s="192"/>
      <c r="E616" s="40"/>
      <c r="F616" s="8"/>
      <c r="G616" s="8"/>
      <c r="H616" s="153"/>
      <c r="I616" s="30"/>
      <c r="J616" s="30"/>
      <c r="K616" s="30"/>
      <c r="L616" s="30"/>
      <c r="M616" s="30"/>
      <c r="O616" s="239"/>
      <c r="AG616" s="239"/>
    </row>
    <row r="617" spans="1:33" x14ac:dyDescent="0.25">
      <c r="A617" s="235"/>
      <c r="B617" s="192"/>
      <c r="E617" s="40"/>
      <c r="F617" s="8"/>
      <c r="G617" s="8"/>
      <c r="H617" s="153"/>
      <c r="I617" s="14"/>
      <c r="AG617" s="4"/>
    </row>
    <row r="618" spans="1:33" x14ac:dyDescent="0.25">
      <c r="A618" s="235"/>
      <c r="B618" s="192"/>
      <c r="E618" s="40"/>
      <c r="F618" s="8"/>
      <c r="G618" s="8"/>
      <c r="H618" s="153"/>
      <c r="I618" s="30"/>
      <c r="J618" s="30"/>
      <c r="K618" s="30"/>
      <c r="L618" s="30"/>
      <c r="M618" s="30"/>
      <c r="AG618" s="4"/>
    </row>
    <row r="619" spans="1:33" x14ac:dyDescent="0.25">
      <c r="A619" s="235"/>
      <c r="B619" s="192"/>
      <c r="E619" s="40"/>
      <c r="F619" s="8"/>
      <c r="G619" s="8"/>
      <c r="H619" s="153"/>
      <c r="I619" s="30"/>
      <c r="J619" s="30"/>
      <c r="K619" s="30"/>
      <c r="L619" s="30"/>
      <c r="M619" s="30"/>
      <c r="AG619" s="4"/>
    </row>
    <row r="620" spans="1:33" x14ac:dyDescent="0.25">
      <c r="A620" s="235"/>
      <c r="B620" s="192"/>
      <c r="E620" s="40"/>
      <c r="F620" s="8"/>
      <c r="G620" s="8"/>
      <c r="H620" s="153"/>
      <c r="I620" s="30"/>
      <c r="J620" s="30"/>
      <c r="K620" s="30"/>
      <c r="L620" s="30"/>
      <c r="M620" s="30"/>
      <c r="AG620" s="4"/>
    </row>
    <row r="621" spans="1:33" x14ac:dyDescent="0.25">
      <c r="A621" s="235"/>
      <c r="B621" s="192"/>
      <c r="E621" s="40"/>
      <c r="F621" s="8"/>
      <c r="G621" s="8"/>
      <c r="H621" s="153"/>
      <c r="I621" s="30"/>
      <c r="J621" s="30"/>
      <c r="K621" s="30"/>
      <c r="L621" s="30"/>
      <c r="M621" s="30"/>
      <c r="AG621" s="4"/>
    </row>
    <row r="622" spans="1:33" x14ac:dyDescent="0.25">
      <c r="A622" s="235"/>
      <c r="B622" s="192"/>
      <c r="E622" s="40"/>
      <c r="F622" s="8"/>
      <c r="G622" s="8"/>
      <c r="H622" s="153"/>
      <c r="I622" s="30"/>
      <c r="J622" s="30"/>
      <c r="K622" s="30"/>
      <c r="L622" s="30"/>
      <c r="M622" s="30"/>
      <c r="AG622" s="4"/>
    </row>
    <row r="623" spans="1:33" x14ac:dyDescent="0.25">
      <c r="A623" s="235"/>
      <c r="B623" s="192"/>
      <c r="E623" s="40"/>
      <c r="F623" s="8"/>
      <c r="G623" s="8"/>
      <c r="H623" s="153"/>
      <c r="I623" s="30"/>
      <c r="J623" s="30"/>
      <c r="K623" s="30"/>
      <c r="L623" s="30"/>
      <c r="M623" s="30"/>
      <c r="AG623" s="4"/>
    </row>
    <row r="624" spans="1:33" x14ac:dyDescent="0.25">
      <c r="A624" s="235"/>
      <c r="B624" s="192"/>
      <c r="E624" s="40"/>
      <c r="F624" s="8"/>
      <c r="G624" s="8"/>
      <c r="H624" s="153"/>
      <c r="I624" s="30"/>
      <c r="J624" s="30"/>
      <c r="K624" s="30"/>
      <c r="L624" s="30"/>
      <c r="M624" s="30"/>
      <c r="AG624" s="4"/>
    </row>
    <row r="625" spans="1:33" x14ac:dyDescent="0.25">
      <c r="A625" s="235"/>
      <c r="B625" s="192"/>
      <c r="E625" s="40"/>
      <c r="F625" s="8"/>
      <c r="G625" s="8"/>
      <c r="H625" s="153"/>
      <c r="I625" s="30"/>
      <c r="J625" s="30"/>
      <c r="K625" s="30"/>
      <c r="L625" s="30"/>
      <c r="M625" s="30"/>
      <c r="AG625" s="4"/>
    </row>
    <row r="626" spans="1:33" x14ac:dyDescent="0.25">
      <c r="A626" s="235"/>
      <c r="B626" s="192"/>
      <c r="E626" s="40"/>
      <c r="F626" s="8"/>
      <c r="G626" s="8"/>
      <c r="H626" s="153"/>
      <c r="I626" s="14"/>
      <c r="AG626" s="4"/>
    </row>
    <row r="627" spans="1:33" x14ac:dyDescent="0.25">
      <c r="A627" s="235"/>
      <c r="B627" s="192"/>
      <c r="E627" s="40"/>
      <c r="F627" s="8"/>
      <c r="G627" s="8"/>
      <c r="H627" s="153"/>
      <c r="I627" s="14"/>
      <c r="AG627" s="4"/>
    </row>
    <row r="628" spans="1:33" x14ac:dyDescent="0.25">
      <c r="A628" s="235"/>
      <c r="B628" s="192"/>
      <c r="E628" s="40"/>
      <c r="F628" s="8"/>
      <c r="G628" s="8"/>
      <c r="H628" s="153"/>
      <c r="I628" s="14"/>
      <c r="AG628" s="4"/>
    </row>
    <row r="629" spans="1:33" x14ac:dyDescent="0.25">
      <c r="A629" s="235"/>
      <c r="B629" s="192"/>
      <c r="E629" s="40"/>
      <c r="F629" s="8"/>
      <c r="G629" s="8"/>
      <c r="H629" s="153"/>
      <c r="I629" s="14"/>
      <c r="J629" s="14"/>
      <c r="K629" s="14"/>
      <c r="L629" s="14"/>
      <c r="AG629" s="4"/>
    </row>
    <row r="630" spans="1:33" x14ac:dyDescent="0.25">
      <c r="A630" s="235"/>
      <c r="B630" s="192"/>
      <c r="E630" s="40"/>
      <c r="F630" s="8"/>
      <c r="G630" s="8"/>
      <c r="H630" s="153"/>
      <c r="I630" s="14"/>
      <c r="J630" s="14"/>
      <c r="K630" s="14"/>
      <c r="L630" s="14"/>
      <c r="AG630" s="4"/>
    </row>
    <row r="631" spans="1:33" x14ac:dyDescent="0.25">
      <c r="A631" s="235"/>
      <c r="F631" s="8"/>
      <c r="G631" s="8"/>
      <c r="H631" s="153"/>
      <c r="I631" s="14"/>
      <c r="L631" s="46"/>
      <c r="AG631" s="4"/>
    </row>
    <row r="632" spans="1:33" x14ac:dyDescent="0.25">
      <c r="A632" s="235"/>
      <c r="B632" s="6"/>
      <c r="E632" s="40"/>
      <c r="F632" s="8"/>
      <c r="G632" s="8"/>
      <c r="H632" s="153"/>
      <c r="I632" s="14"/>
      <c r="AG632" s="4"/>
    </row>
    <row r="633" spans="1:33" x14ac:dyDescent="0.25">
      <c r="A633" s="149"/>
      <c r="B633" s="150"/>
      <c r="C633" s="416"/>
      <c r="D633" s="416"/>
      <c r="E633" s="416"/>
      <c r="F633" s="8"/>
      <c r="G633" s="8"/>
      <c r="H633" s="153"/>
      <c r="K633" s="30"/>
      <c r="L633" s="30"/>
      <c r="M633" s="30"/>
      <c r="AG633" s="4"/>
    </row>
    <row r="634" spans="1:33" x14ac:dyDescent="0.25">
      <c r="A634" s="131"/>
      <c r="B634" s="47"/>
      <c r="C634" s="416"/>
      <c r="D634" s="416"/>
      <c r="E634" s="416"/>
      <c r="F634" s="8"/>
      <c r="G634" s="8"/>
      <c r="H634" s="153"/>
      <c r="K634" s="30"/>
      <c r="L634" s="30"/>
      <c r="M634" s="239"/>
      <c r="AG634" s="4"/>
    </row>
    <row r="635" spans="1:33" x14ac:dyDescent="0.25">
      <c r="A635" s="234"/>
      <c r="B635" s="47"/>
      <c r="C635" s="416"/>
      <c r="D635" s="416"/>
      <c r="E635" s="416"/>
      <c r="F635" s="8"/>
      <c r="G635" s="8"/>
      <c r="H635" s="153"/>
      <c r="AG635" s="4"/>
    </row>
    <row r="636" spans="1:33" x14ac:dyDescent="0.25">
      <c r="A636" s="234"/>
      <c r="B636" s="47"/>
      <c r="C636" s="416"/>
      <c r="D636" s="416"/>
      <c r="E636" s="416"/>
      <c r="F636" s="8"/>
      <c r="G636" s="8"/>
      <c r="H636" s="153"/>
      <c r="AG636" s="4"/>
    </row>
    <row r="637" spans="1:33" x14ac:dyDescent="0.25">
      <c r="A637" s="234"/>
      <c r="B637" s="47"/>
      <c r="C637" s="416"/>
      <c r="D637" s="416"/>
      <c r="E637" s="416"/>
      <c r="F637" s="8"/>
      <c r="G637" s="8"/>
      <c r="H637" s="153"/>
      <c r="AG637" s="4"/>
    </row>
    <row r="638" spans="1:33" x14ac:dyDescent="0.25">
      <c r="A638" s="234"/>
      <c r="B638" s="47"/>
      <c r="C638" s="416"/>
      <c r="D638" s="416"/>
      <c r="E638" s="416"/>
      <c r="F638" s="8"/>
      <c r="G638" s="8"/>
      <c r="H638" s="153"/>
      <c r="AG638" s="4"/>
    </row>
    <row r="639" spans="1:33" x14ac:dyDescent="0.25">
      <c r="A639" s="234"/>
      <c r="B639" s="47"/>
      <c r="C639" s="416"/>
      <c r="D639" s="416"/>
      <c r="E639" s="416"/>
      <c r="F639" s="8"/>
      <c r="G639" s="8"/>
      <c r="H639" s="153"/>
      <c r="AG639" s="4"/>
    </row>
    <row r="640" spans="1:33" x14ac:dyDescent="0.25">
      <c r="A640" s="234"/>
      <c r="B640" s="47"/>
      <c r="C640" s="416"/>
      <c r="D640" s="416"/>
      <c r="E640" s="416"/>
      <c r="F640" s="8"/>
      <c r="G640" s="8"/>
      <c r="H640" s="153"/>
      <c r="AG640" s="4"/>
    </row>
    <row r="641" spans="1:33" x14ac:dyDescent="0.25">
      <c r="A641" s="234"/>
      <c r="B641" s="47"/>
      <c r="C641" s="416"/>
      <c r="D641" s="416"/>
      <c r="E641" s="416"/>
      <c r="F641" s="8"/>
      <c r="G641" s="8"/>
      <c r="H641" s="153"/>
      <c r="AG641" s="4"/>
    </row>
    <row r="642" spans="1:33" x14ac:dyDescent="0.25">
      <c r="A642" s="234"/>
      <c r="B642" s="47"/>
      <c r="C642" s="416"/>
      <c r="D642" s="416"/>
      <c r="E642" s="416"/>
      <c r="F642" s="8"/>
      <c r="G642" s="8"/>
      <c r="H642" s="153"/>
      <c r="AG642" s="4"/>
    </row>
    <row r="643" spans="1:33" x14ac:dyDescent="0.25">
      <c r="A643" s="234"/>
      <c r="B643" s="47"/>
      <c r="C643" s="416"/>
      <c r="D643" s="416"/>
      <c r="E643" s="416"/>
      <c r="F643" s="8"/>
      <c r="G643" s="8"/>
      <c r="H643" s="153"/>
      <c r="AG643" s="4"/>
    </row>
    <row r="644" spans="1:33" x14ac:dyDescent="0.25">
      <c r="A644" s="234"/>
      <c r="B644" s="47"/>
      <c r="C644" s="416"/>
      <c r="D644" s="416"/>
      <c r="E644" s="416"/>
      <c r="F644" s="8"/>
      <c r="G644" s="8"/>
      <c r="H644" s="153"/>
      <c r="AG644" s="4"/>
    </row>
    <row r="645" spans="1:33" x14ac:dyDescent="0.25">
      <c r="A645" s="234"/>
      <c r="B645" s="47"/>
      <c r="C645" s="416"/>
      <c r="D645" s="416"/>
      <c r="E645" s="416"/>
      <c r="F645" s="8"/>
      <c r="G645" s="8"/>
      <c r="H645" s="153"/>
      <c r="AG645" s="4"/>
    </row>
    <row r="646" spans="1:33" x14ac:dyDescent="0.25">
      <c r="A646" s="234"/>
      <c r="B646" s="47"/>
      <c r="C646" s="416"/>
      <c r="D646" s="416"/>
      <c r="E646" s="416"/>
      <c r="F646" s="8"/>
      <c r="G646" s="8"/>
      <c r="H646" s="153"/>
      <c r="AG646" s="4"/>
    </row>
    <row r="647" spans="1:33" x14ac:dyDescent="0.25">
      <c r="A647" s="234"/>
      <c r="B647" s="47"/>
      <c r="C647" s="416"/>
      <c r="D647" s="416"/>
      <c r="E647" s="416"/>
      <c r="F647" s="8"/>
      <c r="G647" s="8"/>
      <c r="H647" s="153"/>
      <c r="AG647" s="4"/>
    </row>
    <row r="648" spans="1:33" x14ac:dyDescent="0.25">
      <c r="A648" s="234"/>
      <c r="B648" s="47"/>
      <c r="C648" s="416"/>
      <c r="D648" s="416"/>
      <c r="E648" s="416"/>
      <c r="F648" s="8"/>
      <c r="G648" s="8"/>
      <c r="H648" s="153"/>
      <c r="AG648" s="4"/>
    </row>
    <row r="649" spans="1:33" x14ac:dyDescent="0.25">
      <c r="A649" s="234"/>
      <c r="B649" s="47"/>
      <c r="C649" s="416"/>
      <c r="D649" s="416"/>
      <c r="E649" s="416"/>
      <c r="F649" s="8"/>
      <c r="G649" s="8"/>
      <c r="H649" s="153"/>
      <c r="AG649" s="4"/>
    </row>
    <row r="650" spans="1:33" x14ac:dyDescent="0.25">
      <c r="A650" s="234"/>
      <c r="B650" s="47"/>
      <c r="C650" s="416"/>
      <c r="D650" s="416"/>
      <c r="E650" s="416"/>
      <c r="F650" s="8"/>
      <c r="G650" s="8"/>
      <c r="H650" s="153"/>
      <c r="AG650" s="4"/>
    </row>
    <row r="651" spans="1:33" x14ac:dyDescent="0.25">
      <c r="A651" s="234"/>
      <c r="B651" s="47"/>
      <c r="C651" s="416"/>
      <c r="D651" s="416"/>
      <c r="E651" s="416"/>
      <c r="F651" s="8"/>
      <c r="G651" s="8"/>
      <c r="H651" s="153"/>
      <c r="AG651" s="4"/>
    </row>
    <row r="652" spans="1:33" x14ac:dyDescent="0.25">
      <c r="A652" s="234"/>
      <c r="B652" s="47"/>
      <c r="C652" s="416"/>
      <c r="D652" s="416"/>
      <c r="E652" s="416"/>
      <c r="F652" s="8"/>
      <c r="G652" s="8"/>
      <c r="H652" s="153"/>
      <c r="AG652" s="4"/>
    </row>
    <row r="653" spans="1:33" x14ac:dyDescent="0.25">
      <c r="A653" s="234"/>
      <c r="B653" s="47"/>
      <c r="C653" s="416"/>
      <c r="D653" s="416"/>
      <c r="E653" s="416"/>
      <c r="F653" s="8"/>
      <c r="G653" s="8"/>
      <c r="H653" s="153"/>
      <c r="AG653" s="4"/>
    </row>
    <row r="654" spans="1:33" x14ac:dyDescent="0.25">
      <c r="A654" s="234"/>
      <c r="B654" s="47"/>
      <c r="C654" s="416"/>
      <c r="D654" s="416"/>
      <c r="E654" s="416"/>
      <c r="F654" s="8"/>
      <c r="G654" s="8"/>
      <c r="H654" s="153"/>
      <c r="AG654" s="4"/>
    </row>
    <row r="655" spans="1:33" x14ac:dyDescent="0.25">
      <c r="A655" s="234"/>
      <c r="B655" s="47"/>
      <c r="C655" s="416"/>
      <c r="D655" s="416"/>
      <c r="E655" s="416"/>
      <c r="F655" s="8"/>
      <c r="G655" s="8"/>
      <c r="H655" s="153"/>
      <c r="P655" s="30"/>
      <c r="Q655" s="30"/>
      <c r="R655" s="30"/>
      <c r="S655" s="30"/>
      <c r="AG655" s="4"/>
    </row>
    <row r="656" spans="1:33" x14ac:dyDescent="0.25">
      <c r="A656" s="234"/>
      <c r="B656" s="47"/>
      <c r="C656" s="416"/>
      <c r="D656" s="416"/>
      <c r="E656" s="416"/>
      <c r="F656" s="8"/>
      <c r="G656" s="8"/>
      <c r="H656" s="153"/>
      <c r="O656" s="30"/>
      <c r="P656" s="30"/>
      <c r="Q656" s="30"/>
      <c r="R656" s="30"/>
      <c r="S656" s="30"/>
      <c r="AG656" s="30"/>
    </row>
    <row r="657" spans="1:33" x14ac:dyDescent="0.25">
      <c r="A657" s="234"/>
      <c r="B657" s="47"/>
      <c r="C657" s="416"/>
      <c r="D657" s="416"/>
      <c r="E657" s="416"/>
      <c r="F657" s="8"/>
      <c r="G657" s="8"/>
      <c r="H657" s="153"/>
      <c r="O657" s="30"/>
      <c r="P657" s="30"/>
      <c r="Q657" s="30"/>
      <c r="R657" s="30"/>
      <c r="S657" s="30"/>
      <c r="AG657" s="30"/>
    </row>
    <row r="658" spans="1:33" x14ac:dyDescent="0.25">
      <c r="A658" s="234"/>
      <c r="B658" s="47"/>
      <c r="C658" s="416"/>
      <c r="D658" s="416"/>
      <c r="E658" s="416"/>
      <c r="F658" s="8"/>
      <c r="G658" s="8"/>
      <c r="H658" s="153"/>
      <c r="O658" s="30"/>
      <c r="P658" s="30"/>
      <c r="Q658" s="30"/>
      <c r="R658" s="30"/>
      <c r="S658" s="30"/>
      <c r="AG658" s="30"/>
    </row>
    <row r="659" spans="1:33" x14ac:dyDescent="0.25">
      <c r="A659" s="131"/>
      <c r="B659" s="150"/>
      <c r="C659" s="416"/>
      <c r="D659" s="416"/>
      <c r="E659" s="416"/>
      <c r="F659" s="8"/>
      <c r="G659" s="8"/>
      <c r="H659" s="153"/>
      <c r="I659" s="30"/>
      <c r="J659" s="30"/>
      <c r="K659" s="30"/>
      <c r="L659" s="30"/>
      <c r="M659" s="30"/>
      <c r="AG659" s="4"/>
    </row>
    <row r="660" spans="1:33" x14ac:dyDescent="0.25">
      <c r="A660" s="131"/>
      <c r="B660" s="150"/>
      <c r="C660" s="416"/>
      <c r="D660" s="416"/>
      <c r="E660" s="416"/>
      <c r="F660" s="8"/>
      <c r="G660" s="8"/>
      <c r="H660" s="153"/>
      <c r="I660" s="30"/>
      <c r="J660" s="30"/>
      <c r="K660" s="30"/>
      <c r="L660" s="30"/>
      <c r="M660" s="30"/>
      <c r="AG660" s="4"/>
    </row>
    <row r="661" spans="1:33" x14ac:dyDescent="0.25">
      <c r="A661" s="240"/>
      <c r="B661" s="150"/>
      <c r="C661" s="47"/>
      <c r="D661" s="241"/>
      <c r="E661" s="241"/>
      <c r="F661" s="8"/>
      <c r="G661" s="8"/>
      <c r="H661" s="106"/>
      <c r="O661" s="30"/>
      <c r="P661" s="30"/>
      <c r="Q661" s="30"/>
      <c r="R661" s="30"/>
      <c r="S661" s="30"/>
      <c r="AG661" s="30"/>
    </row>
    <row r="662" spans="1:33" x14ac:dyDescent="0.25">
      <c r="A662" s="416"/>
      <c r="B662" s="47"/>
      <c r="C662" s="416"/>
      <c r="D662" s="416"/>
      <c r="E662" s="416"/>
      <c r="F662" s="8"/>
      <c r="G662" s="8"/>
      <c r="H662" s="153"/>
      <c r="O662" s="30"/>
      <c r="P662" s="30"/>
      <c r="Q662" s="30"/>
      <c r="R662" s="30"/>
      <c r="S662" s="30"/>
      <c r="AG662" s="30"/>
    </row>
    <row r="663" spans="1:33" x14ac:dyDescent="0.25">
      <c r="A663" s="236"/>
      <c r="B663" s="47"/>
      <c r="C663" s="416"/>
      <c r="D663" s="416"/>
      <c r="E663" s="416"/>
      <c r="F663" s="8"/>
      <c r="G663" s="8"/>
      <c r="H663" s="153"/>
      <c r="O663" s="30"/>
      <c r="P663" s="30"/>
      <c r="Q663" s="30"/>
      <c r="R663" s="30"/>
      <c r="S663" s="30"/>
      <c r="AG663" s="30"/>
    </row>
    <row r="664" spans="1:33" x14ac:dyDescent="0.25">
      <c r="A664" s="236"/>
      <c r="B664" s="47"/>
      <c r="C664" s="416"/>
      <c r="D664" s="416"/>
      <c r="E664" s="416"/>
      <c r="F664" s="8"/>
      <c r="G664" s="8"/>
      <c r="H664" s="153"/>
      <c r="O664" s="30"/>
      <c r="P664" s="30"/>
      <c r="Q664" s="30"/>
      <c r="R664" s="30"/>
      <c r="S664" s="30"/>
      <c r="AG664" s="30"/>
    </row>
    <row r="665" spans="1:33" x14ac:dyDescent="0.25">
      <c r="A665" s="236"/>
      <c r="B665" s="47"/>
      <c r="C665" s="416"/>
      <c r="D665" s="416"/>
      <c r="E665" s="416"/>
      <c r="F665" s="8"/>
      <c r="G665" s="8"/>
      <c r="H665" s="153"/>
      <c r="O665" s="30"/>
      <c r="P665" s="30"/>
      <c r="Q665" s="30"/>
      <c r="R665" s="30"/>
      <c r="S665" s="30"/>
      <c r="AG665" s="30"/>
    </row>
    <row r="666" spans="1:33" x14ac:dyDescent="0.25">
      <c r="A666" s="236"/>
      <c r="B666" s="47"/>
      <c r="C666" s="416"/>
      <c r="D666" s="416"/>
      <c r="E666" s="416"/>
      <c r="F666" s="8"/>
      <c r="G666" s="8"/>
      <c r="H666" s="153"/>
      <c r="O666" s="30"/>
      <c r="P666" s="30"/>
      <c r="Q666" s="30"/>
      <c r="R666" s="30"/>
      <c r="S666" s="30"/>
      <c r="AG666" s="30"/>
    </row>
    <row r="667" spans="1:33" x14ac:dyDescent="0.25">
      <c r="A667" s="236"/>
      <c r="B667" s="47"/>
      <c r="C667" s="416"/>
      <c r="D667" s="416"/>
      <c r="E667" s="416"/>
      <c r="F667" s="8"/>
      <c r="G667" s="8"/>
      <c r="H667" s="153"/>
      <c r="O667" s="30"/>
      <c r="P667" s="30"/>
      <c r="Q667" s="30"/>
      <c r="R667" s="30"/>
      <c r="S667" s="30"/>
      <c r="AG667" s="30"/>
    </row>
    <row r="668" spans="1:33" x14ac:dyDescent="0.25">
      <c r="A668" s="236"/>
      <c r="B668" s="47"/>
      <c r="C668" s="416"/>
      <c r="D668" s="416"/>
      <c r="E668" s="416"/>
      <c r="F668" s="8"/>
      <c r="G668" s="8"/>
      <c r="H668" s="153"/>
      <c r="O668" s="30"/>
      <c r="P668" s="30"/>
      <c r="Q668" s="30"/>
      <c r="R668" s="30"/>
      <c r="S668" s="30"/>
      <c r="AG668" s="30"/>
    </row>
    <row r="669" spans="1:33" x14ac:dyDescent="0.25">
      <c r="A669" s="234"/>
      <c r="B669" s="47"/>
      <c r="C669" s="416"/>
      <c r="D669" s="416"/>
      <c r="E669" s="416"/>
      <c r="F669" s="8"/>
      <c r="G669" s="8"/>
      <c r="H669" s="153"/>
      <c r="O669" s="30"/>
      <c r="P669" s="30"/>
      <c r="Q669" s="30"/>
      <c r="R669" s="30"/>
      <c r="S669" s="30"/>
      <c r="AG669" s="30"/>
    </row>
    <row r="670" spans="1:33" x14ac:dyDescent="0.25">
      <c r="A670" s="234"/>
      <c r="B670" s="47"/>
      <c r="C670" s="416"/>
      <c r="D670" s="416"/>
      <c r="E670" s="416"/>
      <c r="F670" s="8"/>
      <c r="G670" s="8"/>
      <c r="H670" s="153"/>
      <c r="O670" s="30"/>
      <c r="P670" s="30"/>
      <c r="Q670" s="30"/>
      <c r="R670" s="30"/>
      <c r="S670" s="30"/>
      <c r="AG670" s="30"/>
    </row>
    <row r="671" spans="1:33" x14ac:dyDescent="0.25">
      <c r="A671" s="23"/>
      <c r="B671" s="39"/>
      <c r="D671" s="7"/>
      <c r="F671" s="8"/>
      <c r="G671" s="8"/>
      <c r="H671" s="153"/>
      <c r="O671" s="30"/>
      <c r="P671" s="30"/>
      <c r="Q671" s="30"/>
      <c r="R671" s="30"/>
      <c r="S671" s="30"/>
      <c r="AG671" s="30"/>
    </row>
    <row r="672" spans="1:33" x14ac:dyDescent="0.25">
      <c r="A672" s="23"/>
      <c r="B672" s="39"/>
      <c r="D672" s="7"/>
      <c r="F672" s="8"/>
      <c r="G672" s="8"/>
      <c r="H672" s="153"/>
      <c r="O672" s="30"/>
      <c r="P672" s="30"/>
      <c r="Q672" s="30"/>
      <c r="R672" s="30"/>
      <c r="S672" s="30"/>
      <c r="AG672" s="30"/>
    </row>
    <row r="673" spans="1:33" x14ac:dyDescent="0.25">
      <c r="A673" s="23"/>
      <c r="B673" s="39"/>
      <c r="D673" s="7"/>
      <c r="F673" s="8"/>
      <c r="G673" s="8"/>
      <c r="H673" s="153"/>
      <c r="O673" s="30"/>
      <c r="P673" s="30"/>
      <c r="Q673" s="30"/>
      <c r="R673" s="30"/>
      <c r="S673" s="30"/>
      <c r="AG673" s="30"/>
    </row>
    <row r="674" spans="1:33" x14ac:dyDescent="0.25">
      <c r="A674" s="23"/>
      <c r="B674" s="39"/>
      <c r="D674" s="7"/>
      <c r="F674" s="8"/>
      <c r="G674" s="8"/>
      <c r="H674" s="153"/>
      <c r="O674" s="30"/>
      <c r="P674" s="30"/>
      <c r="Q674" s="30"/>
      <c r="R674" s="30"/>
      <c r="S674" s="30"/>
      <c r="AG674" s="30"/>
    </row>
    <row r="675" spans="1:33" x14ac:dyDescent="0.25">
      <c r="A675" s="23"/>
      <c r="B675" s="39"/>
      <c r="D675" s="7"/>
      <c r="F675" s="8"/>
      <c r="G675" s="8"/>
      <c r="H675" s="153"/>
      <c r="O675" s="30"/>
      <c r="P675" s="30"/>
      <c r="Q675" s="30"/>
      <c r="R675" s="30"/>
      <c r="S675" s="30"/>
      <c r="AG675" s="30"/>
    </row>
    <row r="676" spans="1:33" x14ac:dyDescent="0.25">
      <c r="A676" s="169"/>
      <c r="B676" s="242"/>
      <c r="C676" s="4"/>
      <c r="D676" s="4"/>
      <c r="E676" s="14"/>
      <c r="F676" s="8"/>
      <c r="G676" s="8"/>
      <c r="H676" s="191"/>
      <c r="I676" s="30"/>
      <c r="J676" s="30"/>
      <c r="O676" s="30"/>
      <c r="P676" s="30"/>
      <c r="Q676" s="30"/>
      <c r="R676" s="30"/>
      <c r="S676" s="30"/>
      <c r="AG676" s="30"/>
    </row>
    <row r="677" spans="1:33" x14ac:dyDescent="0.25">
      <c r="A677" s="13"/>
      <c r="B677" s="243"/>
      <c r="C677" s="4"/>
      <c r="D677" s="4"/>
      <c r="F677" s="8"/>
      <c r="G677" s="8"/>
      <c r="H677" s="191"/>
      <c r="I677" s="30"/>
      <c r="J677" s="30"/>
      <c r="O677" s="30"/>
      <c r="P677" s="30"/>
      <c r="Q677" s="30"/>
      <c r="R677" s="30"/>
      <c r="S677" s="30"/>
      <c r="AG677" s="30"/>
    </row>
    <row r="678" spans="1:33" x14ac:dyDescent="0.25">
      <c r="A678" s="13"/>
      <c r="C678" s="4"/>
      <c r="D678" s="4"/>
      <c r="F678" s="8"/>
      <c r="G678" s="8"/>
      <c r="H678" s="153"/>
      <c r="I678" s="30"/>
      <c r="J678" s="30"/>
      <c r="O678" s="30"/>
      <c r="P678" s="30"/>
      <c r="Q678" s="30"/>
      <c r="R678" s="30"/>
      <c r="S678" s="30"/>
      <c r="AG678" s="30"/>
    </row>
    <row r="679" spans="1:33" x14ac:dyDescent="0.25">
      <c r="A679" s="235"/>
      <c r="C679" s="4"/>
      <c r="D679" s="4"/>
      <c r="F679" s="8"/>
      <c r="G679" s="8"/>
      <c r="H679" s="153"/>
      <c r="I679" s="30"/>
      <c r="J679" s="30"/>
      <c r="O679" s="30"/>
      <c r="P679" s="30"/>
      <c r="Q679" s="30"/>
      <c r="R679" s="30"/>
      <c r="S679" s="30"/>
      <c r="AG679" s="30"/>
    </row>
    <row r="680" spans="1:33" x14ac:dyDescent="0.25">
      <c r="A680" s="235"/>
      <c r="C680" s="4"/>
      <c r="D680" s="4"/>
      <c r="F680" s="8"/>
      <c r="G680" s="8"/>
      <c r="H680" s="153"/>
      <c r="I680" s="30"/>
      <c r="J680" s="30"/>
      <c r="O680" s="201"/>
      <c r="P680" s="30"/>
      <c r="Q680" s="30"/>
      <c r="R680" s="30"/>
      <c r="S680" s="30"/>
      <c r="AG680" s="201"/>
    </row>
    <row r="681" spans="1:33" x14ac:dyDescent="0.25">
      <c r="A681" s="235"/>
      <c r="C681" s="4"/>
      <c r="D681" s="4"/>
      <c r="F681" s="8"/>
      <c r="G681" s="8"/>
      <c r="H681" s="153"/>
      <c r="I681" s="30"/>
      <c r="J681" s="30"/>
      <c r="O681" s="30"/>
      <c r="P681" s="30"/>
      <c r="Q681" s="30"/>
      <c r="R681" s="30"/>
      <c r="S681" s="30"/>
      <c r="AG681" s="30"/>
    </row>
    <row r="682" spans="1:33" x14ac:dyDescent="0.25">
      <c r="A682" s="235"/>
      <c r="C682" s="4"/>
      <c r="D682" s="4"/>
      <c r="F682" s="8"/>
      <c r="G682" s="8"/>
      <c r="H682" s="153"/>
      <c r="I682" s="30"/>
      <c r="J682" s="30"/>
      <c r="O682" s="30"/>
      <c r="P682" s="30"/>
      <c r="Q682" s="30"/>
      <c r="R682" s="30"/>
      <c r="S682" s="30"/>
      <c r="AG682" s="30"/>
    </row>
    <row r="683" spans="1:33" x14ac:dyDescent="0.25">
      <c r="A683" s="235"/>
      <c r="C683" s="4"/>
      <c r="D683" s="4"/>
      <c r="F683" s="8"/>
      <c r="G683" s="8"/>
      <c r="H683" s="153"/>
      <c r="I683" s="30"/>
      <c r="J683" s="30"/>
      <c r="P683" s="30"/>
      <c r="Q683" s="30"/>
      <c r="R683" s="30"/>
      <c r="S683" s="30"/>
      <c r="AG683" s="4"/>
    </row>
    <row r="684" spans="1:33" x14ac:dyDescent="0.25">
      <c r="A684" s="235"/>
      <c r="C684" s="4"/>
      <c r="D684" s="4"/>
      <c r="F684" s="8"/>
      <c r="G684" s="8"/>
      <c r="H684" s="153"/>
      <c r="I684" s="30"/>
      <c r="J684" s="30"/>
      <c r="P684" s="30"/>
      <c r="Q684" s="30"/>
      <c r="R684" s="30"/>
      <c r="S684" s="30"/>
      <c r="AG684" s="4"/>
    </row>
    <row r="685" spans="1:33" x14ac:dyDescent="0.25">
      <c r="A685" s="235"/>
      <c r="C685" s="4"/>
      <c r="D685" s="4"/>
      <c r="F685" s="8"/>
      <c r="G685" s="8"/>
      <c r="H685" s="153"/>
      <c r="I685" s="30"/>
      <c r="J685" s="30"/>
      <c r="P685" s="30"/>
      <c r="Q685" s="30"/>
      <c r="R685" s="30"/>
      <c r="S685" s="30"/>
      <c r="AG685" s="4"/>
    </row>
    <row r="686" spans="1:33" x14ac:dyDescent="0.25">
      <c r="A686" s="235"/>
      <c r="C686" s="4"/>
      <c r="D686" s="4"/>
      <c r="F686" s="8"/>
      <c r="G686" s="8"/>
      <c r="H686" s="153"/>
      <c r="I686" s="30"/>
      <c r="J686" s="30"/>
      <c r="P686" s="201"/>
      <c r="Q686" s="201"/>
      <c r="R686" s="30"/>
      <c r="S686" s="30"/>
      <c r="AG686" s="4"/>
    </row>
    <row r="687" spans="1:33" x14ac:dyDescent="0.25">
      <c r="A687" s="235"/>
      <c r="C687" s="4"/>
      <c r="D687" s="4"/>
      <c r="F687" s="8"/>
      <c r="G687" s="8"/>
      <c r="H687" s="153"/>
      <c r="I687" s="30"/>
      <c r="J687" s="30"/>
      <c r="P687" s="30"/>
      <c r="Q687" s="30"/>
      <c r="R687" s="30"/>
      <c r="S687" s="30"/>
      <c r="AG687" s="4"/>
    </row>
    <row r="688" spans="1:33" x14ac:dyDescent="0.25">
      <c r="A688" s="235"/>
      <c r="C688" s="4"/>
      <c r="D688" s="4"/>
      <c r="F688" s="8"/>
      <c r="G688" s="8"/>
      <c r="H688" s="191"/>
      <c r="I688" s="30"/>
      <c r="J688" s="30"/>
      <c r="P688" s="30"/>
      <c r="Q688" s="30"/>
      <c r="R688" s="30"/>
      <c r="S688" s="30"/>
      <c r="AG688" s="4"/>
    </row>
    <row r="689" spans="1:33" x14ac:dyDescent="0.25">
      <c r="A689" s="13"/>
      <c r="B689" s="243"/>
      <c r="C689" s="4"/>
      <c r="D689" s="4"/>
      <c r="F689" s="8"/>
      <c r="G689" s="8"/>
      <c r="H689" s="191"/>
      <c r="I689" s="30"/>
      <c r="J689" s="30"/>
      <c r="R689" s="30"/>
      <c r="S689" s="30"/>
      <c r="AG689" s="4"/>
    </row>
    <row r="690" spans="1:33" x14ac:dyDescent="0.25">
      <c r="A690" s="235"/>
      <c r="C690" s="4"/>
      <c r="D690" s="4"/>
      <c r="F690" s="8"/>
      <c r="G690" s="8"/>
      <c r="H690" s="153"/>
      <c r="I690" s="30"/>
      <c r="J690" s="30"/>
      <c r="R690" s="30"/>
      <c r="S690" s="30"/>
      <c r="AG690" s="4"/>
    </row>
    <row r="691" spans="1:33" x14ac:dyDescent="0.25">
      <c r="A691" s="235"/>
      <c r="C691" s="4"/>
      <c r="D691" s="4"/>
      <c r="F691" s="8"/>
      <c r="G691" s="8"/>
      <c r="H691" s="153"/>
      <c r="I691" s="30"/>
      <c r="J691" s="30"/>
      <c r="R691" s="201"/>
      <c r="S691" s="30"/>
      <c r="AG691" s="4"/>
    </row>
    <row r="692" spans="1:33" x14ac:dyDescent="0.25">
      <c r="A692" s="235"/>
      <c r="C692" s="4"/>
      <c r="D692" s="4"/>
      <c r="F692" s="8"/>
      <c r="G692" s="8"/>
      <c r="H692" s="153"/>
      <c r="I692" s="30"/>
      <c r="J692" s="30"/>
      <c r="R692" s="30"/>
      <c r="S692" s="30"/>
      <c r="AG692" s="4"/>
    </row>
    <row r="693" spans="1:33" x14ac:dyDescent="0.25">
      <c r="A693" s="235"/>
      <c r="C693" s="4"/>
      <c r="D693" s="4"/>
      <c r="F693" s="8"/>
      <c r="G693" s="8"/>
      <c r="H693" s="153"/>
      <c r="I693" s="30"/>
      <c r="J693" s="30"/>
      <c r="R693" s="30"/>
      <c r="S693" s="30"/>
      <c r="AG693" s="4"/>
    </row>
    <row r="694" spans="1:33" x14ac:dyDescent="0.25">
      <c r="A694" s="235"/>
      <c r="C694" s="4"/>
      <c r="D694" s="4"/>
      <c r="F694" s="8"/>
      <c r="G694" s="8"/>
      <c r="H694" s="153"/>
      <c r="I694" s="30"/>
      <c r="J694" s="30"/>
      <c r="S694" s="30"/>
      <c r="AG694" s="4"/>
    </row>
    <row r="695" spans="1:33" x14ac:dyDescent="0.25">
      <c r="A695" s="235"/>
      <c r="C695" s="4"/>
      <c r="D695" s="4"/>
      <c r="F695" s="8"/>
      <c r="G695" s="8"/>
      <c r="H695" s="191"/>
      <c r="I695" s="30"/>
      <c r="J695" s="30"/>
      <c r="S695" s="30"/>
      <c r="AG695" s="4"/>
    </row>
    <row r="696" spans="1:33" x14ac:dyDescent="0.25">
      <c r="A696" s="13"/>
      <c r="B696" s="243"/>
      <c r="C696" s="4"/>
      <c r="D696" s="4"/>
      <c r="F696" s="8"/>
      <c r="G696" s="8"/>
      <c r="H696" s="191"/>
      <c r="I696" s="30"/>
      <c r="J696" s="30"/>
      <c r="S696" s="30"/>
      <c r="AG696" s="4"/>
    </row>
    <row r="697" spans="1:33" x14ac:dyDescent="0.25">
      <c r="A697" s="235"/>
      <c r="C697" s="4"/>
      <c r="D697" s="4"/>
      <c r="F697" s="8"/>
      <c r="G697" s="8"/>
      <c r="H697" s="153"/>
      <c r="I697" s="30"/>
      <c r="J697" s="30"/>
      <c r="S697" s="30"/>
      <c r="AG697" s="4"/>
    </row>
    <row r="698" spans="1:33" x14ac:dyDescent="0.25">
      <c r="A698" s="235"/>
      <c r="C698" s="4"/>
      <c r="D698" s="4"/>
      <c r="F698" s="8"/>
      <c r="G698" s="8"/>
      <c r="H698" s="153"/>
      <c r="I698" s="30"/>
      <c r="J698" s="30"/>
      <c r="K698" s="30"/>
      <c r="L698" s="30"/>
      <c r="M698" s="30"/>
      <c r="S698" s="30"/>
      <c r="AG698" s="4"/>
    </row>
    <row r="699" spans="1:33" x14ac:dyDescent="0.25">
      <c r="A699" s="235"/>
      <c r="C699" s="4"/>
      <c r="D699" s="4"/>
      <c r="F699" s="8"/>
      <c r="G699" s="8"/>
      <c r="H699" s="153"/>
      <c r="I699" s="30"/>
      <c r="J699" s="30"/>
      <c r="K699" s="30"/>
      <c r="L699" s="30"/>
      <c r="M699" s="30"/>
      <c r="S699" s="30"/>
      <c r="AG699" s="4"/>
    </row>
    <row r="700" spans="1:33" x14ac:dyDescent="0.25">
      <c r="A700" s="235"/>
      <c r="C700" s="4"/>
      <c r="D700" s="4"/>
      <c r="F700" s="8"/>
      <c r="G700" s="8"/>
      <c r="H700" s="153"/>
      <c r="I700" s="30"/>
      <c r="J700" s="30"/>
      <c r="K700" s="30"/>
      <c r="L700" s="30"/>
      <c r="M700" s="30"/>
      <c r="S700" s="30"/>
      <c r="AG700" s="4"/>
    </row>
    <row r="701" spans="1:33" x14ac:dyDescent="0.25">
      <c r="A701" s="235"/>
      <c r="C701" s="4"/>
      <c r="D701" s="4"/>
      <c r="F701" s="8"/>
      <c r="G701" s="8"/>
      <c r="H701" s="153"/>
      <c r="I701" s="30"/>
      <c r="J701" s="30"/>
      <c r="K701" s="30"/>
      <c r="L701" s="30"/>
      <c r="M701" s="30"/>
      <c r="S701" s="201"/>
      <c r="AG701" s="4"/>
    </row>
    <row r="702" spans="1:33" x14ac:dyDescent="0.25">
      <c r="A702" s="235"/>
      <c r="C702" s="4"/>
      <c r="D702" s="4"/>
      <c r="F702" s="8"/>
      <c r="G702" s="8"/>
      <c r="H702" s="191"/>
      <c r="I702" s="30"/>
      <c r="J702" s="30"/>
      <c r="K702" s="30"/>
      <c r="L702" s="30"/>
      <c r="M702" s="30"/>
      <c r="S702" s="30"/>
      <c r="AG702" s="4"/>
    </row>
    <row r="703" spans="1:33" x14ac:dyDescent="0.25">
      <c r="A703" s="13"/>
      <c r="B703" s="243"/>
      <c r="C703" s="4"/>
      <c r="D703" s="4"/>
      <c r="F703" s="8"/>
      <c r="G703" s="8"/>
      <c r="H703" s="191"/>
      <c r="I703" s="30"/>
      <c r="J703" s="30"/>
      <c r="K703" s="30"/>
      <c r="L703" s="30"/>
      <c r="M703" s="30"/>
      <c r="S703" s="30"/>
      <c r="AG703" s="4"/>
    </row>
    <row r="704" spans="1:33" x14ac:dyDescent="0.25">
      <c r="A704" s="235"/>
      <c r="C704" s="4"/>
      <c r="D704" s="4"/>
      <c r="F704" s="8"/>
      <c r="G704" s="8"/>
      <c r="H704" s="153"/>
      <c r="I704" s="30"/>
      <c r="J704" s="30"/>
      <c r="K704" s="30"/>
      <c r="L704" s="30"/>
      <c r="M704" s="30"/>
      <c r="AG704" s="4"/>
    </row>
    <row r="705" spans="1:33" x14ac:dyDescent="0.25">
      <c r="A705" s="235"/>
      <c r="C705" s="4"/>
      <c r="D705" s="4"/>
      <c r="F705" s="8"/>
      <c r="G705" s="8"/>
      <c r="H705" s="153"/>
      <c r="I705" s="30"/>
      <c r="J705" s="30"/>
      <c r="K705" s="30"/>
      <c r="L705" s="30"/>
      <c r="M705" s="30"/>
      <c r="AG705" s="4"/>
    </row>
    <row r="706" spans="1:33" x14ac:dyDescent="0.25">
      <c r="A706" s="235"/>
      <c r="C706" s="4"/>
      <c r="D706" s="4"/>
      <c r="F706" s="8"/>
      <c r="G706" s="8"/>
      <c r="H706" s="191"/>
      <c r="I706" s="30"/>
      <c r="J706" s="30"/>
      <c r="K706" s="30"/>
      <c r="L706" s="30"/>
      <c r="M706" s="30"/>
      <c r="AG706" s="4"/>
    </row>
    <row r="707" spans="1:33" x14ac:dyDescent="0.25">
      <c r="A707" s="13"/>
      <c r="B707" s="243"/>
      <c r="C707" s="4"/>
      <c r="D707" s="4"/>
      <c r="F707" s="8"/>
      <c r="G707" s="8"/>
      <c r="H707" s="191"/>
      <c r="I707" s="201"/>
      <c r="J707" s="201"/>
      <c r="K707" s="201"/>
      <c r="L707" s="201"/>
      <c r="M707" s="201"/>
      <c r="AG707" s="4"/>
    </row>
    <row r="708" spans="1:33" x14ac:dyDescent="0.25">
      <c r="A708" s="235"/>
      <c r="C708" s="4"/>
      <c r="D708" s="4"/>
      <c r="F708" s="8"/>
      <c r="G708" s="8"/>
      <c r="H708" s="153"/>
      <c r="I708" s="30"/>
      <c r="J708" s="30"/>
      <c r="K708" s="30"/>
      <c r="L708" s="30"/>
      <c r="M708" s="30"/>
      <c r="N708" s="14"/>
      <c r="AG708" s="4"/>
    </row>
    <row r="709" spans="1:33" x14ac:dyDescent="0.25">
      <c r="A709" s="235"/>
      <c r="C709" s="4"/>
      <c r="D709" s="4"/>
      <c r="F709" s="8"/>
      <c r="G709" s="8"/>
      <c r="H709" s="153"/>
      <c r="I709" s="30"/>
      <c r="J709" s="30"/>
      <c r="K709" s="30"/>
      <c r="L709" s="30"/>
      <c r="M709" s="30"/>
      <c r="AG709" s="4"/>
    </row>
    <row r="710" spans="1:33" x14ac:dyDescent="0.25">
      <c r="A710" s="235"/>
      <c r="C710" s="4"/>
      <c r="D710" s="4"/>
      <c r="F710" s="8"/>
      <c r="G710" s="8"/>
      <c r="H710" s="191"/>
      <c r="I710" s="14"/>
      <c r="AG710" s="4"/>
    </row>
    <row r="711" spans="1:33" x14ac:dyDescent="0.25">
      <c r="A711" s="13"/>
      <c r="B711" s="243"/>
      <c r="C711" s="4"/>
      <c r="D711" s="4"/>
      <c r="F711" s="8"/>
      <c r="G711" s="8"/>
      <c r="H711" s="191"/>
      <c r="I711" s="14"/>
      <c r="AG711" s="4"/>
    </row>
    <row r="712" spans="1:33" x14ac:dyDescent="0.25">
      <c r="A712" s="235"/>
      <c r="C712" s="4"/>
      <c r="D712" s="4"/>
      <c r="F712" s="8"/>
      <c r="G712" s="8"/>
      <c r="H712" s="153"/>
      <c r="I712" s="14"/>
      <c r="AG712" s="4"/>
    </row>
    <row r="713" spans="1:33" x14ac:dyDescent="0.25">
      <c r="A713" s="235"/>
      <c r="C713" s="4"/>
      <c r="D713" s="4"/>
      <c r="F713" s="8"/>
      <c r="G713" s="8"/>
      <c r="H713" s="153"/>
      <c r="I713" s="14"/>
      <c r="AG713" s="4"/>
    </row>
    <row r="714" spans="1:33" x14ac:dyDescent="0.25">
      <c r="A714" s="235"/>
      <c r="C714" s="4"/>
      <c r="D714" s="4"/>
      <c r="F714" s="8"/>
      <c r="G714" s="8"/>
      <c r="H714" s="191"/>
      <c r="I714" s="14"/>
      <c r="AG714" s="4"/>
    </row>
    <row r="715" spans="1:33" x14ac:dyDescent="0.25">
      <c r="A715" s="13"/>
      <c r="B715" s="243"/>
      <c r="C715" s="4"/>
      <c r="D715" s="4"/>
      <c r="F715" s="8"/>
      <c r="G715" s="8"/>
      <c r="H715" s="191"/>
      <c r="I715" s="14"/>
      <c r="AG715" s="4"/>
    </row>
    <row r="716" spans="1:33" x14ac:dyDescent="0.25">
      <c r="A716" s="235"/>
      <c r="C716" s="4"/>
      <c r="D716" s="4"/>
      <c r="F716" s="8"/>
      <c r="G716" s="8"/>
      <c r="H716" s="153"/>
      <c r="I716" s="14"/>
      <c r="AG716" s="4"/>
    </row>
    <row r="717" spans="1:33" x14ac:dyDescent="0.25">
      <c r="A717" s="235"/>
      <c r="C717" s="4"/>
      <c r="D717" s="4"/>
      <c r="F717" s="8"/>
      <c r="G717" s="8"/>
      <c r="H717" s="153"/>
      <c r="I717" s="14"/>
      <c r="AG717" s="4"/>
    </row>
    <row r="718" spans="1:33" x14ac:dyDescent="0.25">
      <c r="A718" s="235"/>
      <c r="C718" s="4"/>
      <c r="D718" s="4"/>
      <c r="F718" s="8"/>
      <c r="G718" s="8"/>
      <c r="H718" s="153"/>
      <c r="I718" s="14"/>
      <c r="AG718" s="4"/>
    </row>
    <row r="719" spans="1:33" x14ac:dyDescent="0.25">
      <c r="A719" s="235"/>
      <c r="C719" s="4"/>
      <c r="D719" s="4"/>
      <c r="F719" s="8"/>
      <c r="G719" s="8"/>
      <c r="H719" s="191"/>
      <c r="I719" s="14"/>
      <c r="AG719" s="4"/>
    </row>
    <row r="720" spans="1:33" x14ac:dyDescent="0.25">
      <c r="A720" s="235"/>
      <c r="B720" s="243"/>
      <c r="C720" s="4"/>
      <c r="D720" s="4"/>
      <c r="F720" s="8"/>
      <c r="G720" s="8"/>
      <c r="H720" s="191"/>
      <c r="I720" s="14"/>
      <c r="AG720" s="4"/>
    </row>
    <row r="721" spans="1:33" x14ac:dyDescent="0.25">
      <c r="A721" s="235"/>
      <c r="C721" s="4"/>
      <c r="D721" s="4"/>
      <c r="F721" s="8"/>
      <c r="G721" s="8"/>
      <c r="H721" s="153"/>
      <c r="I721" s="14"/>
      <c r="AG721" s="4"/>
    </row>
    <row r="722" spans="1:33" x14ac:dyDescent="0.25">
      <c r="A722" s="235"/>
      <c r="C722" s="4"/>
      <c r="D722" s="4"/>
      <c r="F722" s="8"/>
      <c r="G722" s="8"/>
      <c r="H722" s="153"/>
      <c r="I722" s="14"/>
      <c r="AG722" s="4"/>
    </row>
    <row r="723" spans="1:33" x14ac:dyDescent="0.25">
      <c r="A723" s="235"/>
      <c r="C723" s="4"/>
      <c r="D723" s="4"/>
      <c r="F723" s="8"/>
      <c r="G723" s="8"/>
      <c r="H723" s="191"/>
      <c r="I723" s="14"/>
      <c r="AG723" s="4"/>
    </row>
    <row r="724" spans="1:33" x14ac:dyDescent="0.25">
      <c r="A724" s="235"/>
      <c r="B724" s="243"/>
      <c r="C724" s="4"/>
      <c r="D724" s="4"/>
      <c r="F724" s="8"/>
      <c r="G724" s="8"/>
      <c r="H724" s="191"/>
      <c r="I724" s="14"/>
      <c r="AG724" s="4"/>
    </row>
    <row r="725" spans="1:33" x14ac:dyDescent="0.25">
      <c r="A725" s="235"/>
      <c r="C725" s="4"/>
      <c r="D725" s="4"/>
      <c r="F725" s="8"/>
      <c r="G725" s="8"/>
      <c r="H725" s="153"/>
      <c r="I725" s="14"/>
      <c r="AG725" s="4"/>
    </row>
    <row r="726" spans="1:33" x14ac:dyDescent="0.25">
      <c r="A726" s="235"/>
      <c r="C726" s="4"/>
      <c r="D726" s="4"/>
      <c r="F726" s="8"/>
      <c r="G726" s="8"/>
      <c r="H726" s="153"/>
      <c r="I726" s="14"/>
      <c r="AG726" s="4"/>
    </row>
    <row r="727" spans="1:33" x14ac:dyDescent="0.25">
      <c r="A727" s="235"/>
      <c r="C727" s="4"/>
      <c r="D727" s="4"/>
      <c r="F727" s="8"/>
      <c r="G727" s="8"/>
      <c r="H727" s="191"/>
      <c r="I727" s="14"/>
      <c r="AG727" s="4"/>
    </row>
    <row r="728" spans="1:33" x14ac:dyDescent="0.25">
      <c r="A728" s="235"/>
      <c r="B728" s="243"/>
      <c r="C728" s="4"/>
      <c r="D728" s="4"/>
      <c r="F728" s="8"/>
      <c r="G728" s="8"/>
      <c r="H728" s="191"/>
      <c r="I728" s="14"/>
      <c r="AG728" s="4"/>
    </row>
    <row r="729" spans="1:33" x14ac:dyDescent="0.25">
      <c r="A729" s="235"/>
      <c r="C729" s="4"/>
      <c r="D729" s="4"/>
      <c r="F729" s="8"/>
      <c r="G729" s="8"/>
      <c r="H729" s="153"/>
      <c r="I729" s="14"/>
      <c r="AG729" s="4"/>
    </row>
    <row r="730" spans="1:33" x14ac:dyDescent="0.25">
      <c r="A730" s="235"/>
      <c r="C730" s="4"/>
      <c r="D730" s="4"/>
      <c r="F730" s="8"/>
      <c r="G730" s="8"/>
      <c r="H730" s="153"/>
      <c r="I730" s="14"/>
      <c r="AG730" s="4"/>
    </row>
    <row r="731" spans="1:33" x14ac:dyDescent="0.25">
      <c r="A731" s="235"/>
      <c r="C731" s="4"/>
      <c r="D731" s="4"/>
      <c r="F731" s="232"/>
      <c r="G731" s="94"/>
      <c r="H731" s="191"/>
      <c r="I731" s="14"/>
      <c r="AG731" s="4"/>
    </row>
    <row r="732" spans="1:33" ht="18.75" x14ac:dyDescent="0.25">
      <c r="A732" s="114"/>
      <c r="B732" s="116"/>
      <c r="C732" s="322"/>
      <c r="D732" s="322"/>
      <c r="E732" s="322"/>
      <c r="F732" s="322"/>
      <c r="G732" s="322"/>
      <c r="H732" s="322"/>
      <c r="AG732" s="4"/>
    </row>
    <row r="733" spans="1:33" ht="18.75" x14ac:dyDescent="0.25">
      <c r="A733" s="156"/>
      <c r="B733" s="12"/>
      <c r="C733" s="19"/>
      <c r="D733" s="19"/>
      <c r="E733" s="19"/>
      <c r="F733" s="157"/>
      <c r="G733" s="125"/>
      <c r="H733" s="112"/>
      <c r="AG733" s="4"/>
    </row>
    <row r="734" spans="1:33" ht="16.5" x14ac:dyDescent="0.25">
      <c r="A734" s="156"/>
      <c r="B734" s="187"/>
      <c r="C734" s="19"/>
      <c r="D734" s="7"/>
      <c r="E734" s="19"/>
      <c r="F734" s="157"/>
      <c r="G734" s="125"/>
      <c r="H734" s="157"/>
      <c r="AG734" s="4"/>
    </row>
    <row r="735" spans="1:33" x14ac:dyDescent="0.25">
      <c r="A735" s="244"/>
      <c r="B735" s="245"/>
      <c r="C735" s="150"/>
      <c r="D735" s="7"/>
      <c r="F735" s="8"/>
      <c r="G735" s="8"/>
      <c r="H735" s="10"/>
      <c r="AG735" s="4"/>
    </row>
    <row r="736" spans="1:33" x14ac:dyDescent="0.25">
      <c r="A736" s="244"/>
      <c r="B736" s="245"/>
      <c r="C736" s="7"/>
      <c r="D736" s="7"/>
      <c r="F736" s="8"/>
      <c r="G736" s="8"/>
      <c r="H736" s="10"/>
      <c r="AG736" s="4"/>
    </row>
    <row r="737" spans="1:33" x14ac:dyDescent="0.25">
      <c r="A737" s="244"/>
      <c r="B737" s="245"/>
      <c r="C737" s="7"/>
      <c r="D737" s="7"/>
      <c r="F737" s="8"/>
      <c r="G737" s="8"/>
      <c r="H737" s="10"/>
      <c r="AG737" s="4"/>
    </row>
    <row r="738" spans="1:33" x14ac:dyDescent="0.25">
      <c r="A738" s="244"/>
      <c r="B738" s="6"/>
      <c r="C738" s="7"/>
      <c r="D738" s="7"/>
      <c r="F738" s="8"/>
      <c r="G738" s="8"/>
      <c r="H738" s="10"/>
      <c r="AG738" s="4"/>
    </row>
    <row r="739" spans="1:33" x14ac:dyDescent="0.25">
      <c r="A739" s="186"/>
      <c r="B739" s="11"/>
      <c r="C739" s="7"/>
      <c r="D739" s="7"/>
      <c r="F739" s="8"/>
      <c r="G739" s="8"/>
      <c r="H739" s="10"/>
      <c r="AG739" s="4"/>
    </row>
    <row r="740" spans="1:33" x14ac:dyDescent="0.25">
      <c r="A740" s="244"/>
      <c r="B740" s="245"/>
      <c r="C740" s="7"/>
      <c r="F740" s="8"/>
      <c r="G740" s="8"/>
      <c r="H740" s="10"/>
      <c r="AG740" s="4"/>
    </row>
    <row r="741" spans="1:33" x14ac:dyDescent="0.25">
      <c r="A741" s="244"/>
      <c r="B741" s="245"/>
      <c r="C741" s="7"/>
      <c r="F741" s="8"/>
      <c r="G741" s="8"/>
      <c r="H741" s="10"/>
      <c r="AG741" s="4"/>
    </row>
    <row r="742" spans="1:33" x14ac:dyDescent="0.25">
      <c r="A742" s="244"/>
      <c r="B742" s="245"/>
      <c r="C742" s="7"/>
      <c r="F742" s="8"/>
      <c r="G742" s="8"/>
      <c r="H742" s="10"/>
      <c r="AG742" s="4"/>
    </row>
    <row r="743" spans="1:33" x14ac:dyDescent="0.25">
      <c r="A743" s="246"/>
      <c r="B743" s="11"/>
      <c r="C743" s="7"/>
      <c r="D743" s="7"/>
      <c r="F743" s="8"/>
      <c r="G743" s="8"/>
      <c r="H743" s="10"/>
      <c r="AG743" s="4"/>
    </row>
    <row r="744" spans="1:33" x14ac:dyDescent="0.25">
      <c r="A744" s="244"/>
      <c r="B744" s="245"/>
      <c r="C744" s="7"/>
      <c r="F744" s="8"/>
      <c r="G744" s="8"/>
      <c r="H744" s="10"/>
      <c r="AG744" s="4"/>
    </row>
    <row r="745" spans="1:33" x14ac:dyDescent="0.25">
      <c r="A745" s="244"/>
      <c r="B745" s="245"/>
      <c r="C745" s="7"/>
      <c r="F745" s="8"/>
      <c r="G745" s="8"/>
      <c r="H745" s="10"/>
      <c r="AG745" s="4"/>
    </row>
    <row r="746" spans="1:33" x14ac:dyDescent="0.25">
      <c r="A746" s="244"/>
      <c r="B746" s="245"/>
      <c r="C746" s="7"/>
      <c r="F746" s="8"/>
      <c r="G746" s="8"/>
      <c r="H746" s="10"/>
      <c r="AG746" s="4"/>
    </row>
    <row r="747" spans="1:33" x14ac:dyDescent="0.25">
      <c r="A747" s="244"/>
      <c r="B747" s="6"/>
      <c r="C747" s="7"/>
      <c r="F747" s="8"/>
      <c r="G747" s="8"/>
      <c r="H747" s="10"/>
      <c r="AG747" s="4"/>
    </row>
    <row r="748" spans="1:33" x14ac:dyDescent="0.25">
      <c r="A748" s="246"/>
      <c r="B748" s="6"/>
      <c r="C748" s="6"/>
      <c r="D748" s="6"/>
      <c r="E748" s="6"/>
      <c r="F748" s="8"/>
      <c r="G748" s="8"/>
      <c r="H748" s="6"/>
      <c r="AG748" s="4"/>
    </row>
    <row r="749" spans="1:33" x14ac:dyDescent="0.25">
      <c r="A749" s="244"/>
      <c r="B749" s="6"/>
      <c r="C749" s="7"/>
      <c r="D749" s="7"/>
      <c r="F749" s="8"/>
      <c r="G749" s="8"/>
      <c r="H749" s="10"/>
      <c r="AG749" s="4"/>
    </row>
    <row r="750" spans="1:33" x14ac:dyDescent="0.25">
      <c r="A750" s="244"/>
      <c r="B750" s="6"/>
      <c r="C750" s="7"/>
      <c r="D750" s="7"/>
      <c r="F750" s="8"/>
      <c r="G750" s="8"/>
      <c r="H750" s="10"/>
      <c r="AG750" s="4"/>
    </row>
    <row r="751" spans="1:33" x14ac:dyDescent="0.25">
      <c r="A751" s="244"/>
      <c r="B751" s="6"/>
      <c r="C751" s="7"/>
      <c r="D751" s="7"/>
      <c r="F751" s="8"/>
      <c r="G751" s="8"/>
      <c r="H751" s="10"/>
      <c r="AG751" s="4"/>
    </row>
    <row r="752" spans="1:33" x14ac:dyDescent="0.25">
      <c r="A752" s="246"/>
      <c r="B752" s="6"/>
      <c r="C752" s="6"/>
      <c r="D752" s="6"/>
      <c r="E752" s="6"/>
      <c r="F752" s="8"/>
      <c r="G752" s="8"/>
      <c r="H752" s="6"/>
      <c r="AG752" s="4"/>
    </row>
    <row r="753" spans="1:33" x14ac:dyDescent="0.25">
      <c r="A753" s="244"/>
      <c r="B753" s="6"/>
      <c r="C753" s="7"/>
      <c r="D753" s="7"/>
      <c r="F753" s="8"/>
      <c r="G753" s="8"/>
      <c r="H753" s="10"/>
    </row>
    <row r="754" spans="1:33" x14ac:dyDescent="0.25">
      <c r="A754" s="244"/>
      <c r="B754" s="6"/>
      <c r="C754" s="7"/>
      <c r="D754" s="7"/>
      <c r="F754" s="8"/>
      <c r="G754" s="8"/>
      <c r="H754" s="10"/>
      <c r="AG754" s="4"/>
    </row>
    <row r="755" spans="1:33" x14ac:dyDescent="0.25">
      <c r="A755" s="246"/>
      <c r="B755" s="6"/>
      <c r="C755" s="6"/>
      <c r="D755" s="6"/>
      <c r="E755" s="6"/>
      <c r="F755" s="8"/>
      <c r="G755" s="8"/>
      <c r="H755" s="6"/>
      <c r="AG755" s="4"/>
    </row>
    <row r="756" spans="1:33" x14ac:dyDescent="0.25">
      <c r="A756" s="244"/>
      <c r="B756" s="6"/>
      <c r="C756" s="7"/>
      <c r="D756" s="7"/>
      <c r="F756" s="8"/>
      <c r="G756" s="8"/>
      <c r="H756" s="10"/>
      <c r="AG756" s="4"/>
    </row>
    <row r="757" spans="1:33" x14ac:dyDescent="0.25">
      <c r="A757" s="244"/>
      <c r="B757" s="6"/>
      <c r="C757" s="7"/>
      <c r="D757" s="7"/>
      <c r="F757" s="8"/>
      <c r="G757" s="8"/>
      <c r="H757" s="10"/>
      <c r="AG757" s="4"/>
    </row>
    <row r="758" spans="1:33" x14ac:dyDescent="0.25">
      <c r="A758" s="244"/>
      <c r="B758" s="6"/>
      <c r="C758" s="7"/>
      <c r="D758" s="7"/>
      <c r="F758" s="8"/>
      <c r="G758" s="8"/>
      <c r="H758" s="10"/>
      <c r="AG758" s="4"/>
    </row>
    <row r="759" spans="1:33" x14ac:dyDescent="0.25">
      <c r="A759" s="244"/>
      <c r="B759" s="6"/>
      <c r="C759" s="7"/>
      <c r="D759" s="7"/>
      <c r="F759" s="8"/>
      <c r="G759" s="8"/>
      <c r="H759" s="10"/>
      <c r="AG759" s="4"/>
    </row>
    <row r="760" spans="1:33" x14ac:dyDescent="0.25">
      <c r="A760" s="246"/>
      <c r="B760" s="11"/>
      <c r="C760" s="7"/>
      <c r="D760" s="7"/>
      <c r="F760" s="8"/>
      <c r="G760" s="8"/>
      <c r="H760" s="10"/>
      <c r="AG760" s="4"/>
    </row>
    <row r="761" spans="1:33" x14ac:dyDescent="0.25">
      <c r="A761" s="244"/>
      <c r="B761" s="245"/>
      <c r="C761" s="7"/>
      <c r="D761" s="7"/>
      <c r="F761" s="8"/>
      <c r="G761" s="8"/>
      <c r="H761" s="10"/>
      <c r="AG761" s="4"/>
    </row>
    <row r="762" spans="1:33" x14ac:dyDescent="0.25">
      <c r="A762" s="244"/>
      <c r="B762" s="245"/>
      <c r="C762" s="7"/>
      <c r="D762" s="7"/>
      <c r="F762" s="8"/>
      <c r="G762" s="8"/>
      <c r="H762" s="10"/>
      <c r="AG762" s="4"/>
    </row>
    <row r="763" spans="1:33" x14ac:dyDescent="0.25">
      <c r="A763" s="244"/>
      <c r="B763" s="245"/>
      <c r="C763" s="7"/>
      <c r="D763" s="7"/>
      <c r="F763" s="8"/>
      <c r="G763" s="8"/>
      <c r="H763" s="10"/>
      <c r="AG763" s="4"/>
    </row>
    <row r="764" spans="1:33" x14ac:dyDescent="0.25">
      <c r="A764" s="246"/>
      <c r="B764" s="247"/>
      <c r="C764" s="7"/>
      <c r="D764" s="7"/>
      <c r="F764" s="8"/>
      <c r="G764" s="8"/>
      <c r="H764" s="10"/>
      <c r="AG764" s="4"/>
    </row>
    <row r="765" spans="1:33" x14ac:dyDescent="0.25">
      <c r="A765" s="244"/>
      <c r="B765" s="245"/>
      <c r="C765" s="7"/>
      <c r="D765" s="7"/>
      <c r="F765" s="8"/>
      <c r="G765" s="8"/>
      <c r="H765" s="10"/>
      <c r="AG765" s="4"/>
    </row>
    <row r="766" spans="1:33" x14ac:dyDescent="0.25">
      <c r="A766" s="244"/>
      <c r="B766" s="245"/>
      <c r="C766" s="7"/>
      <c r="D766" s="7"/>
      <c r="F766" s="8"/>
      <c r="G766" s="8"/>
      <c r="H766" s="10"/>
      <c r="AG766" s="4"/>
    </row>
    <row r="767" spans="1:33" x14ac:dyDescent="0.25">
      <c r="A767" s="244"/>
      <c r="B767" s="6"/>
      <c r="C767" s="7"/>
      <c r="D767" s="7"/>
      <c r="F767" s="8"/>
      <c r="G767" s="8"/>
      <c r="H767" s="10"/>
      <c r="AG767" s="4"/>
    </row>
    <row r="768" spans="1:33" x14ac:dyDescent="0.25">
      <c r="A768" s="244"/>
      <c r="B768" s="6"/>
      <c r="C768" s="7"/>
      <c r="D768" s="7"/>
      <c r="F768" s="8"/>
      <c r="G768" s="8"/>
      <c r="H768" s="10"/>
      <c r="AG768" s="4"/>
    </row>
    <row r="769" spans="1:33" x14ac:dyDescent="0.25">
      <c r="A769" s="244"/>
      <c r="B769" s="6"/>
      <c r="C769" s="7"/>
      <c r="D769" s="7"/>
      <c r="F769" s="8"/>
      <c r="G769" s="8"/>
      <c r="H769" s="10"/>
      <c r="AG769" s="4"/>
    </row>
    <row r="770" spans="1:33" x14ac:dyDescent="0.25">
      <c r="A770" s="244"/>
      <c r="B770" s="6"/>
      <c r="C770" s="7"/>
      <c r="D770" s="7"/>
      <c r="F770" s="8"/>
      <c r="G770" s="8"/>
      <c r="H770" s="10"/>
      <c r="AG770" s="4"/>
    </row>
    <row r="771" spans="1:33" x14ac:dyDescent="0.25">
      <c r="A771" s="244"/>
      <c r="B771" s="6"/>
      <c r="C771" s="7"/>
      <c r="D771" s="7"/>
      <c r="F771" s="8"/>
      <c r="G771" s="8"/>
      <c r="H771" s="10"/>
      <c r="AG771" s="4"/>
    </row>
    <row r="772" spans="1:33" x14ac:dyDescent="0.25">
      <c r="A772" s="244"/>
      <c r="B772" s="6"/>
      <c r="C772" s="7"/>
      <c r="D772" s="7"/>
      <c r="F772" s="8"/>
      <c r="G772" s="8"/>
      <c r="H772" s="10"/>
      <c r="AG772" s="4"/>
    </row>
    <row r="773" spans="1:33" x14ac:dyDescent="0.25">
      <c r="A773" s="244"/>
      <c r="B773" s="6"/>
      <c r="C773" s="7"/>
      <c r="D773" s="7"/>
      <c r="F773" s="8"/>
      <c r="G773" s="8"/>
      <c r="H773" s="10"/>
      <c r="AG773" s="4"/>
    </row>
    <row r="774" spans="1:33" x14ac:dyDescent="0.25">
      <c r="A774" s="244"/>
      <c r="B774" s="6"/>
      <c r="C774" s="7"/>
      <c r="D774" s="7"/>
      <c r="F774" s="8"/>
      <c r="G774" s="8"/>
      <c r="H774" s="10"/>
      <c r="AG774" s="4"/>
    </row>
    <row r="775" spans="1:33" x14ac:dyDescent="0.25">
      <c r="A775" s="244"/>
      <c r="B775" s="6"/>
      <c r="C775" s="7"/>
      <c r="D775" s="7"/>
      <c r="F775" s="8"/>
      <c r="G775" s="8"/>
      <c r="H775" s="10"/>
      <c r="AG775" s="4"/>
    </row>
    <row r="776" spans="1:33" x14ac:dyDescent="0.25">
      <c r="A776" s="23"/>
      <c r="B776" s="11"/>
      <c r="C776" s="7"/>
      <c r="D776" s="7"/>
      <c r="F776" s="8"/>
      <c r="G776" s="8"/>
      <c r="H776" s="10"/>
      <c r="AG776" s="4"/>
    </row>
    <row r="777" spans="1:33" x14ac:dyDescent="0.25">
      <c r="A777" s="23"/>
      <c r="B777" s="6"/>
      <c r="C777" s="7"/>
      <c r="D777" s="7"/>
      <c r="F777" s="8"/>
      <c r="G777" s="8"/>
      <c r="H777" s="10"/>
      <c r="AG777" s="4"/>
    </row>
    <row r="778" spans="1:33" x14ac:dyDescent="0.25">
      <c r="A778" s="23"/>
      <c r="B778" s="6"/>
      <c r="C778" s="7"/>
      <c r="D778" s="7"/>
      <c r="F778" s="8"/>
      <c r="G778" s="8"/>
      <c r="H778" s="10"/>
      <c r="AG778" s="4"/>
    </row>
    <row r="779" spans="1:33" x14ac:dyDescent="0.25">
      <c r="A779" s="23"/>
      <c r="B779" s="6"/>
      <c r="C779" s="7"/>
      <c r="D779" s="7"/>
      <c r="F779" s="8"/>
      <c r="G779" s="8"/>
      <c r="H779" s="10"/>
      <c r="AG779" s="4"/>
    </row>
    <row r="780" spans="1:33" x14ac:dyDescent="0.25">
      <c r="A780" s="23"/>
      <c r="B780" s="11"/>
      <c r="C780" s="7"/>
      <c r="D780" s="7"/>
      <c r="F780" s="8"/>
      <c r="G780" s="8"/>
      <c r="H780" s="10"/>
      <c r="AG780" s="4"/>
    </row>
    <row r="781" spans="1:33" x14ac:dyDescent="0.25">
      <c r="A781" s="23"/>
      <c r="B781" s="6"/>
      <c r="C781" s="7"/>
      <c r="D781" s="7"/>
      <c r="F781" s="8"/>
      <c r="G781" s="8"/>
      <c r="H781" s="10"/>
      <c r="AG781" s="4"/>
    </row>
    <row r="782" spans="1:33" x14ac:dyDescent="0.25">
      <c r="A782" s="23"/>
      <c r="B782" s="6"/>
      <c r="C782" s="7"/>
      <c r="D782" s="7"/>
      <c r="F782" s="8"/>
      <c r="G782" s="8"/>
      <c r="H782" s="10"/>
      <c r="AG782" s="4"/>
    </row>
    <row r="783" spans="1:33" x14ac:dyDescent="0.25">
      <c r="A783" s="23"/>
      <c r="B783" s="6"/>
      <c r="C783" s="7"/>
      <c r="D783" s="7"/>
      <c r="F783" s="8"/>
      <c r="G783" s="8"/>
      <c r="H783" s="10"/>
      <c r="AG783" s="4"/>
    </row>
    <row r="784" spans="1:33" x14ac:dyDescent="0.25">
      <c r="A784" s="23"/>
      <c r="B784" s="6"/>
      <c r="C784" s="7"/>
      <c r="D784" s="7"/>
      <c r="F784" s="8"/>
      <c r="G784" s="8"/>
      <c r="H784" s="10"/>
      <c r="AG784" s="4"/>
    </row>
    <row r="785" spans="1:33" x14ac:dyDescent="0.25">
      <c r="A785" s="23"/>
      <c r="B785" s="6"/>
      <c r="C785" s="7"/>
      <c r="D785" s="7"/>
      <c r="F785" s="8"/>
      <c r="G785" s="8"/>
      <c r="H785" s="10"/>
      <c r="AG785" s="4"/>
    </row>
    <row r="786" spans="1:33" x14ac:dyDescent="0.25">
      <c r="A786" s="23"/>
      <c r="B786" s="6"/>
      <c r="C786" s="7"/>
      <c r="D786" s="7"/>
      <c r="F786" s="8"/>
      <c r="G786" s="8"/>
      <c r="H786" s="10"/>
      <c r="AG786" s="4"/>
    </row>
    <row r="787" spans="1:33" x14ac:dyDescent="0.25">
      <c r="A787" s="23"/>
      <c r="B787" s="6"/>
      <c r="C787" s="7"/>
      <c r="D787" s="7"/>
      <c r="F787" s="8"/>
      <c r="G787" s="8"/>
      <c r="H787" s="10"/>
      <c r="AG787" s="4"/>
    </row>
    <row r="788" spans="1:33" x14ac:dyDescent="0.25">
      <c r="A788" s="23"/>
      <c r="B788" s="6"/>
      <c r="C788" s="7"/>
      <c r="D788" s="7"/>
      <c r="F788" s="8"/>
      <c r="G788" s="8"/>
      <c r="H788" s="10"/>
      <c r="AG788" s="4"/>
    </row>
    <row r="789" spans="1:33" x14ac:dyDescent="0.25">
      <c r="A789" s="131"/>
      <c r="B789" s="47"/>
      <c r="C789" s="416"/>
      <c r="D789" s="416"/>
      <c r="E789" s="416"/>
      <c r="F789" s="46"/>
      <c r="G789" s="8"/>
      <c r="H789" s="153"/>
      <c r="AG789" s="4"/>
    </row>
    <row r="790" spans="1:33" x14ac:dyDescent="0.25">
      <c r="A790" s="131"/>
      <c r="B790" s="47"/>
      <c r="C790" s="416"/>
      <c r="D790" s="416"/>
      <c r="E790" s="416"/>
      <c r="F790" s="46"/>
      <c r="G790" s="8"/>
      <c r="H790" s="153"/>
      <c r="AG790" s="4"/>
    </row>
    <row r="791" spans="1:33" ht="18.75" x14ac:dyDescent="0.25">
      <c r="A791" s="23"/>
      <c r="B791" s="52"/>
      <c r="C791" s="7"/>
      <c r="D791" s="7"/>
      <c r="F791" s="8"/>
      <c r="G791" s="8"/>
      <c r="H791" s="10"/>
      <c r="AG791" s="4"/>
    </row>
    <row r="792" spans="1:33" x14ac:dyDescent="0.25">
      <c r="A792" s="23"/>
      <c r="B792" s="6"/>
      <c r="C792" s="7"/>
      <c r="D792" s="7"/>
      <c r="F792" s="8"/>
      <c r="G792" s="8"/>
      <c r="H792" s="10"/>
      <c r="AG792" s="4"/>
    </row>
    <row r="793" spans="1:33" x14ac:dyDescent="0.25">
      <c r="A793" s="23"/>
      <c r="B793" s="6"/>
      <c r="C793" s="7"/>
      <c r="D793" s="7"/>
      <c r="F793" s="8"/>
      <c r="G793" s="8"/>
      <c r="H793" s="10"/>
      <c r="AG793" s="4"/>
    </row>
    <row r="794" spans="1:33" x14ac:dyDescent="0.25">
      <c r="A794" s="23"/>
      <c r="B794" s="6"/>
      <c r="C794" s="7"/>
      <c r="D794" s="7"/>
      <c r="F794" s="8"/>
      <c r="G794" s="8"/>
      <c r="H794" s="10"/>
      <c r="AG794" s="4"/>
    </row>
    <row r="795" spans="1:33" x14ac:dyDescent="0.25">
      <c r="A795" s="23"/>
      <c r="B795" s="6"/>
      <c r="C795" s="7"/>
      <c r="D795" s="7"/>
      <c r="F795" s="8"/>
      <c r="G795" s="8"/>
      <c r="H795" s="10"/>
      <c r="AG795" s="4"/>
    </row>
    <row r="796" spans="1:33" ht="18.75" x14ac:dyDescent="0.25">
      <c r="A796" s="23"/>
      <c r="B796" s="52"/>
      <c r="C796" s="7"/>
      <c r="D796" s="7"/>
      <c r="F796" s="8"/>
      <c r="G796" s="8"/>
      <c r="H796" s="10"/>
      <c r="AG796" s="4"/>
    </row>
    <row r="797" spans="1:33" x14ac:dyDescent="0.25">
      <c r="A797" s="23"/>
      <c r="B797" s="6"/>
      <c r="C797" s="7"/>
      <c r="D797" s="7"/>
      <c r="F797" s="8"/>
      <c r="G797" s="8"/>
      <c r="H797" s="10"/>
      <c r="AG797" s="4"/>
    </row>
    <row r="798" spans="1:33" x14ac:dyDescent="0.25">
      <c r="A798" s="23"/>
      <c r="B798" s="6"/>
      <c r="C798" s="7"/>
      <c r="D798" s="7"/>
      <c r="F798" s="8"/>
      <c r="G798" s="8"/>
      <c r="H798" s="10"/>
      <c r="AG798" s="4"/>
    </row>
    <row r="799" spans="1:33" x14ac:dyDescent="0.25">
      <c r="A799" s="23"/>
      <c r="B799" s="6"/>
      <c r="C799" s="7"/>
      <c r="D799" s="7"/>
      <c r="F799" s="8"/>
      <c r="G799" s="8"/>
      <c r="H799" s="10"/>
      <c r="AG799" s="4"/>
    </row>
    <row r="800" spans="1:33" x14ac:dyDescent="0.25">
      <c r="A800" s="23"/>
      <c r="B800" s="6"/>
      <c r="C800" s="7"/>
      <c r="D800" s="7"/>
      <c r="F800" s="8"/>
      <c r="G800" s="8"/>
      <c r="H800" s="10"/>
      <c r="AG800" s="4"/>
    </row>
    <row r="801" spans="1:33" x14ac:dyDescent="0.25">
      <c r="A801" s="23"/>
      <c r="B801" s="6"/>
      <c r="C801" s="7"/>
      <c r="D801" s="7"/>
      <c r="F801" s="8"/>
      <c r="G801" s="8"/>
      <c r="H801" s="10"/>
      <c r="AG801" s="4"/>
    </row>
    <row r="802" spans="1:33" x14ac:dyDescent="0.25">
      <c r="A802" s="23"/>
      <c r="B802" s="6"/>
      <c r="C802" s="7"/>
      <c r="D802" s="7"/>
      <c r="F802" s="8"/>
      <c r="G802" s="8"/>
      <c r="H802" s="10"/>
      <c r="AG802" s="4"/>
    </row>
    <row r="803" spans="1:33" ht="18.75" x14ac:dyDescent="0.3">
      <c r="A803" s="248"/>
      <c r="B803" s="249"/>
      <c r="C803" s="14"/>
      <c r="D803" s="14"/>
      <c r="E803" s="14"/>
      <c r="F803" s="8"/>
      <c r="G803" s="8"/>
      <c r="H803" s="14"/>
      <c r="AG803" s="4"/>
    </row>
    <row r="804" spans="1:33" x14ac:dyDescent="0.25">
      <c r="A804" s="250"/>
      <c r="B804" s="6"/>
      <c r="C804" s="7"/>
      <c r="E804" s="40"/>
      <c r="F804" s="8"/>
      <c r="G804" s="8"/>
      <c r="H804" s="10"/>
      <c r="AG804" s="4"/>
    </row>
    <row r="805" spans="1:33" x14ac:dyDescent="0.25">
      <c r="A805" s="250"/>
      <c r="B805" s="6"/>
      <c r="C805" s="7"/>
      <c r="E805" s="40"/>
      <c r="F805" s="46"/>
      <c r="G805" s="8"/>
      <c r="H805" s="10"/>
      <c r="AG805" s="4"/>
    </row>
    <row r="806" spans="1:33" x14ac:dyDescent="0.25">
      <c r="A806" s="250"/>
      <c r="B806" s="6"/>
      <c r="C806" s="7"/>
      <c r="E806" s="40"/>
      <c r="F806" s="8"/>
      <c r="G806" s="8"/>
      <c r="H806" s="10"/>
      <c r="AG806" s="4"/>
    </row>
    <row r="807" spans="1:33" x14ac:dyDescent="0.25">
      <c r="A807" s="250"/>
      <c r="B807" s="6"/>
      <c r="C807" s="7"/>
      <c r="E807" s="40"/>
      <c r="F807" s="46"/>
      <c r="G807" s="8"/>
      <c r="H807" s="10"/>
      <c r="AG807" s="4"/>
    </row>
    <row r="808" spans="1:33" x14ac:dyDescent="0.25">
      <c r="A808" s="13"/>
      <c r="B808" s="6"/>
      <c r="C808" s="7"/>
      <c r="E808" s="40"/>
      <c r="F808" s="8"/>
      <c r="G808" s="8"/>
      <c r="H808" s="153"/>
      <c r="AG808" s="4"/>
    </row>
    <row r="809" spans="1:33" x14ac:dyDescent="0.25">
      <c r="A809" s="13"/>
      <c r="B809" s="6"/>
      <c r="C809" s="7"/>
      <c r="E809" s="40"/>
      <c r="F809" s="8"/>
      <c r="G809" s="8"/>
      <c r="H809" s="153"/>
      <c r="AG809" s="4"/>
    </row>
    <row r="810" spans="1:33" x14ac:dyDescent="0.25">
      <c r="A810" s="13"/>
      <c r="B810" s="6"/>
      <c r="C810" s="7"/>
      <c r="E810" s="40"/>
      <c r="F810" s="8"/>
      <c r="G810" s="8"/>
      <c r="H810" s="153"/>
      <c r="AG810" s="4"/>
    </row>
    <row r="811" spans="1:33" x14ac:dyDescent="0.25">
      <c r="A811" s="13"/>
      <c r="B811" s="6"/>
      <c r="C811" s="7"/>
      <c r="E811" s="40"/>
      <c r="F811" s="8"/>
      <c r="G811" s="8"/>
      <c r="H811" s="153"/>
      <c r="AG811" s="4"/>
    </row>
    <row r="812" spans="1:33" x14ac:dyDescent="0.25">
      <c r="A812" s="13"/>
      <c r="B812" s="6"/>
      <c r="C812" s="7"/>
      <c r="E812" s="40"/>
      <c r="F812" s="8"/>
      <c r="G812" s="8"/>
      <c r="H812" s="153"/>
      <c r="J812" s="14"/>
      <c r="K812" s="14"/>
      <c r="L812" s="14"/>
      <c r="AG812" s="4"/>
    </row>
    <row r="813" spans="1:33" x14ac:dyDescent="0.25">
      <c r="A813" s="13"/>
      <c r="B813" s="6"/>
      <c r="C813" s="7"/>
      <c r="E813" s="40"/>
      <c r="F813" s="8"/>
      <c r="G813" s="8"/>
      <c r="H813" s="153"/>
      <c r="AG813" s="4"/>
    </row>
    <row r="814" spans="1:33" x14ac:dyDescent="0.25">
      <c r="A814" s="13"/>
      <c r="B814" s="6"/>
      <c r="C814" s="7"/>
      <c r="E814" s="40"/>
      <c r="F814" s="8"/>
      <c r="G814" s="8"/>
      <c r="H814" s="153"/>
      <c r="AG814" s="4"/>
    </row>
    <row r="815" spans="1:33" x14ac:dyDescent="0.25">
      <c r="A815" s="13"/>
      <c r="B815" s="6"/>
      <c r="C815" s="7"/>
      <c r="E815" s="40"/>
      <c r="F815" s="8"/>
      <c r="G815" s="8"/>
      <c r="H815" s="153"/>
      <c r="AG815" s="4"/>
    </row>
    <row r="816" spans="1:33" x14ac:dyDescent="0.25">
      <c r="A816" s="13"/>
      <c r="B816" s="6"/>
      <c r="C816" s="7"/>
      <c r="E816" s="40"/>
      <c r="F816" s="8"/>
      <c r="G816" s="8"/>
      <c r="H816" s="153"/>
      <c r="AG816" s="4"/>
    </row>
    <row r="817" spans="1:33" x14ac:dyDescent="0.25">
      <c r="A817" s="13"/>
      <c r="B817" s="6"/>
      <c r="C817" s="7"/>
      <c r="E817" s="40"/>
      <c r="F817" s="8"/>
      <c r="G817" s="8"/>
      <c r="H817" s="153"/>
      <c r="AG817" s="4"/>
    </row>
    <row r="818" spans="1:33" x14ac:dyDescent="0.25">
      <c r="A818" s="13"/>
      <c r="B818" s="6"/>
      <c r="C818" s="7"/>
      <c r="E818" s="40"/>
      <c r="F818" s="8"/>
      <c r="G818" s="8"/>
      <c r="H818" s="153"/>
      <c r="AG818" s="4"/>
    </row>
    <row r="819" spans="1:33" x14ac:dyDescent="0.25">
      <c r="A819" s="13"/>
      <c r="B819" s="6"/>
      <c r="C819" s="7"/>
      <c r="E819" s="40"/>
      <c r="F819" s="8"/>
      <c r="G819" s="8"/>
      <c r="H819" s="153"/>
      <c r="AG819" s="4"/>
    </row>
    <row r="820" spans="1:33" x14ac:dyDescent="0.25">
      <c r="A820" s="13"/>
      <c r="B820" s="6"/>
      <c r="C820" s="7"/>
      <c r="E820" s="40"/>
      <c r="F820" s="8"/>
      <c r="G820" s="8"/>
      <c r="H820" s="153"/>
      <c r="AG820" s="4"/>
    </row>
    <row r="821" spans="1:33" x14ac:dyDescent="0.25">
      <c r="A821" s="234"/>
      <c r="B821" s="47"/>
      <c r="C821" s="416"/>
      <c r="D821" s="416"/>
      <c r="E821" s="416"/>
      <c r="F821" s="8"/>
      <c r="G821" s="8"/>
      <c r="H821" s="153"/>
      <c r="AG821" s="4"/>
    </row>
    <row r="822" spans="1:33" ht="16.5" x14ac:dyDescent="0.25">
      <c r="A822" s="251"/>
      <c r="B822" s="87"/>
      <c r="C822" s="88"/>
      <c r="D822" s="89"/>
      <c r="E822" s="111"/>
      <c r="F822" s="8"/>
      <c r="G822" s="8"/>
      <c r="H822" s="252"/>
      <c r="AG822" s="4"/>
    </row>
    <row r="823" spans="1:33" ht="16.5" x14ac:dyDescent="0.25">
      <c r="A823" s="251"/>
      <c r="B823" s="87"/>
      <c r="C823" s="88"/>
      <c r="D823" s="89"/>
      <c r="E823" s="111"/>
      <c r="F823" s="8"/>
      <c r="G823" s="8"/>
      <c r="H823" s="252"/>
      <c r="AG823" s="4"/>
    </row>
    <row r="824" spans="1:33" ht="16.5" x14ac:dyDescent="0.25">
      <c r="A824" s="251"/>
      <c r="B824" s="87"/>
      <c r="C824" s="88"/>
      <c r="D824" s="89"/>
      <c r="E824" s="111"/>
      <c r="F824" s="8"/>
      <c r="G824" s="8"/>
      <c r="H824" s="252"/>
      <c r="AG824" s="4"/>
    </row>
    <row r="825" spans="1:33" ht="16.5" x14ac:dyDescent="0.25">
      <c r="A825" s="251"/>
      <c r="B825" s="87"/>
      <c r="C825" s="253"/>
      <c r="D825" s="253"/>
      <c r="E825" s="111"/>
      <c r="F825" s="8"/>
      <c r="G825" s="8"/>
      <c r="H825" s="252"/>
      <c r="AG825" s="4"/>
    </row>
    <row r="826" spans="1:33" ht="16.5" x14ac:dyDescent="0.25">
      <c r="A826" s="251"/>
      <c r="B826" s="254"/>
      <c r="C826" s="253"/>
      <c r="D826" s="89"/>
      <c r="E826" s="111"/>
      <c r="F826" s="8"/>
      <c r="G826" s="8"/>
      <c r="H826" s="252"/>
      <c r="AG826" s="4"/>
    </row>
    <row r="827" spans="1:33" ht="16.5" x14ac:dyDescent="0.25">
      <c r="A827" s="251"/>
      <c r="B827" s="87"/>
      <c r="C827" s="253"/>
      <c r="D827" s="253"/>
      <c r="E827" s="111"/>
      <c r="F827" s="8"/>
      <c r="G827" s="8"/>
      <c r="H827" s="252"/>
      <c r="AG827" s="4"/>
    </row>
    <row r="828" spans="1:33" x14ac:dyDescent="0.25">
      <c r="A828" s="23"/>
      <c r="B828" s="214"/>
      <c r="C828" s="144"/>
      <c r="D828" s="255"/>
      <c r="E828" s="255"/>
      <c r="F828" s="8"/>
      <c r="G828" s="8"/>
      <c r="H828" s="10"/>
      <c r="AG828" s="4"/>
    </row>
    <row r="829" spans="1:33" x14ac:dyDescent="0.25">
      <c r="A829" s="23"/>
      <c r="B829" s="415"/>
      <c r="C829" s="130"/>
      <c r="D829" s="131"/>
      <c r="E829" s="23"/>
      <c r="F829" s="8"/>
      <c r="G829" s="8"/>
      <c r="H829" s="256"/>
      <c r="AG829" s="4"/>
    </row>
    <row r="830" spans="1:33" x14ac:dyDescent="0.25">
      <c r="A830" s="23"/>
      <c r="B830" s="415"/>
      <c r="C830" s="130"/>
      <c r="D830" s="131"/>
      <c r="E830" s="23"/>
      <c r="F830" s="8"/>
      <c r="G830" s="8"/>
      <c r="H830" s="256"/>
      <c r="AG830" s="4"/>
    </row>
    <row r="831" spans="1:33" x14ac:dyDescent="0.25">
      <c r="A831" s="23"/>
      <c r="B831" s="415"/>
      <c r="C831" s="130"/>
      <c r="D831" s="131"/>
      <c r="E831" s="131"/>
      <c r="F831" s="8"/>
      <c r="G831" s="8"/>
      <c r="H831" s="10"/>
      <c r="AG831" s="4"/>
    </row>
    <row r="832" spans="1:33" x14ac:dyDescent="0.25">
      <c r="A832" s="23"/>
      <c r="B832" s="415"/>
      <c r="C832" s="130"/>
      <c r="D832" s="131"/>
      <c r="E832" s="131"/>
      <c r="F832" s="8"/>
      <c r="G832" s="8"/>
      <c r="H832" s="10"/>
      <c r="AG832" s="4"/>
    </row>
    <row r="833" spans="1:33" x14ac:dyDescent="0.25">
      <c r="A833" s="23"/>
      <c r="B833" s="415"/>
      <c r="C833" s="130"/>
      <c r="D833" s="131"/>
      <c r="E833" s="131"/>
      <c r="F833" s="8"/>
      <c r="G833" s="8"/>
      <c r="H833" s="10"/>
      <c r="AG833" s="4"/>
    </row>
    <row r="834" spans="1:33" ht="18.75" x14ac:dyDescent="0.25">
      <c r="A834" s="114"/>
      <c r="B834" s="27"/>
      <c r="C834" s="27"/>
      <c r="D834" s="27"/>
      <c r="E834" s="27"/>
      <c r="F834" s="27"/>
      <c r="G834" s="27"/>
      <c r="H834" s="27"/>
      <c r="AG834" s="4"/>
    </row>
    <row r="835" spans="1:33" ht="16.5" x14ac:dyDescent="0.25">
      <c r="A835" s="156"/>
      <c r="B835" s="12"/>
      <c r="C835" s="19"/>
      <c r="D835" s="19"/>
      <c r="E835" s="19"/>
      <c r="F835" s="157"/>
      <c r="G835" s="125"/>
      <c r="H835" s="257"/>
      <c r="AG835" s="4"/>
    </row>
    <row r="836" spans="1:33" x14ac:dyDescent="0.25">
      <c r="A836" s="169"/>
      <c r="B836" s="6"/>
      <c r="C836" s="7"/>
      <c r="D836" s="7"/>
      <c r="E836" s="416"/>
      <c r="F836" s="8"/>
      <c r="G836" s="8"/>
      <c r="H836" s="23"/>
      <c r="AG836" s="4"/>
    </row>
    <row r="837" spans="1:33" x14ac:dyDescent="0.25">
      <c r="A837" s="258"/>
      <c r="B837" s="6"/>
      <c r="C837" s="7"/>
      <c r="E837" s="416"/>
      <c r="F837" s="8"/>
      <c r="G837" s="8"/>
      <c r="H837" s="23"/>
      <c r="AG837" s="4"/>
    </row>
    <row r="838" spans="1:33" x14ac:dyDescent="0.25">
      <c r="A838" s="244"/>
      <c r="B838" s="6"/>
      <c r="C838" s="7"/>
      <c r="D838" s="7"/>
      <c r="F838" s="8"/>
      <c r="G838" s="8"/>
      <c r="H838" s="10"/>
      <c r="AG838" s="4"/>
    </row>
    <row r="839" spans="1:33" x14ac:dyDescent="0.25">
      <c r="A839" s="244"/>
      <c r="B839" s="6"/>
      <c r="C839" s="7"/>
      <c r="D839" s="7"/>
      <c r="F839" s="8"/>
      <c r="G839" s="8"/>
      <c r="H839" s="10"/>
      <c r="AG839" s="4"/>
    </row>
    <row r="840" spans="1:33" x14ac:dyDescent="0.25">
      <c r="A840" s="244"/>
      <c r="B840" s="6"/>
      <c r="C840" s="7"/>
      <c r="F840" s="8"/>
      <c r="G840" s="8"/>
      <c r="H840" s="10"/>
      <c r="AG840" s="4"/>
    </row>
    <row r="841" spans="1:33" x14ac:dyDescent="0.25">
      <c r="A841" s="244"/>
      <c r="B841" s="6"/>
      <c r="C841" s="7"/>
      <c r="F841" s="8"/>
      <c r="G841" s="8"/>
      <c r="H841" s="10"/>
      <c r="AG841" s="4"/>
    </row>
    <row r="842" spans="1:33" x14ac:dyDescent="0.25">
      <c r="A842" s="244"/>
      <c r="B842" s="6"/>
      <c r="C842" s="7"/>
      <c r="D842" s="7"/>
      <c r="F842" s="8"/>
      <c r="G842" s="8"/>
      <c r="H842" s="10"/>
      <c r="AG842" s="4"/>
    </row>
    <row r="843" spans="1:33" x14ac:dyDescent="0.25">
      <c r="A843" s="244"/>
      <c r="B843" s="6"/>
      <c r="C843" s="7"/>
      <c r="F843" s="8"/>
      <c r="G843" s="8"/>
      <c r="H843" s="10"/>
      <c r="AG843" s="4"/>
    </row>
    <row r="844" spans="1:33" x14ac:dyDescent="0.25">
      <c r="A844" s="244"/>
      <c r="B844" s="6"/>
      <c r="C844" s="7"/>
      <c r="D844" s="7"/>
      <c r="F844" s="8"/>
      <c r="G844" s="8"/>
      <c r="H844" s="10"/>
      <c r="AG844" s="4"/>
    </row>
    <row r="845" spans="1:33" x14ac:dyDescent="0.25">
      <c r="A845" s="244"/>
      <c r="B845" s="6"/>
      <c r="C845" s="7"/>
      <c r="F845" s="8"/>
      <c r="G845" s="8"/>
      <c r="H845" s="10"/>
      <c r="AG845" s="4"/>
    </row>
    <row r="846" spans="1:33" x14ac:dyDescent="0.25">
      <c r="A846" s="244"/>
      <c r="B846" s="6"/>
      <c r="C846" s="7"/>
      <c r="D846" s="7"/>
      <c r="F846" s="8"/>
      <c r="G846" s="8"/>
      <c r="H846" s="10"/>
      <c r="AG846" s="4"/>
    </row>
    <row r="847" spans="1:33" x14ac:dyDescent="0.25">
      <c r="A847" s="244"/>
      <c r="B847" s="6"/>
      <c r="C847" s="7"/>
      <c r="D847" s="7"/>
      <c r="F847" s="8"/>
      <c r="G847" s="8"/>
      <c r="H847" s="10"/>
      <c r="AG847" s="4"/>
    </row>
    <row r="848" spans="1:33" x14ac:dyDescent="0.25">
      <c r="A848" s="244"/>
      <c r="B848" s="6"/>
      <c r="C848" s="7"/>
      <c r="D848" s="7"/>
      <c r="F848" s="8"/>
      <c r="G848" s="8"/>
      <c r="H848" s="10"/>
      <c r="AG848" s="4"/>
    </row>
    <row r="849" spans="1:33" x14ac:dyDescent="0.25">
      <c r="A849" s="244"/>
      <c r="B849" s="6"/>
      <c r="C849" s="7"/>
      <c r="D849" s="7"/>
      <c r="F849" s="8"/>
      <c r="G849" s="8"/>
      <c r="H849" s="10"/>
      <c r="AG849" s="4"/>
    </row>
    <row r="850" spans="1:33" x14ac:dyDescent="0.25">
      <c r="A850" s="244"/>
      <c r="B850" s="6"/>
      <c r="C850" s="7"/>
      <c r="D850" s="7"/>
      <c r="F850" s="8"/>
      <c r="G850" s="8"/>
      <c r="H850" s="10"/>
      <c r="AG850" s="4"/>
    </row>
    <row r="851" spans="1:33" x14ac:dyDescent="0.25">
      <c r="A851" s="244"/>
      <c r="B851" s="6"/>
      <c r="C851" s="7"/>
      <c r="F851" s="8"/>
      <c r="G851" s="8"/>
      <c r="H851" s="10"/>
      <c r="AG851" s="4"/>
    </row>
    <row r="852" spans="1:33" x14ac:dyDescent="0.25">
      <c r="A852" s="244"/>
      <c r="B852" s="6"/>
      <c r="C852" s="7"/>
      <c r="F852" s="8"/>
      <c r="G852" s="8"/>
      <c r="H852" s="10"/>
      <c r="AG852" s="4"/>
    </row>
    <row r="853" spans="1:33" x14ac:dyDescent="0.25">
      <c r="A853" s="244"/>
      <c r="B853" s="6"/>
      <c r="C853" s="7"/>
      <c r="F853" s="8"/>
      <c r="G853" s="8"/>
      <c r="H853" s="10"/>
      <c r="AG853" s="4"/>
    </row>
    <row r="854" spans="1:33" x14ac:dyDescent="0.25">
      <c r="A854" s="246"/>
      <c r="B854" s="187"/>
      <c r="C854" s="140"/>
      <c r="D854" s="259"/>
      <c r="F854" s="8"/>
      <c r="G854" s="8"/>
      <c r="H854" s="59"/>
      <c r="AG854" s="4"/>
    </row>
    <row r="855" spans="1:33" x14ac:dyDescent="0.25">
      <c r="A855" s="244"/>
      <c r="B855" s="415"/>
      <c r="C855" s="158"/>
      <c r="D855" s="158"/>
      <c r="F855" s="8"/>
      <c r="G855" s="8"/>
      <c r="H855" s="59"/>
      <c r="AG855" s="4"/>
    </row>
    <row r="856" spans="1:33" x14ac:dyDescent="0.25">
      <c r="A856" s="244"/>
      <c r="B856" s="415"/>
      <c r="C856" s="158"/>
      <c r="D856" s="158"/>
      <c r="F856" s="8"/>
      <c r="G856" s="8"/>
      <c r="H856" s="59"/>
      <c r="AG856" s="4"/>
    </row>
    <row r="857" spans="1:33" x14ac:dyDescent="0.25">
      <c r="A857" s="244"/>
      <c r="B857" s="415"/>
      <c r="C857" s="158"/>
      <c r="D857" s="158"/>
      <c r="F857" s="8"/>
      <c r="G857" s="8"/>
      <c r="H857" s="59"/>
      <c r="AG857" s="4"/>
    </row>
    <row r="858" spans="1:33" x14ac:dyDescent="0.25">
      <c r="A858" s="244"/>
      <c r="B858" s="415"/>
      <c r="C858" s="158"/>
      <c r="D858" s="158"/>
      <c r="F858" s="8"/>
      <c r="G858" s="8"/>
      <c r="H858" s="59"/>
      <c r="AG858" s="4"/>
    </row>
    <row r="859" spans="1:33" x14ac:dyDescent="0.25">
      <c r="A859" s="244"/>
      <c r="B859" s="415"/>
      <c r="C859" s="158"/>
      <c r="D859" s="158"/>
      <c r="F859" s="8"/>
      <c r="G859" s="8"/>
      <c r="H859" s="59"/>
      <c r="AG859" s="4"/>
    </row>
    <row r="860" spans="1:33" x14ac:dyDescent="0.25">
      <c r="A860" s="244"/>
      <c r="B860" s="415"/>
      <c r="C860" s="158"/>
      <c r="D860" s="158"/>
      <c r="F860" s="8"/>
      <c r="G860" s="8"/>
      <c r="H860" s="59"/>
      <c r="AG860" s="4"/>
    </row>
    <row r="861" spans="1:33" ht="18.75" x14ac:dyDescent="0.25">
      <c r="A861" s="114"/>
      <c r="B861" s="27"/>
      <c r="C861" s="27"/>
      <c r="D861" s="27"/>
      <c r="E861" s="27"/>
      <c r="F861" s="27"/>
      <c r="G861" s="27"/>
      <c r="H861" s="27"/>
      <c r="AG861" s="4"/>
    </row>
    <row r="862" spans="1:33" ht="16.5" x14ac:dyDescent="0.25">
      <c r="A862" s="156"/>
      <c r="B862" s="12"/>
      <c r="C862" s="19"/>
      <c r="D862" s="19"/>
      <c r="E862" s="19"/>
      <c r="F862" s="157"/>
      <c r="G862" s="125"/>
      <c r="H862" s="257"/>
      <c r="AG862" s="4"/>
    </row>
    <row r="863" spans="1:33" x14ac:dyDescent="0.25">
      <c r="A863" s="260"/>
      <c r="B863" s="261"/>
      <c r="D863" s="7"/>
      <c r="F863" s="9"/>
      <c r="G863" s="262"/>
      <c r="H863" s="263"/>
      <c r="AG863" s="4"/>
    </row>
    <row r="864" spans="1:33" x14ac:dyDescent="0.25">
      <c r="A864" s="23"/>
      <c r="B864" s="47"/>
      <c r="C864" s="4"/>
      <c r="D864" s="416"/>
      <c r="F864" s="8"/>
      <c r="G864" s="8"/>
      <c r="H864" s="59"/>
      <c r="AG864" s="4"/>
    </row>
    <row r="865" spans="1:33" x14ac:dyDescent="0.25">
      <c r="A865" s="244"/>
      <c r="B865" s="47"/>
      <c r="C865" s="4"/>
      <c r="D865" s="416"/>
      <c r="F865" s="8"/>
      <c r="G865" s="8"/>
      <c r="H865" s="59"/>
      <c r="AG865" s="4"/>
    </row>
    <row r="866" spans="1:33" x14ac:dyDescent="0.25">
      <c r="A866" s="244"/>
      <c r="B866" s="47"/>
      <c r="C866" s="4"/>
      <c r="D866" s="416"/>
      <c r="F866" s="8"/>
      <c r="G866" s="8"/>
      <c r="H866" s="59"/>
      <c r="AG866" s="4"/>
    </row>
    <row r="867" spans="1:33" x14ac:dyDescent="0.25">
      <c r="A867" s="244"/>
      <c r="B867" s="47"/>
      <c r="C867" s="4"/>
      <c r="D867" s="416"/>
      <c r="F867" s="8"/>
      <c r="G867" s="8"/>
      <c r="H867" s="59"/>
      <c r="AG867" s="4"/>
    </row>
    <row r="868" spans="1:33" x14ac:dyDescent="0.25">
      <c r="A868" s="244"/>
      <c r="B868" s="47"/>
      <c r="C868" s="4"/>
      <c r="D868" s="416"/>
      <c r="F868" s="8"/>
      <c r="G868" s="8"/>
      <c r="H868" s="59"/>
      <c r="AG868" s="4"/>
    </row>
    <row r="869" spans="1:33" x14ac:dyDescent="0.25">
      <c r="A869" s="244"/>
      <c r="B869" s="47"/>
      <c r="C869" s="4"/>
      <c r="D869" s="416"/>
      <c r="F869" s="8"/>
      <c r="G869" s="8"/>
      <c r="H869" s="59"/>
      <c r="AG869" s="4"/>
    </row>
    <row r="870" spans="1:33" x14ac:dyDescent="0.25">
      <c r="A870" s="246"/>
      <c r="B870" s="150"/>
      <c r="C870" s="4"/>
      <c r="D870" s="416"/>
      <c r="F870" s="8"/>
      <c r="G870" s="8"/>
      <c r="H870" s="59"/>
      <c r="AG870" s="4"/>
    </row>
    <row r="871" spans="1:33" x14ac:dyDescent="0.25">
      <c r="A871" s="244"/>
      <c r="B871" s="47"/>
      <c r="C871" s="4"/>
      <c r="D871" s="416"/>
      <c r="F871" s="8"/>
      <c r="G871" s="8"/>
      <c r="H871" s="59"/>
      <c r="AG871" s="4"/>
    </row>
    <row r="872" spans="1:33" x14ac:dyDescent="0.25">
      <c r="A872" s="244"/>
      <c r="B872" s="47"/>
      <c r="C872" s="4"/>
      <c r="D872" s="416"/>
      <c r="F872" s="8"/>
      <c r="G872" s="8"/>
      <c r="H872" s="59"/>
      <c r="AG872" s="4"/>
    </row>
    <row r="873" spans="1:33" x14ac:dyDescent="0.25">
      <c r="A873" s="244"/>
      <c r="B873" s="47"/>
      <c r="C873" s="4"/>
      <c r="D873" s="416"/>
      <c r="F873" s="8"/>
      <c r="G873" s="8"/>
      <c r="H873" s="59"/>
      <c r="AG873" s="4"/>
    </row>
    <row r="874" spans="1:33" x14ac:dyDescent="0.25">
      <c r="A874" s="244"/>
      <c r="B874" s="47"/>
      <c r="C874" s="4"/>
      <c r="D874" s="416"/>
      <c r="F874" s="8"/>
      <c r="G874" s="8"/>
      <c r="H874" s="59"/>
      <c r="AG874" s="4"/>
    </row>
    <row r="875" spans="1:33" x14ac:dyDescent="0.25">
      <c r="A875" s="244"/>
      <c r="B875" s="47"/>
      <c r="C875" s="4"/>
      <c r="D875" s="416"/>
      <c r="F875" s="8"/>
      <c r="G875" s="8"/>
      <c r="H875" s="59"/>
      <c r="AG875" s="4"/>
    </row>
    <row r="876" spans="1:33" x14ac:dyDescent="0.25">
      <c r="A876" s="244"/>
      <c r="B876" s="47"/>
      <c r="C876" s="4"/>
      <c r="D876" s="416"/>
      <c r="F876" s="8"/>
      <c r="G876" s="8"/>
      <c r="H876" s="59"/>
      <c r="AG876" s="4"/>
    </row>
    <row r="877" spans="1:33" x14ac:dyDescent="0.25">
      <c r="A877" s="244"/>
      <c r="B877" s="47"/>
      <c r="C877" s="4"/>
      <c r="D877" s="416"/>
      <c r="F877" s="8"/>
      <c r="G877" s="8"/>
      <c r="H877" s="59"/>
      <c r="AG877" s="4"/>
    </row>
    <row r="878" spans="1:33" x14ac:dyDescent="0.25">
      <c r="A878" s="244"/>
      <c r="B878" s="47"/>
      <c r="C878" s="4"/>
      <c r="D878" s="416"/>
      <c r="F878" s="8"/>
      <c r="G878" s="8"/>
      <c r="H878" s="59"/>
      <c r="AG878" s="4"/>
    </row>
    <row r="879" spans="1:33" x14ac:dyDescent="0.25">
      <c r="A879" s="244"/>
      <c r="B879" s="47"/>
      <c r="C879" s="4"/>
      <c r="D879" s="416"/>
      <c r="F879" s="8"/>
      <c r="G879" s="8"/>
      <c r="H879" s="59"/>
      <c r="AG879" s="4"/>
    </row>
    <row r="880" spans="1:33" x14ac:dyDescent="0.25">
      <c r="A880" s="244"/>
      <c r="B880" s="47"/>
      <c r="C880" s="4"/>
      <c r="D880" s="416"/>
      <c r="F880" s="8"/>
      <c r="G880" s="8"/>
      <c r="H880" s="59"/>
      <c r="AG880" s="4"/>
    </row>
    <row r="881" spans="1:33" x14ac:dyDescent="0.25">
      <c r="A881" s="244"/>
      <c r="B881" s="47"/>
      <c r="C881" s="4"/>
      <c r="D881" s="416"/>
      <c r="F881" s="8"/>
      <c r="G881" s="8"/>
      <c r="H881" s="59"/>
      <c r="AG881" s="4"/>
    </row>
    <row r="882" spans="1:33" x14ac:dyDescent="0.25">
      <c r="A882" s="244"/>
      <c r="B882" s="47"/>
      <c r="C882" s="4"/>
      <c r="D882" s="416"/>
      <c r="F882" s="8"/>
      <c r="G882" s="8"/>
      <c r="H882" s="59"/>
      <c r="AG882" s="4"/>
    </row>
    <row r="883" spans="1:33" x14ac:dyDescent="0.25">
      <c r="A883" s="244"/>
      <c r="B883" s="47"/>
      <c r="C883" s="4"/>
      <c r="D883" s="416"/>
      <c r="F883" s="8"/>
      <c r="G883" s="8"/>
      <c r="H883" s="59"/>
      <c r="AG883" s="4"/>
    </row>
    <row r="884" spans="1:33" x14ac:dyDescent="0.25">
      <c r="A884" s="244"/>
      <c r="B884" s="47"/>
      <c r="C884" s="4"/>
      <c r="D884" s="416"/>
      <c r="F884" s="8"/>
      <c r="G884" s="8"/>
      <c r="H884" s="59"/>
      <c r="AG884" s="4"/>
    </row>
    <row r="885" spans="1:33" x14ac:dyDescent="0.25">
      <c r="A885" s="246"/>
      <c r="B885" s="150"/>
      <c r="C885" s="4"/>
      <c r="D885" s="416"/>
      <c r="F885" s="8"/>
      <c r="G885" s="8"/>
      <c r="H885" s="264"/>
      <c r="AG885" s="4"/>
    </row>
    <row r="886" spans="1:33" x14ac:dyDescent="0.25">
      <c r="A886" s="244"/>
      <c r="B886" s="47"/>
      <c r="C886" s="4"/>
      <c r="D886" s="416"/>
      <c r="F886" s="8"/>
      <c r="G886" s="8"/>
      <c r="H886" s="59"/>
      <c r="AG886" s="4"/>
    </row>
    <row r="887" spans="1:33" x14ac:dyDescent="0.25">
      <c r="A887" s="244"/>
      <c r="B887" s="47"/>
      <c r="C887" s="4"/>
      <c r="D887" s="416"/>
      <c r="F887" s="8"/>
      <c r="G887" s="8"/>
      <c r="H887" s="59"/>
      <c r="N887" s="14"/>
    </row>
    <row r="888" spans="1:33" x14ac:dyDescent="0.25">
      <c r="A888" s="244"/>
      <c r="B888" s="47"/>
      <c r="C888" s="4"/>
      <c r="D888" s="416"/>
      <c r="F888" s="8"/>
      <c r="G888" s="8"/>
      <c r="H888" s="59"/>
      <c r="AG888" s="4"/>
    </row>
    <row r="889" spans="1:33" x14ac:dyDescent="0.25">
      <c r="A889" s="246"/>
      <c r="B889" s="150"/>
      <c r="C889" s="4"/>
      <c r="D889" s="416"/>
      <c r="F889" s="8"/>
      <c r="G889" s="8"/>
      <c r="H889" s="59"/>
      <c r="AG889" s="4"/>
    </row>
    <row r="890" spans="1:33" x14ac:dyDescent="0.25">
      <c r="A890" s="244"/>
      <c r="B890" s="47"/>
      <c r="C890" s="4"/>
      <c r="D890" s="416"/>
      <c r="F890" s="8"/>
      <c r="G890" s="8"/>
      <c r="H890" s="59"/>
      <c r="AG890" s="4"/>
    </row>
    <row r="891" spans="1:33" x14ac:dyDescent="0.25">
      <c r="A891" s="244"/>
      <c r="B891" s="47"/>
      <c r="C891" s="4"/>
      <c r="D891" s="416"/>
      <c r="F891" s="8"/>
      <c r="G891" s="8"/>
      <c r="H891" s="59"/>
      <c r="AG891" s="4"/>
    </row>
    <row r="892" spans="1:33" x14ac:dyDescent="0.25">
      <c r="A892" s="244"/>
      <c r="B892" s="47"/>
      <c r="C892" s="4"/>
      <c r="D892" s="416"/>
      <c r="F892" s="8"/>
      <c r="G892" s="8"/>
      <c r="H892" s="59"/>
      <c r="AG892" s="4"/>
    </row>
    <row r="893" spans="1:33" x14ac:dyDescent="0.25">
      <c r="A893" s="244"/>
      <c r="B893" s="47"/>
      <c r="C893" s="4"/>
      <c r="D893" s="416"/>
      <c r="F893" s="8"/>
      <c r="G893" s="8"/>
      <c r="H893" s="59"/>
      <c r="AG893" s="4"/>
    </row>
    <row r="894" spans="1:33" ht="18.75" x14ac:dyDescent="0.25">
      <c r="A894" s="23"/>
      <c r="B894" s="104"/>
      <c r="C894" s="24"/>
      <c r="D894" s="24"/>
      <c r="E894" s="24"/>
      <c r="F894" s="8"/>
      <c r="G894" s="8"/>
      <c r="H894" s="24"/>
      <c r="N894" s="14"/>
      <c r="AG894" s="4"/>
    </row>
    <row r="895" spans="1:33" x14ac:dyDescent="0.25">
      <c r="A895" s="13"/>
      <c r="B895" s="6"/>
      <c r="C895" s="7"/>
      <c r="E895" s="40"/>
      <c r="F895" s="8"/>
      <c r="G895" s="8"/>
      <c r="H895" s="265"/>
      <c r="N895" s="14"/>
      <c r="AG895" s="4"/>
    </row>
    <row r="896" spans="1:33" x14ac:dyDescent="0.25">
      <c r="A896" s="235"/>
      <c r="B896" s="6"/>
      <c r="C896" s="7"/>
      <c r="E896" s="40"/>
      <c r="F896" s="8"/>
      <c r="G896" s="8"/>
      <c r="H896" s="265"/>
      <c r="AG896" s="4"/>
    </row>
    <row r="897" spans="1:33" x14ac:dyDescent="0.25">
      <c r="A897" s="235"/>
      <c r="B897" s="6"/>
      <c r="C897" s="7"/>
      <c r="E897" s="40"/>
      <c r="F897" s="8"/>
      <c r="G897" s="8"/>
      <c r="H897" s="265"/>
      <c r="N897" s="14"/>
      <c r="AG897" s="4"/>
    </row>
    <row r="898" spans="1:33" x14ac:dyDescent="0.25">
      <c r="A898" s="235"/>
      <c r="B898" s="6"/>
      <c r="C898" s="7"/>
      <c r="E898" s="40"/>
      <c r="F898" s="8"/>
      <c r="G898" s="8"/>
      <c r="H898" s="265"/>
      <c r="AG898" s="4"/>
    </row>
    <row r="899" spans="1:33" x14ac:dyDescent="0.25">
      <c r="A899" s="235"/>
      <c r="B899" s="6"/>
      <c r="C899" s="7"/>
      <c r="E899" s="40"/>
      <c r="F899" s="8"/>
      <c r="G899" s="8"/>
      <c r="H899" s="265"/>
      <c r="N899" s="14"/>
      <c r="AG899" s="4"/>
    </row>
    <row r="900" spans="1:33" x14ac:dyDescent="0.25">
      <c r="A900" s="235"/>
      <c r="B900" s="6"/>
      <c r="C900" s="7"/>
      <c r="E900" s="40"/>
      <c r="F900" s="8"/>
      <c r="G900" s="8"/>
      <c r="H900" s="265"/>
      <c r="AG900" s="4"/>
    </row>
    <row r="901" spans="1:33" x14ac:dyDescent="0.25">
      <c r="A901" s="235"/>
      <c r="B901" s="6"/>
      <c r="C901" s="7"/>
      <c r="E901" s="40"/>
      <c r="F901" s="8"/>
      <c r="G901" s="8"/>
      <c r="H901" s="265"/>
      <c r="N901" s="14"/>
      <c r="AG901" s="4"/>
    </row>
    <row r="902" spans="1:33" x14ac:dyDescent="0.25">
      <c r="A902" s="235"/>
      <c r="B902" s="6"/>
      <c r="C902" s="7"/>
      <c r="E902" s="40"/>
      <c r="F902" s="8"/>
      <c r="G902" s="8"/>
      <c r="H902" s="265"/>
      <c r="AG902" s="4"/>
    </row>
    <row r="903" spans="1:33" x14ac:dyDescent="0.25">
      <c r="A903" s="235"/>
      <c r="B903" s="6"/>
      <c r="C903" s="7"/>
      <c r="E903" s="40"/>
      <c r="F903" s="8"/>
      <c r="G903" s="8"/>
      <c r="H903" s="265"/>
      <c r="AG903" s="4"/>
    </row>
    <row r="904" spans="1:33" x14ac:dyDescent="0.25">
      <c r="A904" s="235"/>
      <c r="B904" s="6"/>
      <c r="C904" s="7"/>
      <c r="E904" s="40"/>
      <c r="F904" s="8"/>
      <c r="G904" s="8"/>
      <c r="H904" s="265"/>
      <c r="AG904" s="4"/>
    </row>
    <row r="905" spans="1:33" x14ac:dyDescent="0.25">
      <c r="A905" s="235"/>
      <c r="B905" s="6"/>
      <c r="C905" s="7"/>
      <c r="E905" s="40"/>
      <c r="F905" s="8"/>
      <c r="G905" s="8"/>
      <c r="H905" s="265"/>
      <c r="AG905" s="4"/>
    </row>
    <row r="906" spans="1:33" x14ac:dyDescent="0.25">
      <c r="A906" s="235"/>
      <c r="B906" s="6"/>
      <c r="C906" s="7"/>
      <c r="E906" s="40"/>
      <c r="F906" s="8"/>
      <c r="G906" s="8"/>
      <c r="H906" s="265"/>
      <c r="AG906" s="4"/>
    </row>
    <row r="907" spans="1:33" x14ac:dyDescent="0.25">
      <c r="A907" s="235"/>
      <c r="B907" s="6"/>
      <c r="C907" s="7"/>
      <c r="E907" s="40"/>
      <c r="F907" s="8"/>
      <c r="G907" s="8"/>
      <c r="H907" s="265"/>
      <c r="AG907" s="4"/>
    </row>
    <row r="908" spans="1:33" x14ac:dyDescent="0.25">
      <c r="A908" s="235"/>
      <c r="B908" s="6"/>
      <c r="C908" s="7"/>
      <c r="E908" s="40"/>
      <c r="F908" s="8"/>
      <c r="G908" s="8"/>
      <c r="H908" s="265"/>
      <c r="AG908" s="4"/>
    </row>
    <row r="909" spans="1:33" x14ac:dyDescent="0.25">
      <c r="A909" s="235"/>
      <c r="B909" s="6"/>
      <c r="C909" s="7"/>
      <c r="E909" s="40"/>
      <c r="F909" s="8"/>
      <c r="G909" s="8"/>
      <c r="H909" s="265"/>
      <c r="AG909" s="4"/>
    </row>
    <row r="910" spans="1:33" x14ac:dyDescent="0.25">
      <c r="A910" s="235"/>
      <c r="B910" s="6"/>
      <c r="C910" s="7"/>
      <c r="E910" s="40"/>
      <c r="F910" s="8"/>
      <c r="G910" s="8"/>
      <c r="H910" s="265"/>
      <c r="AG910" s="4"/>
    </row>
    <row r="911" spans="1:33" x14ac:dyDescent="0.25">
      <c r="A911" s="235"/>
      <c r="B911" s="6"/>
      <c r="C911" s="7"/>
      <c r="E911" s="40"/>
      <c r="F911" s="8"/>
      <c r="G911" s="8"/>
      <c r="H911" s="265"/>
      <c r="AG911" s="4"/>
    </row>
    <row r="912" spans="1:33" x14ac:dyDescent="0.25">
      <c r="A912" s="235"/>
      <c r="B912" s="6"/>
      <c r="C912" s="7"/>
      <c r="E912" s="40"/>
      <c r="F912" s="8"/>
      <c r="G912" s="8"/>
      <c r="H912" s="265"/>
      <c r="AG912" s="4"/>
    </row>
    <row r="913" spans="1:33" ht="18.75" x14ac:dyDescent="0.3">
      <c r="A913" s="266"/>
      <c r="B913" s="60"/>
      <c r="C913" s="54"/>
      <c r="D913" s="54"/>
      <c r="E913" s="107"/>
      <c r="F913" s="8"/>
      <c r="G913" s="8"/>
      <c r="H913" s="56"/>
      <c r="AG913" s="4"/>
    </row>
    <row r="914" spans="1:33" ht="18.75" x14ac:dyDescent="0.3">
      <c r="A914" s="266"/>
      <c r="B914" s="60"/>
      <c r="C914" s="54"/>
      <c r="D914" s="54"/>
      <c r="E914" s="107"/>
      <c r="F914" s="8"/>
      <c r="G914" s="8"/>
      <c r="H914" s="265"/>
      <c r="AG914" s="4"/>
    </row>
    <row r="915" spans="1:33" ht="18.75" x14ac:dyDescent="0.3">
      <c r="A915" s="266"/>
      <c r="B915" s="60"/>
      <c r="C915" s="54"/>
      <c r="D915" s="54"/>
      <c r="E915" s="107"/>
      <c r="F915" s="8"/>
      <c r="G915" s="8"/>
      <c r="H915" s="265"/>
      <c r="AG915" s="4"/>
    </row>
    <row r="916" spans="1:33" ht="18.75" x14ac:dyDescent="0.25">
      <c r="A916" s="114"/>
      <c r="B916" s="104"/>
      <c r="C916" s="4"/>
      <c r="D916" s="416"/>
      <c r="F916" s="8"/>
      <c r="G916" s="8"/>
      <c r="H916" s="59"/>
      <c r="AG916" s="4"/>
    </row>
    <row r="917" spans="1:33" s="60" customFormat="1" ht="16.5" x14ac:dyDescent="0.25">
      <c r="A917" s="267"/>
      <c r="B917" s="122"/>
      <c r="C917" s="90"/>
      <c r="D917" s="90"/>
      <c r="E917" s="90"/>
      <c r="F917" s="8"/>
      <c r="G917" s="8"/>
      <c r="H917" s="268"/>
      <c r="I917" s="269"/>
      <c r="J917" s="269"/>
      <c r="K917" s="269"/>
      <c r="L917" s="269"/>
      <c r="N917" s="111"/>
      <c r="AG917" s="111"/>
    </row>
    <row r="918" spans="1:33" s="60" customFormat="1" ht="16.5" x14ac:dyDescent="0.25">
      <c r="A918" s="121"/>
      <c r="B918" s="270"/>
      <c r="C918" s="271"/>
      <c r="D918" s="272"/>
      <c r="E918" s="273"/>
      <c r="F918" s="8"/>
      <c r="G918" s="8"/>
      <c r="H918" s="124"/>
      <c r="I918" s="269"/>
      <c r="J918" s="269"/>
      <c r="K918" s="269"/>
      <c r="L918" s="269"/>
      <c r="N918" s="111"/>
      <c r="AG918" s="111"/>
    </row>
    <row r="919" spans="1:33" ht="16.5" x14ac:dyDescent="0.25">
      <c r="A919" s="251"/>
      <c r="B919" s="122"/>
      <c r="C919" s="111"/>
      <c r="D919" s="111"/>
      <c r="E919" s="111"/>
      <c r="F919" s="8"/>
      <c r="G919" s="8"/>
      <c r="H919" s="268"/>
      <c r="AG919" s="4"/>
    </row>
    <row r="920" spans="1:33" ht="16.5" x14ac:dyDescent="0.25">
      <c r="A920" s="251"/>
      <c r="B920" s="274"/>
      <c r="C920" s="89"/>
      <c r="D920" s="111"/>
      <c r="E920" s="111"/>
      <c r="F920" s="8"/>
      <c r="G920" s="8"/>
      <c r="H920" s="92"/>
      <c r="AG920" s="4"/>
    </row>
    <row r="921" spans="1:33" ht="16.5" x14ac:dyDescent="0.25">
      <c r="A921" s="251"/>
      <c r="B921" s="274"/>
      <c r="C921" s="89"/>
      <c r="D921" s="111"/>
      <c r="E921" s="111"/>
      <c r="F921" s="8"/>
      <c r="G921" s="8"/>
      <c r="H921" s="92"/>
      <c r="AG921" s="4"/>
    </row>
    <row r="922" spans="1:33" ht="16.5" x14ac:dyDescent="0.25">
      <c r="A922" s="251"/>
      <c r="B922" s="274"/>
      <c r="C922" s="89"/>
      <c r="D922" s="111"/>
      <c r="E922" s="111"/>
      <c r="F922" s="8"/>
      <c r="G922" s="8"/>
      <c r="H922" s="92"/>
      <c r="AG922" s="4"/>
    </row>
    <row r="923" spans="1:33" ht="16.5" x14ac:dyDescent="0.25">
      <c r="A923" s="60"/>
      <c r="B923" s="274"/>
      <c r="C923" s="253"/>
      <c r="D923" s="275"/>
      <c r="E923" s="111"/>
      <c r="F923" s="8"/>
      <c r="G923" s="8"/>
      <c r="H923" s="92"/>
      <c r="AG923" s="4"/>
    </row>
    <row r="924" spans="1:33" ht="16.5" x14ac:dyDescent="0.25">
      <c r="A924" s="86"/>
      <c r="B924" s="87"/>
      <c r="C924" s="88"/>
      <c r="D924" s="89"/>
      <c r="E924" s="89"/>
      <c r="F924" s="8"/>
      <c r="G924" s="8"/>
      <c r="H924" s="92"/>
      <c r="AG924" s="4"/>
    </row>
    <row r="925" spans="1:33" ht="16.5" x14ac:dyDescent="0.25">
      <c r="A925" s="86"/>
      <c r="B925" s="87"/>
      <c r="C925" s="88"/>
      <c r="D925" s="89"/>
      <c r="E925" s="89"/>
      <c r="F925" s="90"/>
      <c r="G925" s="91"/>
      <c r="H925" s="92"/>
      <c r="AG925" s="4"/>
    </row>
    <row r="926" spans="1:33" ht="18.75" x14ac:dyDescent="0.3">
      <c r="B926" s="39"/>
      <c r="D926" s="4"/>
      <c r="F926" s="41"/>
      <c r="G926" s="310"/>
      <c r="H926" s="310"/>
      <c r="AG926" s="4"/>
    </row>
    <row r="927" spans="1:33" ht="18.75" x14ac:dyDescent="0.3">
      <c r="E927" s="310"/>
      <c r="F927" s="311"/>
      <c r="G927" s="311"/>
      <c r="H927" s="311"/>
      <c r="AG927" s="4"/>
    </row>
    <row r="928" spans="1:33" ht="18.75" x14ac:dyDescent="0.3">
      <c r="E928" s="105"/>
      <c r="F928" s="106"/>
      <c r="G928" s="106"/>
      <c r="H928" s="106"/>
      <c r="AG928" s="4"/>
    </row>
    <row r="929" spans="1:33" ht="18.75" x14ac:dyDescent="0.3">
      <c r="E929" s="105"/>
      <c r="F929" s="310"/>
      <c r="G929" s="311"/>
      <c r="H929" s="311"/>
      <c r="AG929" s="4"/>
    </row>
    <row r="930" spans="1:33" ht="18.75" x14ac:dyDescent="0.3">
      <c r="E930" s="105"/>
      <c r="F930" s="310"/>
      <c r="G930" s="311"/>
      <c r="H930" s="311"/>
      <c r="AG930" s="4"/>
    </row>
    <row r="931" spans="1:33" ht="18.75" x14ac:dyDescent="0.3">
      <c r="E931" s="105"/>
      <c r="F931" s="310"/>
      <c r="G931" s="311"/>
      <c r="H931" s="311"/>
      <c r="AG931" s="4"/>
    </row>
    <row r="932" spans="1:33" ht="18.75" x14ac:dyDescent="0.3">
      <c r="G932" s="108"/>
      <c r="H932" s="108"/>
      <c r="AG932" s="4"/>
    </row>
    <row r="933" spans="1:33" ht="20.25" x14ac:dyDescent="0.25">
      <c r="A933" s="160"/>
      <c r="B933" s="318"/>
      <c r="C933" s="318"/>
      <c r="D933" s="318"/>
      <c r="E933" s="318"/>
      <c r="F933" s="318"/>
      <c r="G933" s="318"/>
      <c r="H933" s="318"/>
      <c r="AG933" s="4"/>
    </row>
    <row r="934" spans="1:33" ht="20.25" x14ac:dyDescent="0.25">
      <c r="A934" s="417"/>
      <c r="B934" s="160"/>
      <c r="C934" s="318"/>
      <c r="D934" s="318"/>
      <c r="E934" s="318"/>
      <c r="F934" s="318"/>
      <c r="G934" s="318"/>
      <c r="H934" s="318"/>
      <c r="AG934" s="4"/>
    </row>
    <row r="935" spans="1:33" ht="22.5" x14ac:dyDescent="0.25">
      <c r="A935" s="42"/>
      <c r="B935" s="24"/>
      <c r="C935" s="24"/>
      <c r="D935" s="24"/>
      <c r="E935" s="24"/>
      <c r="F935" s="24"/>
      <c r="G935" s="24"/>
      <c r="H935" s="24"/>
      <c r="AG935" s="4"/>
    </row>
    <row r="936" spans="1:33" ht="16.5" x14ac:dyDescent="0.25">
      <c r="A936" s="156"/>
      <c r="B936" s="12"/>
      <c r="C936" s="19"/>
      <c r="D936" s="19"/>
      <c r="E936" s="19"/>
      <c r="F936" s="157"/>
      <c r="G936" s="125"/>
      <c r="H936" s="257"/>
      <c r="AG936" s="4"/>
    </row>
    <row r="937" spans="1:33" ht="16.5" x14ac:dyDescent="0.25">
      <c r="A937" s="276"/>
      <c r="B937" s="277"/>
      <c r="C937" s="88"/>
      <c r="D937" s="89"/>
      <c r="E937" s="111"/>
      <c r="F937" s="123"/>
      <c r="G937" s="278"/>
      <c r="H937" s="124"/>
      <c r="AG937" s="4"/>
    </row>
    <row r="938" spans="1:33" x14ac:dyDescent="0.25">
      <c r="A938" s="23"/>
      <c r="B938" s="47"/>
      <c r="C938" s="416"/>
      <c r="D938" s="416"/>
      <c r="F938" s="8"/>
      <c r="G938" s="8"/>
      <c r="H938" s="59"/>
      <c r="AG938" s="4"/>
    </row>
    <row r="939" spans="1:33" x14ac:dyDescent="0.25">
      <c r="A939" s="169"/>
      <c r="B939" s="11"/>
      <c r="C939" s="7"/>
      <c r="E939" s="40"/>
      <c r="F939" s="8"/>
      <c r="G939" s="8"/>
      <c r="H939" s="263"/>
      <c r="AG939" s="4"/>
    </row>
    <row r="940" spans="1:33" x14ac:dyDescent="0.25">
      <c r="A940" s="13"/>
      <c r="B940" s="6"/>
      <c r="C940" s="7"/>
      <c r="E940" s="40"/>
      <c r="F940" s="8"/>
      <c r="G940" s="8"/>
      <c r="H940" s="263"/>
      <c r="AG940" s="4"/>
    </row>
    <row r="941" spans="1:33" x14ac:dyDescent="0.25">
      <c r="A941" s="13"/>
      <c r="B941" s="6"/>
      <c r="C941" s="7"/>
      <c r="E941" s="40"/>
      <c r="F941" s="8"/>
      <c r="G941" s="8"/>
      <c r="H941" s="263"/>
      <c r="AG941" s="4"/>
    </row>
    <row r="942" spans="1:33" x14ac:dyDescent="0.25">
      <c r="A942" s="13"/>
      <c r="B942" s="6"/>
      <c r="C942" s="7"/>
      <c r="E942" s="40"/>
      <c r="F942" s="8"/>
      <c r="G942" s="8"/>
      <c r="H942" s="263"/>
      <c r="N942" s="14"/>
      <c r="AG942" s="4"/>
    </row>
    <row r="943" spans="1:33" x14ac:dyDescent="0.25">
      <c r="A943" s="13"/>
      <c r="B943" s="6"/>
      <c r="C943" s="7"/>
      <c r="E943" s="40"/>
      <c r="F943" s="8"/>
      <c r="G943" s="8"/>
      <c r="H943" s="263"/>
      <c r="AG943" s="4"/>
    </row>
    <row r="944" spans="1:33" x14ac:dyDescent="0.25">
      <c r="A944" s="13"/>
      <c r="B944" s="11"/>
      <c r="C944" s="7"/>
      <c r="E944" s="40"/>
      <c r="F944" s="8"/>
      <c r="G944" s="8"/>
      <c r="H944" s="263"/>
      <c r="AG944" s="4"/>
    </row>
    <row r="945" spans="1:33" x14ac:dyDescent="0.25">
      <c r="A945" s="13"/>
      <c r="B945" s="6"/>
      <c r="C945" s="7"/>
      <c r="E945" s="40"/>
      <c r="F945" s="8"/>
      <c r="G945" s="8"/>
      <c r="H945" s="263"/>
    </row>
    <row r="946" spans="1:33" x14ac:dyDescent="0.25">
      <c r="A946" s="13"/>
      <c r="B946" s="6"/>
      <c r="C946" s="7"/>
      <c r="E946" s="40"/>
      <c r="F946" s="8"/>
      <c r="G946" s="8"/>
      <c r="H946" s="263"/>
      <c r="AG946" s="4"/>
    </row>
    <row r="947" spans="1:33" x14ac:dyDescent="0.25">
      <c r="A947" s="13"/>
      <c r="B947" s="6"/>
      <c r="C947" s="7"/>
      <c r="E947" s="40"/>
      <c r="F947" s="8"/>
      <c r="G947" s="8"/>
      <c r="H947" s="263"/>
      <c r="AG947" s="4"/>
    </row>
    <row r="948" spans="1:33" x14ac:dyDescent="0.25">
      <c r="A948" s="13"/>
      <c r="B948" s="6"/>
      <c r="C948" s="7"/>
      <c r="E948" s="40"/>
      <c r="F948" s="8"/>
      <c r="G948" s="8"/>
      <c r="H948" s="263"/>
      <c r="AG948" s="4"/>
    </row>
    <row r="949" spans="1:33" x14ac:dyDescent="0.25">
      <c r="A949" s="13"/>
      <c r="B949" s="6"/>
      <c r="C949" s="7"/>
      <c r="E949" s="40"/>
      <c r="F949" s="8"/>
      <c r="G949" s="8"/>
      <c r="H949" s="263"/>
      <c r="AG949" s="4"/>
    </row>
    <row r="950" spans="1:33" x14ac:dyDescent="0.25">
      <c r="A950" s="13"/>
      <c r="B950" s="6"/>
      <c r="C950" s="7"/>
      <c r="E950" s="40"/>
      <c r="F950" s="8"/>
      <c r="G950" s="8"/>
      <c r="H950" s="263"/>
      <c r="AG950" s="4"/>
    </row>
    <row r="951" spans="1:33" x14ac:dyDescent="0.25">
      <c r="A951" s="260"/>
      <c r="B951" s="11"/>
      <c r="C951" s="7"/>
      <c r="E951" s="40"/>
      <c r="F951" s="8"/>
      <c r="G951" s="8"/>
      <c r="H951" s="263"/>
      <c r="AG951" s="4"/>
    </row>
    <row r="952" spans="1:33" x14ac:dyDescent="0.25">
      <c r="E952" s="40"/>
      <c r="F952" s="8"/>
      <c r="G952" s="8"/>
      <c r="H952" s="263"/>
      <c r="AG952" s="4"/>
    </row>
    <row r="953" spans="1:33" x14ac:dyDescent="0.25">
      <c r="E953" s="40"/>
      <c r="F953" s="8"/>
      <c r="G953" s="8"/>
      <c r="H953" s="263"/>
      <c r="AG953" s="4"/>
    </row>
    <row r="954" spans="1:33" x14ac:dyDescent="0.25">
      <c r="A954" s="260"/>
      <c r="B954" s="85"/>
      <c r="F954" s="8"/>
      <c r="G954" s="8"/>
      <c r="H954" s="204"/>
      <c r="AG954" s="4"/>
    </row>
    <row r="955" spans="1:33" x14ac:dyDescent="0.25">
      <c r="F955" s="8"/>
      <c r="G955" s="8"/>
      <c r="H955" s="263"/>
      <c r="AG955" s="4"/>
    </row>
    <row r="956" spans="1:33" x14ac:dyDescent="0.25">
      <c r="F956" s="8"/>
      <c r="G956" s="8"/>
      <c r="H956" s="263"/>
      <c r="AG956" s="4"/>
    </row>
    <row r="957" spans="1:33" x14ac:dyDescent="0.25">
      <c r="F957" s="8"/>
      <c r="G957" s="8"/>
      <c r="H957" s="263"/>
      <c r="AG957" s="4"/>
    </row>
    <row r="958" spans="1:33" x14ac:dyDescent="0.25">
      <c r="F958" s="8"/>
      <c r="G958" s="8"/>
      <c r="H958" s="263"/>
      <c r="AG958" s="4"/>
    </row>
    <row r="959" spans="1:33" x14ac:dyDescent="0.25">
      <c r="F959" s="8"/>
      <c r="G959" s="8"/>
      <c r="H959" s="263"/>
      <c r="AG959" s="4"/>
    </row>
    <row r="960" spans="1:33" x14ac:dyDescent="0.25">
      <c r="B960" s="279"/>
      <c r="F960" s="8"/>
      <c r="G960" s="8"/>
      <c r="H960" s="263"/>
      <c r="AG960" s="4"/>
    </row>
    <row r="961" spans="1:33" x14ac:dyDescent="0.25">
      <c r="B961" s="30"/>
      <c r="C961" s="4"/>
      <c r="D961" s="416"/>
      <c r="F961" s="8"/>
      <c r="G961" s="8"/>
      <c r="H961" s="59"/>
      <c r="AG961" s="4"/>
    </row>
    <row r="962" spans="1:33" x14ac:dyDescent="0.25">
      <c r="B962" s="30"/>
      <c r="C962" s="4"/>
      <c r="D962" s="416"/>
      <c r="F962" s="8"/>
      <c r="G962" s="8"/>
      <c r="H962" s="59"/>
      <c r="AG962" s="4"/>
    </row>
    <row r="963" spans="1:33" x14ac:dyDescent="0.25">
      <c r="B963" s="30"/>
      <c r="C963" s="4"/>
      <c r="D963" s="416"/>
      <c r="F963" s="8"/>
      <c r="G963" s="8"/>
      <c r="H963" s="59"/>
      <c r="AG963" s="4"/>
    </row>
    <row r="964" spans="1:33" x14ac:dyDescent="0.25">
      <c r="B964" s="280"/>
      <c r="C964" s="4"/>
      <c r="D964" s="416"/>
      <c r="F964" s="8"/>
      <c r="G964" s="8"/>
      <c r="H964" s="59"/>
      <c r="AG964" s="4"/>
    </row>
    <row r="965" spans="1:33" x14ac:dyDescent="0.25">
      <c r="B965" s="30"/>
      <c r="C965" s="4"/>
      <c r="D965" s="416"/>
      <c r="F965" s="8"/>
      <c r="G965" s="8"/>
      <c r="H965" s="59"/>
      <c r="AG965" s="4"/>
    </row>
    <row r="966" spans="1:33" x14ac:dyDescent="0.25">
      <c r="B966" s="30"/>
      <c r="C966" s="4"/>
      <c r="D966" s="416"/>
      <c r="F966" s="8"/>
      <c r="G966" s="8"/>
      <c r="H966" s="59"/>
      <c r="AG966" s="4"/>
    </row>
    <row r="967" spans="1:33" x14ac:dyDescent="0.25">
      <c r="B967" s="30"/>
      <c r="C967" s="4"/>
      <c r="D967" s="416"/>
      <c r="F967" s="8"/>
      <c r="G967" s="8"/>
      <c r="H967" s="59"/>
      <c r="AG967" s="4"/>
    </row>
    <row r="968" spans="1:33" x14ac:dyDescent="0.25">
      <c r="A968" s="260"/>
      <c r="B968" s="85"/>
      <c r="F968" s="8"/>
      <c r="G968" s="8"/>
      <c r="H968" s="263"/>
      <c r="AG968" s="4"/>
    </row>
    <row r="969" spans="1:33" x14ac:dyDescent="0.25">
      <c r="B969" s="6"/>
      <c r="F969" s="8"/>
      <c r="G969" s="8"/>
      <c r="H969" s="263"/>
      <c r="AG969" s="4"/>
    </row>
    <row r="970" spans="1:33" x14ac:dyDescent="0.25">
      <c r="B970" s="6"/>
      <c r="F970" s="8"/>
      <c r="G970" s="8"/>
      <c r="H970" s="263"/>
      <c r="AG970" s="4"/>
    </row>
    <row r="971" spans="1:33" x14ac:dyDescent="0.25">
      <c r="F971" s="8"/>
      <c r="G971" s="8"/>
      <c r="H971" s="263"/>
      <c r="AG971" s="4"/>
    </row>
    <row r="972" spans="1:33" x14ac:dyDescent="0.25">
      <c r="F972" s="8"/>
      <c r="G972" s="8"/>
      <c r="H972" s="263"/>
      <c r="K972" s="14"/>
      <c r="L972" s="14"/>
      <c r="AG972" s="4"/>
    </row>
    <row r="973" spans="1:33" x14ac:dyDescent="0.25">
      <c r="B973" s="6"/>
      <c r="F973" s="8"/>
      <c r="G973" s="8"/>
      <c r="H973" s="263"/>
      <c r="AG973" s="4"/>
    </row>
    <row r="974" spans="1:33" x14ac:dyDescent="0.25">
      <c r="B974" s="6"/>
      <c r="F974" s="8"/>
      <c r="G974" s="8"/>
      <c r="H974" s="263"/>
      <c r="AG974" s="4"/>
    </row>
    <row r="975" spans="1:33" x14ac:dyDescent="0.25">
      <c r="F975" s="8"/>
      <c r="G975" s="8"/>
      <c r="H975" s="263"/>
      <c r="AG975" s="4"/>
    </row>
    <row r="976" spans="1:33" x14ac:dyDescent="0.25">
      <c r="F976" s="8"/>
      <c r="G976" s="8"/>
      <c r="H976" s="263"/>
      <c r="AG976" s="4"/>
    </row>
    <row r="977" spans="1:33" x14ac:dyDescent="0.25">
      <c r="B977" s="6"/>
      <c r="F977" s="8"/>
      <c r="G977" s="8"/>
      <c r="H977" s="263"/>
      <c r="AG977" s="4"/>
    </row>
    <row r="978" spans="1:33" x14ac:dyDescent="0.25">
      <c r="F978" s="8"/>
      <c r="G978" s="8"/>
      <c r="H978" s="263"/>
      <c r="AG978" s="4"/>
    </row>
    <row r="979" spans="1:33" x14ac:dyDescent="0.25">
      <c r="F979" s="8"/>
      <c r="G979" s="8"/>
      <c r="H979" s="263"/>
      <c r="AG979" s="4"/>
    </row>
    <row r="980" spans="1:33" x14ac:dyDescent="0.25">
      <c r="F980" s="8"/>
      <c r="G980" s="8"/>
      <c r="H980" s="263"/>
      <c r="AG980" s="4"/>
    </row>
    <row r="981" spans="1:33" x14ac:dyDescent="0.25">
      <c r="A981" s="260"/>
      <c r="B981" s="85"/>
      <c r="F981" s="8"/>
      <c r="G981" s="8"/>
      <c r="H981" s="263"/>
      <c r="AG981" s="4"/>
    </row>
    <row r="982" spans="1:33" x14ac:dyDescent="0.25">
      <c r="A982" s="23"/>
      <c r="B982" s="30"/>
      <c r="C982" s="4"/>
      <c r="D982" s="416"/>
      <c r="F982" s="8"/>
      <c r="G982" s="8"/>
      <c r="H982" s="59"/>
      <c r="AG982" s="4"/>
    </row>
    <row r="983" spans="1:33" x14ac:dyDescent="0.25">
      <c r="A983" s="23"/>
      <c r="B983" s="30"/>
      <c r="C983" s="4"/>
      <c r="D983" s="416"/>
      <c r="F983" s="8"/>
      <c r="G983" s="8"/>
      <c r="H983" s="59"/>
      <c r="AG983" s="4"/>
    </row>
    <row r="984" spans="1:33" x14ac:dyDescent="0.25">
      <c r="A984" s="23"/>
      <c r="B984" s="30"/>
      <c r="C984" s="4"/>
      <c r="D984" s="416"/>
      <c r="F984" s="8"/>
      <c r="G984" s="8"/>
      <c r="H984" s="59"/>
      <c r="AG984" s="4"/>
    </row>
    <row r="985" spans="1:33" x14ac:dyDescent="0.25">
      <c r="A985" s="23"/>
      <c r="B985" s="30"/>
      <c r="C985" s="4"/>
      <c r="D985" s="416"/>
      <c r="F985" s="8"/>
      <c r="G985" s="8"/>
      <c r="H985" s="59"/>
      <c r="AG985" s="4"/>
    </row>
    <row r="986" spans="1:33" x14ac:dyDescent="0.25">
      <c r="A986" s="23"/>
      <c r="B986" s="30"/>
      <c r="C986" s="4"/>
      <c r="D986" s="416"/>
      <c r="F986" s="8"/>
      <c r="G986" s="8"/>
      <c r="H986" s="59"/>
      <c r="AG986" s="4"/>
    </row>
    <row r="987" spans="1:33" x14ac:dyDescent="0.25">
      <c r="A987" s="23"/>
      <c r="F987" s="8"/>
      <c r="G987" s="8"/>
      <c r="H987" s="263"/>
      <c r="AG987" s="4"/>
    </row>
    <row r="988" spans="1:33" x14ac:dyDescent="0.25">
      <c r="A988" s="23"/>
      <c r="B988" s="85"/>
      <c r="F988" s="8"/>
      <c r="G988" s="8"/>
      <c r="H988" s="263"/>
      <c r="AG988" s="4"/>
    </row>
    <row r="989" spans="1:33" x14ac:dyDescent="0.25">
      <c r="A989" s="23"/>
      <c r="F989" s="8"/>
      <c r="G989" s="8"/>
      <c r="H989" s="263"/>
      <c r="AG989" s="4"/>
    </row>
    <row r="990" spans="1:33" x14ac:dyDescent="0.25">
      <c r="A990" s="23"/>
      <c r="F990" s="8"/>
      <c r="G990" s="8"/>
      <c r="H990" s="263"/>
      <c r="AG990" s="4"/>
    </row>
    <row r="991" spans="1:33" x14ac:dyDescent="0.25">
      <c r="A991" s="23"/>
      <c r="E991" s="40"/>
      <c r="F991" s="8"/>
      <c r="G991" s="8"/>
      <c r="H991" s="263"/>
      <c r="AG991" s="4"/>
    </row>
    <row r="992" spans="1:33" x14ac:dyDescent="0.25">
      <c r="A992" s="23"/>
      <c r="E992" s="40"/>
      <c r="F992" s="8"/>
      <c r="G992" s="8"/>
      <c r="H992" s="263"/>
      <c r="AG992" s="4"/>
    </row>
    <row r="993" spans="1:33" x14ac:dyDescent="0.25">
      <c r="A993" s="23"/>
      <c r="E993" s="40"/>
      <c r="F993" s="8"/>
      <c r="G993" s="8"/>
      <c r="H993" s="263"/>
      <c r="AG993" s="4"/>
    </row>
    <row r="994" spans="1:33" x14ac:dyDescent="0.25">
      <c r="A994" s="23"/>
      <c r="E994" s="40"/>
      <c r="F994" s="8"/>
      <c r="G994" s="8"/>
      <c r="H994" s="263"/>
      <c r="AG994" s="4"/>
    </row>
    <row r="995" spans="1:33" x14ac:dyDescent="0.25">
      <c r="A995" s="23"/>
      <c r="E995" s="40"/>
      <c r="F995" s="8"/>
      <c r="G995" s="8"/>
      <c r="H995" s="263"/>
      <c r="AG995" s="4"/>
    </row>
    <row r="996" spans="1:33" x14ac:dyDescent="0.25">
      <c r="A996" s="260"/>
      <c r="B996" s="242"/>
      <c r="F996" s="8"/>
      <c r="G996" s="8"/>
      <c r="H996" s="263"/>
      <c r="AG996" s="4"/>
    </row>
    <row r="997" spans="1:33" x14ac:dyDescent="0.25">
      <c r="E997" s="40"/>
      <c r="F997" s="8"/>
      <c r="G997" s="8"/>
      <c r="H997" s="263"/>
      <c r="AG997" s="4"/>
    </row>
    <row r="998" spans="1:33" x14ac:dyDescent="0.25">
      <c r="E998" s="40"/>
      <c r="F998" s="8"/>
      <c r="G998" s="8"/>
      <c r="H998" s="263"/>
      <c r="AG998" s="4"/>
    </row>
    <row r="999" spans="1:33" x14ac:dyDescent="0.25">
      <c r="E999" s="40"/>
      <c r="F999" s="8"/>
      <c r="G999" s="8"/>
      <c r="H999" s="263"/>
      <c r="AG999" s="4"/>
    </row>
    <row r="1000" spans="1:33" x14ac:dyDescent="0.25">
      <c r="E1000" s="40"/>
      <c r="F1000" s="8"/>
      <c r="G1000" s="8"/>
      <c r="H1000" s="263"/>
      <c r="AG1000" s="4"/>
    </row>
    <row r="1001" spans="1:33" x14ac:dyDescent="0.25">
      <c r="A1001" s="260"/>
      <c r="B1001" s="242"/>
      <c r="F1001" s="8"/>
      <c r="G1001" s="8"/>
      <c r="H1001" s="263"/>
      <c r="AG1001" s="4"/>
    </row>
    <row r="1002" spans="1:33" x14ac:dyDescent="0.25">
      <c r="E1002" s="40"/>
      <c r="F1002" s="8"/>
      <c r="G1002" s="8"/>
      <c r="H1002" s="263"/>
      <c r="AG1002" s="4"/>
    </row>
    <row r="1003" spans="1:33" x14ac:dyDescent="0.25">
      <c r="E1003" s="40"/>
      <c r="F1003" s="8"/>
      <c r="G1003" s="8"/>
      <c r="H1003" s="263"/>
      <c r="AG1003" s="4"/>
    </row>
    <row r="1004" spans="1:33" x14ac:dyDescent="0.25">
      <c r="E1004" s="40"/>
      <c r="F1004" s="8"/>
      <c r="G1004" s="8"/>
      <c r="H1004" s="263"/>
      <c r="AG1004" s="4"/>
    </row>
    <row r="1005" spans="1:33" x14ac:dyDescent="0.25">
      <c r="A1005" s="260"/>
      <c r="B1005" s="261"/>
      <c r="F1005" s="8"/>
      <c r="G1005" s="8"/>
      <c r="H1005" s="263"/>
      <c r="AG1005" s="4"/>
    </row>
    <row r="1006" spans="1:33" x14ac:dyDescent="0.25">
      <c r="F1006" s="8"/>
      <c r="G1006" s="8"/>
      <c r="H1006" s="263"/>
      <c r="AG1006" s="4"/>
    </row>
    <row r="1007" spans="1:33" x14ac:dyDescent="0.25">
      <c r="F1007" s="8"/>
      <c r="G1007" s="8"/>
      <c r="H1007" s="263"/>
      <c r="AG1007" s="4"/>
    </row>
    <row r="1008" spans="1:33" x14ac:dyDescent="0.25">
      <c r="F1008" s="8"/>
      <c r="G1008" s="8"/>
      <c r="H1008" s="263"/>
      <c r="AG1008" s="4"/>
    </row>
    <row r="1009" spans="1:33" x14ac:dyDescent="0.25">
      <c r="F1009" s="8"/>
      <c r="G1009" s="8"/>
      <c r="H1009" s="263"/>
      <c r="AG1009" s="4"/>
    </row>
    <row r="1010" spans="1:33" x14ac:dyDescent="0.25">
      <c r="A1010" s="260"/>
      <c r="B1010" s="242"/>
      <c r="F1010" s="8"/>
      <c r="G1010" s="8"/>
      <c r="H1010" s="263"/>
      <c r="AG1010" s="4"/>
    </row>
    <row r="1011" spans="1:33" x14ac:dyDescent="0.25">
      <c r="F1011" s="8"/>
      <c r="G1011" s="8"/>
      <c r="H1011" s="263"/>
      <c r="AG1011" s="4"/>
    </row>
    <row r="1012" spans="1:33" x14ac:dyDescent="0.25">
      <c r="F1012" s="8"/>
      <c r="G1012" s="8"/>
      <c r="H1012" s="263"/>
      <c r="AG1012" s="4"/>
    </row>
    <row r="1013" spans="1:33" x14ac:dyDescent="0.25">
      <c r="F1013" s="8"/>
      <c r="G1013" s="8"/>
      <c r="H1013" s="263"/>
      <c r="AG1013" s="4"/>
    </row>
    <row r="1014" spans="1:33" x14ac:dyDescent="0.25">
      <c r="A1014" s="260"/>
      <c r="B1014" s="242"/>
      <c r="F1014" s="8"/>
      <c r="G1014" s="8"/>
      <c r="H1014" s="204"/>
      <c r="AG1014" s="4"/>
    </row>
    <row r="1015" spans="1:33" x14ac:dyDescent="0.25">
      <c r="E1015" s="40"/>
      <c r="F1015" s="8"/>
      <c r="G1015" s="8"/>
      <c r="H1015" s="263"/>
      <c r="AG1015" s="4"/>
    </row>
    <row r="1016" spans="1:33" x14ac:dyDescent="0.25">
      <c r="B1016" s="30"/>
      <c r="C1016" s="4"/>
      <c r="D1016" s="416"/>
      <c r="F1016" s="8"/>
      <c r="G1016" s="8"/>
      <c r="H1016" s="59"/>
      <c r="AG1016" s="4"/>
    </row>
    <row r="1017" spans="1:33" x14ac:dyDescent="0.25">
      <c r="B1017" s="30"/>
      <c r="C1017" s="4"/>
      <c r="D1017" s="416"/>
      <c r="F1017" s="8"/>
      <c r="G1017" s="8"/>
      <c r="H1017" s="59"/>
      <c r="AG1017" s="4"/>
    </row>
    <row r="1018" spans="1:33" x14ac:dyDescent="0.25">
      <c r="B1018" s="30"/>
      <c r="C1018" s="4"/>
      <c r="D1018" s="416"/>
      <c r="F1018" s="8"/>
      <c r="G1018" s="8"/>
      <c r="H1018" s="59"/>
      <c r="AG1018" s="4"/>
    </row>
    <row r="1019" spans="1:33" x14ac:dyDescent="0.25">
      <c r="B1019" s="30"/>
      <c r="C1019" s="4"/>
      <c r="D1019" s="416"/>
      <c r="F1019" s="8"/>
      <c r="G1019" s="8"/>
      <c r="H1019" s="59"/>
      <c r="AG1019" s="4"/>
    </row>
    <row r="1020" spans="1:33" x14ac:dyDescent="0.25">
      <c r="B1020" s="30"/>
      <c r="C1020" s="4"/>
      <c r="D1020" s="416"/>
      <c r="F1020" s="8"/>
      <c r="G1020" s="8"/>
      <c r="H1020" s="59"/>
      <c r="AG1020" s="4"/>
    </row>
    <row r="1021" spans="1:33" x14ac:dyDescent="0.25">
      <c r="B1021" s="30"/>
      <c r="C1021" s="4"/>
      <c r="D1021" s="416"/>
      <c r="F1021" s="8"/>
      <c r="G1021" s="8"/>
      <c r="H1021" s="59"/>
      <c r="AG1021" s="4"/>
    </row>
    <row r="1022" spans="1:33" x14ac:dyDescent="0.25">
      <c r="B1022" s="47"/>
      <c r="C1022" s="4"/>
      <c r="D1022" s="4"/>
      <c r="F1022" s="8"/>
      <c r="G1022" s="8"/>
      <c r="H1022" s="59"/>
      <c r="AG1022" s="4"/>
    </row>
    <row r="1023" spans="1:33" x14ac:dyDescent="0.25">
      <c r="A1023" s="58"/>
      <c r="B1023" s="47"/>
      <c r="C1023" s="4"/>
      <c r="D1023" s="4"/>
      <c r="F1023" s="9"/>
      <c r="G1023" s="9"/>
      <c r="H1023" s="59"/>
      <c r="AG1023" s="4"/>
    </row>
    <row r="1024" spans="1:33" ht="18.75" x14ac:dyDescent="0.3">
      <c r="B1024" s="39"/>
      <c r="D1024" s="4"/>
      <c r="F1024" s="41"/>
      <c r="G1024" s="310"/>
      <c r="H1024" s="310"/>
      <c r="AG1024" s="4"/>
    </row>
    <row r="1025" spans="1:33" ht="18.75" x14ac:dyDescent="0.3">
      <c r="E1025" s="310"/>
      <c r="F1025" s="311"/>
      <c r="G1025" s="311"/>
      <c r="H1025" s="311"/>
      <c r="AG1025" s="4"/>
    </row>
    <row r="1026" spans="1:33" ht="18.75" x14ac:dyDescent="0.3">
      <c r="E1026" s="105"/>
      <c r="F1026" s="106"/>
      <c r="G1026" s="106"/>
      <c r="H1026" s="106"/>
      <c r="AG1026" s="4"/>
    </row>
    <row r="1027" spans="1:33" ht="18.75" x14ac:dyDescent="0.3">
      <c r="E1027" s="105"/>
      <c r="F1027" s="310"/>
      <c r="G1027" s="311"/>
      <c r="H1027" s="311"/>
      <c r="AG1027" s="4"/>
    </row>
    <row r="1028" spans="1:33" ht="18.75" x14ac:dyDescent="0.3">
      <c r="E1028" s="105"/>
      <c r="F1028" s="310"/>
      <c r="G1028" s="311"/>
      <c r="H1028" s="311"/>
      <c r="AG1028" s="4"/>
    </row>
    <row r="1029" spans="1:33" ht="18.75" x14ac:dyDescent="0.3">
      <c r="E1029" s="105"/>
      <c r="F1029" s="310"/>
      <c r="G1029" s="311"/>
      <c r="H1029" s="311"/>
      <c r="AG1029" s="4"/>
    </row>
    <row r="1030" spans="1:33" ht="18.75" x14ac:dyDescent="0.3">
      <c r="G1030" s="108"/>
      <c r="H1030" s="108"/>
      <c r="AG1030" s="4"/>
    </row>
    <row r="1031" spans="1:33" ht="20.25" x14ac:dyDescent="0.25">
      <c r="A1031" s="160"/>
      <c r="B1031" s="318"/>
      <c r="C1031" s="318"/>
      <c r="D1031" s="318"/>
      <c r="E1031" s="318"/>
      <c r="F1031" s="318"/>
      <c r="G1031" s="318"/>
      <c r="H1031" s="318"/>
      <c r="AG1031" s="4"/>
    </row>
    <row r="1032" spans="1:33" ht="20.25" x14ac:dyDescent="0.25">
      <c r="A1032" s="417"/>
      <c r="B1032" s="160"/>
      <c r="C1032" s="318"/>
      <c r="D1032" s="318"/>
      <c r="E1032" s="318"/>
      <c r="F1032" s="318"/>
      <c r="G1032" s="318"/>
      <c r="H1032" s="318"/>
      <c r="AG1032" s="4"/>
    </row>
    <row r="1033" spans="1:33" x14ac:dyDescent="0.25">
      <c r="A1033" s="58"/>
      <c r="B1033" s="47"/>
      <c r="C1033" s="4"/>
      <c r="D1033" s="4"/>
      <c r="F1033" s="9"/>
      <c r="G1033" s="9"/>
      <c r="H1033" s="59"/>
      <c r="AG1033" s="4"/>
    </row>
    <row r="1034" spans="1:33" ht="16.5" x14ac:dyDescent="0.25">
      <c r="A1034" s="156"/>
      <c r="B1034" s="12"/>
      <c r="C1034" s="19"/>
      <c r="D1034" s="19"/>
      <c r="E1034" s="19"/>
      <c r="F1034" s="157"/>
      <c r="G1034" s="125"/>
      <c r="H1034" s="257"/>
      <c r="AG1034" s="4"/>
    </row>
    <row r="1035" spans="1:33" x14ac:dyDescent="0.25">
      <c r="A1035" s="149"/>
      <c r="B1035" s="187"/>
      <c r="C1035" s="155"/>
      <c r="D1035" s="155"/>
      <c r="E1035" s="155"/>
      <c r="F1035" s="155"/>
      <c r="G1035" s="155"/>
      <c r="H1035" s="281"/>
      <c r="I1035" s="14"/>
      <c r="J1035" s="14"/>
      <c r="K1035" s="14"/>
      <c r="L1035" s="14"/>
    </row>
    <row r="1036" spans="1:33" x14ac:dyDescent="0.25">
      <c r="A1036" s="149"/>
      <c r="B1036" s="187"/>
      <c r="C1036" s="416"/>
      <c r="D1036" s="416"/>
      <c r="E1036" s="416"/>
      <c r="F1036" s="416"/>
      <c r="G1036" s="416"/>
      <c r="H1036" s="152"/>
      <c r="I1036" s="14"/>
      <c r="J1036" s="14"/>
      <c r="K1036" s="14"/>
      <c r="L1036" s="14"/>
    </row>
    <row r="1037" spans="1:33" x14ac:dyDescent="0.25">
      <c r="A1037" s="131"/>
      <c r="B1037" s="47"/>
      <c r="C1037" s="416"/>
      <c r="D1037" s="416"/>
      <c r="E1037" s="416"/>
      <c r="F1037" s="8"/>
      <c r="G1037" s="8"/>
      <c r="H1037" s="59"/>
      <c r="I1037" s="14"/>
      <c r="J1037" s="14"/>
      <c r="K1037" s="14"/>
      <c r="L1037" s="14"/>
    </row>
    <row r="1038" spans="1:33" x14ac:dyDescent="0.25">
      <c r="A1038" s="131"/>
      <c r="B1038" s="47"/>
      <c r="C1038" s="416"/>
      <c r="D1038" s="416"/>
      <c r="E1038" s="416"/>
      <c r="F1038" s="8"/>
      <c r="G1038" s="8"/>
      <c r="H1038" s="59"/>
      <c r="I1038" s="14"/>
      <c r="J1038" s="14"/>
      <c r="K1038" s="14"/>
      <c r="L1038" s="14"/>
    </row>
    <row r="1039" spans="1:33" x14ac:dyDescent="0.25">
      <c r="A1039" s="131"/>
      <c r="B1039" s="47"/>
      <c r="C1039" s="416"/>
      <c r="D1039" s="416"/>
      <c r="E1039" s="416"/>
      <c r="F1039" s="8"/>
      <c r="G1039" s="8"/>
      <c r="H1039" s="59"/>
      <c r="I1039" s="14"/>
      <c r="J1039" s="14"/>
      <c r="K1039" s="14"/>
      <c r="L1039" s="14"/>
    </row>
    <row r="1040" spans="1:33" x14ac:dyDescent="0.25">
      <c r="A1040" s="131"/>
      <c r="B1040" s="47"/>
      <c r="C1040" s="416"/>
      <c r="D1040" s="416"/>
      <c r="E1040" s="416"/>
      <c r="F1040" s="8"/>
      <c r="G1040" s="8"/>
      <c r="H1040" s="59"/>
      <c r="I1040" s="14"/>
      <c r="J1040" s="14"/>
      <c r="K1040" s="14"/>
      <c r="L1040" s="14"/>
    </row>
    <row r="1041" spans="1:12" x14ac:dyDescent="0.25">
      <c r="A1041" s="282"/>
      <c r="B1041" s="150"/>
      <c r="C1041" s="416"/>
      <c r="D1041" s="416"/>
      <c r="E1041" s="416"/>
      <c r="F1041" s="8"/>
      <c r="G1041" s="8"/>
      <c r="H1041" s="152"/>
      <c r="I1041" s="14"/>
      <c r="J1041" s="14"/>
      <c r="K1041" s="14"/>
      <c r="L1041" s="14"/>
    </row>
    <row r="1042" spans="1:12" x14ac:dyDescent="0.25">
      <c r="A1042" s="234"/>
      <c r="B1042" s="47"/>
      <c r="C1042" s="416"/>
      <c r="D1042" s="416"/>
      <c r="E1042" s="416"/>
      <c r="F1042" s="8"/>
      <c r="G1042" s="8"/>
      <c r="H1042" s="59"/>
      <c r="I1042" s="14"/>
      <c r="J1042" s="14"/>
      <c r="K1042" s="14"/>
      <c r="L1042" s="14"/>
    </row>
    <row r="1043" spans="1:12" x14ac:dyDescent="0.25">
      <c r="A1043" s="234"/>
      <c r="B1043" s="47"/>
      <c r="C1043" s="416"/>
      <c r="D1043" s="416"/>
      <c r="E1043" s="416"/>
      <c r="F1043" s="8"/>
      <c r="G1043" s="8"/>
      <c r="H1043" s="59"/>
      <c r="I1043" s="14"/>
      <c r="J1043" s="14"/>
      <c r="K1043" s="14"/>
      <c r="L1043" s="14"/>
    </row>
    <row r="1044" spans="1:12" x14ac:dyDescent="0.25">
      <c r="A1044" s="234"/>
      <c r="B1044" s="47"/>
      <c r="C1044" s="416"/>
      <c r="D1044" s="416"/>
      <c r="E1044" s="416"/>
      <c r="F1044" s="8"/>
      <c r="G1044" s="8"/>
      <c r="H1044" s="59"/>
      <c r="I1044" s="14"/>
      <c r="J1044" s="14"/>
      <c r="K1044" s="14"/>
      <c r="L1044" s="14"/>
    </row>
    <row r="1045" spans="1:12" x14ac:dyDescent="0.25">
      <c r="A1045" s="234"/>
      <c r="B1045" s="47"/>
      <c r="C1045" s="416"/>
      <c r="D1045" s="416"/>
      <c r="E1045" s="416"/>
      <c r="F1045" s="8"/>
      <c r="G1045" s="8"/>
      <c r="H1045" s="59"/>
      <c r="I1045" s="14"/>
      <c r="J1045" s="14"/>
      <c r="K1045" s="14"/>
      <c r="L1045" s="14"/>
    </row>
    <row r="1046" spans="1:12" x14ac:dyDescent="0.25">
      <c r="A1046" s="282"/>
      <c r="B1046" s="150"/>
      <c r="C1046" s="416"/>
      <c r="D1046" s="416"/>
      <c r="E1046" s="416"/>
      <c r="F1046" s="8"/>
      <c r="G1046" s="8"/>
      <c r="H1046" s="152"/>
      <c r="I1046" s="14"/>
      <c r="J1046" s="14"/>
      <c r="K1046" s="14"/>
      <c r="L1046" s="14"/>
    </row>
    <row r="1047" spans="1:12" x14ac:dyDescent="0.25">
      <c r="A1047" s="234"/>
      <c r="B1047" s="47"/>
      <c r="C1047" s="416"/>
      <c r="D1047" s="416"/>
      <c r="E1047" s="416"/>
      <c r="F1047" s="8"/>
      <c r="G1047" s="8"/>
      <c r="H1047" s="59"/>
      <c r="I1047" s="14"/>
      <c r="J1047" s="14"/>
      <c r="K1047" s="14"/>
      <c r="L1047" s="14"/>
    </row>
    <row r="1048" spans="1:12" x14ac:dyDescent="0.25">
      <c r="A1048" s="234"/>
      <c r="B1048" s="47"/>
      <c r="C1048" s="416"/>
      <c r="D1048" s="416"/>
      <c r="E1048" s="416"/>
      <c r="F1048" s="8"/>
      <c r="G1048" s="8"/>
      <c r="H1048" s="59"/>
      <c r="I1048" s="14"/>
      <c r="J1048" s="14"/>
      <c r="K1048" s="14"/>
      <c r="L1048" s="14"/>
    </row>
    <row r="1049" spans="1:12" x14ac:dyDescent="0.25">
      <c r="A1049" s="234"/>
      <c r="B1049" s="47"/>
      <c r="C1049" s="416"/>
      <c r="D1049" s="416"/>
      <c r="E1049" s="416"/>
      <c r="F1049" s="8"/>
      <c r="G1049" s="8"/>
      <c r="H1049" s="59"/>
      <c r="I1049" s="14"/>
      <c r="J1049" s="14"/>
      <c r="K1049" s="14"/>
      <c r="L1049" s="14"/>
    </row>
    <row r="1050" spans="1:12" x14ac:dyDescent="0.25">
      <c r="A1050" s="234"/>
      <c r="B1050" s="47"/>
      <c r="C1050" s="416"/>
      <c r="D1050" s="416"/>
      <c r="E1050" s="416"/>
      <c r="F1050" s="8"/>
      <c r="G1050" s="8"/>
      <c r="H1050" s="59"/>
      <c r="I1050" s="14"/>
      <c r="J1050" s="14"/>
      <c r="K1050" s="14"/>
      <c r="L1050" s="14"/>
    </row>
    <row r="1051" spans="1:12" x14ac:dyDescent="0.25">
      <c r="A1051" s="234"/>
      <c r="B1051" s="47"/>
      <c r="C1051" s="416"/>
      <c r="D1051" s="416"/>
      <c r="E1051" s="416"/>
      <c r="F1051" s="8"/>
      <c r="G1051" s="8"/>
      <c r="H1051" s="59"/>
      <c r="I1051" s="14"/>
      <c r="J1051" s="14"/>
      <c r="K1051" s="14"/>
      <c r="L1051" s="14"/>
    </row>
    <row r="1052" spans="1:12" x14ac:dyDescent="0.25">
      <c r="A1052" s="282"/>
      <c r="B1052" s="187"/>
      <c r="C1052" s="155"/>
      <c r="D1052" s="155"/>
      <c r="E1052" s="155"/>
      <c r="F1052" s="155"/>
      <c r="G1052" s="155"/>
      <c r="H1052" s="155"/>
      <c r="I1052" s="14"/>
      <c r="J1052" s="14"/>
      <c r="K1052" s="14"/>
      <c r="L1052" s="14"/>
    </row>
    <row r="1053" spans="1:12" x14ac:dyDescent="0.25">
      <c r="A1053" s="282"/>
      <c r="B1053" s="187"/>
      <c r="C1053" s="155"/>
      <c r="D1053" s="155"/>
      <c r="E1053" s="155"/>
      <c r="F1053" s="46"/>
      <c r="G1053" s="46"/>
      <c r="H1053" s="152"/>
      <c r="I1053" s="14"/>
      <c r="J1053" s="14"/>
      <c r="K1053" s="14"/>
      <c r="L1053" s="14"/>
    </row>
    <row r="1054" spans="1:12" x14ac:dyDescent="0.25">
      <c r="A1054" s="234"/>
      <c r="B1054" s="47"/>
      <c r="C1054" s="416"/>
      <c r="D1054" s="416"/>
      <c r="E1054" s="416"/>
      <c r="F1054" s="46"/>
      <c r="G1054" s="46"/>
      <c r="H1054" s="59"/>
      <c r="I1054" s="14"/>
      <c r="J1054" s="14"/>
      <c r="K1054" s="14"/>
      <c r="L1054" s="14"/>
    </row>
    <row r="1055" spans="1:12" x14ac:dyDescent="0.25">
      <c r="A1055" s="234"/>
      <c r="B1055" s="47"/>
      <c r="C1055" s="416"/>
      <c r="D1055" s="416"/>
      <c r="E1055" s="416"/>
      <c r="F1055" s="46"/>
      <c r="G1055" s="46"/>
      <c r="H1055" s="59"/>
      <c r="I1055" s="14"/>
      <c r="J1055" s="14"/>
      <c r="K1055" s="14"/>
      <c r="L1055" s="14"/>
    </row>
    <row r="1056" spans="1:12" x14ac:dyDescent="0.25">
      <c r="A1056" s="234"/>
      <c r="B1056" s="47"/>
      <c r="C1056" s="416"/>
      <c r="D1056" s="416"/>
      <c r="E1056" s="416"/>
      <c r="F1056" s="46"/>
      <c r="G1056" s="46"/>
      <c r="H1056" s="59"/>
      <c r="I1056" s="14"/>
      <c r="J1056" s="14"/>
      <c r="K1056" s="14"/>
      <c r="L1056" s="14"/>
    </row>
    <row r="1057" spans="1:33" x14ac:dyDescent="0.25">
      <c r="A1057" s="234"/>
      <c r="B1057" s="47"/>
      <c r="C1057" s="416"/>
      <c r="D1057" s="416"/>
      <c r="E1057" s="416"/>
      <c r="F1057" s="46"/>
      <c r="G1057" s="46"/>
      <c r="H1057" s="59"/>
      <c r="I1057" s="14"/>
      <c r="J1057" s="14"/>
      <c r="K1057" s="14"/>
      <c r="L1057" s="14"/>
    </row>
    <row r="1058" spans="1:33" x14ac:dyDescent="0.25">
      <c r="A1058" s="234"/>
      <c r="B1058" s="47"/>
      <c r="C1058" s="416"/>
      <c r="D1058" s="416"/>
      <c r="E1058" s="416"/>
      <c r="F1058" s="46"/>
      <c r="G1058" s="46"/>
      <c r="H1058" s="59"/>
      <c r="I1058" s="14"/>
      <c r="J1058" s="14"/>
      <c r="K1058" s="14"/>
      <c r="L1058" s="14"/>
    </row>
    <row r="1059" spans="1:33" x14ac:dyDescent="0.25">
      <c r="A1059" s="234"/>
      <c r="B1059" s="47"/>
      <c r="C1059" s="416"/>
      <c r="D1059" s="416"/>
      <c r="E1059" s="416"/>
      <c r="F1059" s="46"/>
      <c r="G1059" s="46"/>
      <c r="H1059" s="59"/>
    </row>
    <row r="1060" spans="1:33" x14ac:dyDescent="0.25">
      <c r="A1060" s="282"/>
      <c r="B1060" s="150"/>
      <c r="C1060" s="416"/>
      <c r="D1060" s="416"/>
      <c r="E1060" s="416"/>
      <c r="F1060" s="46"/>
      <c r="G1060" s="46"/>
      <c r="H1060" s="59"/>
      <c r="AG1060" s="4"/>
    </row>
    <row r="1061" spans="1:33" x14ac:dyDescent="0.25">
      <c r="A1061" s="234"/>
      <c r="B1061" s="47"/>
      <c r="C1061" s="416"/>
      <c r="D1061" s="416"/>
      <c r="E1061" s="416"/>
      <c r="F1061" s="46"/>
      <c r="G1061" s="46"/>
      <c r="H1061" s="59"/>
      <c r="AG1061" s="4"/>
    </row>
    <row r="1062" spans="1:33" x14ac:dyDescent="0.25">
      <c r="A1062" s="234"/>
      <c r="B1062" s="47"/>
      <c r="C1062" s="416"/>
      <c r="D1062" s="416"/>
      <c r="E1062" s="416"/>
      <c r="F1062" s="46"/>
      <c r="G1062" s="46"/>
      <c r="H1062" s="59"/>
      <c r="AG1062" s="4"/>
    </row>
    <row r="1063" spans="1:33" x14ac:dyDescent="0.25">
      <c r="A1063" s="234"/>
      <c r="B1063" s="47"/>
      <c r="C1063" s="416"/>
      <c r="D1063" s="416"/>
      <c r="E1063" s="416"/>
      <c r="F1063" s="46"/>
      <c r="G1063" s="46"/>
      <c r="H1063" s="59"/>
      <c r="AG1063" s="4"/>
    </row>
    <row r="1064" spans="1:33" x14ac:dyDescent="0.25">
      <c r="A1064" s="234"/>
      <c r="B1064" s="47"/>
      <c r="C1064" s="416"/>
      <c r="D1064" s="416"/>
      <c r="E1064" s="416"/>
      <c r="F1064" s="46"/>
      <c r="G1064" s="46"/>
      <c r="H1064" s="59"/>
      <c r="AG1064" s="4"/>
    </row>
    <row r="1065" spans="1:33" x14ac:dyDescent="0.25">
      <c r="A1065" s="234"/>
      <c r="B1065" s="47"/>
      <c r="C1065" s="416"/>
      <c r="D1065" s="416"/>
      <c r="E1065" s="416"/>
      <c r="F1065" s="46"/>
      <c r="G1065" s="46"/>
      <c r="H1065" s="59"/>
      <c r="AG1065" s="4"/>
    </row>
    <row r="1066" spans="1:33" x14ac:dyDescent="0.25">
      <c r="A1066" s="282"/>
      <c r="B1066" s="187"/>
      <c r="C1066" s="155"/>
      <c r="D1066" s="155"/>
      <c r="E1066" s="155"/>
      <c r="F1066" s="46"/>
      <c r="G1066" s="46"/>
      <c r="H1066" s="152"/>
      <c r="AG1066" s="4"/>
    </row>
    <row r="1067" spans="1:33" x14ac:dyDescent="0.25">
      <c r="A1067" s="234"/>
      <c r="B1067" s="47"/>
      <c r="C1067" s="416"/>
      <c r="D1067" s="416"/>
      <c r="E1067" s="416"/>
      <c r="F1067" s="8"/>
      <c r="G1067" s="8"/>
      <c r="H1067" s="59"/>
      <c r="AG1067" s="4"/>
    </row>
    <row r="1068" spans="1:33" x14ac:dyDescent="0.25">
      <c r="A1068" s="234"/>
      <c r="B1068" s="47"/>
      <c r="C1068" s="416"/>
      <c r="D1068" s="416"/>
      <c r="E1068" s="416"/>
      <c r="F1068" s="8"/>
      <c r="G1068" s="8"/>
      <c r="H1068" s="59"/>
      <c r="AG1068" s="4"/>
    </row>
    <row r="1069" spans="1:33" x14ac:dyDescent="0.25">
      <c r="A1069" s="234"/>
      <c r="B1069" s="47"/>
      <c r="C1069" s="416"/>
      <c r="D1069" s="416"/>
      <c r="E1069" s="416"/>
      <c r="F1069" s="8"/>
      <c r="G1069" s="8"/>
      <c r="H1069" s="59"/>
      <c r="AG1069" s="4"/>
    </row>
    <row r="1070" spans="1:33" x14ac:dyDescent="0.25">
      <c r="A1070" s="234"/>
      <c r="B1070" s="47"/>
      <c r="C1070" s="416"/>
      <c r="D1070" s="416"/>
      <c r="E1070" s="416"/>
      <c r="F1070" s="8"/>
      <c r="G1070" s="8"/>
      <c r="H1070" s="59"/>
      <c r="AG1070" s="4"/>
    </row>
    <row r="1071" spans="1:33" x14ac:dyDescent="0.25">
      <c r="A1071" s="234"/>
      <c r="B1071" s="47"/>
      <c r="C1071" s="416"/>
      <c r="D1071" s="416"/>
      <c r="E1071" s="416"/>
      <c r="F1071" s="46"/>
      <c r="G1071" s="46"/>
      <c r="H1071" s="59"/>
      <c r="AG1071" s="4"/>
    </row>
    <row r="1072" spans="1:33" x14ac:dyDescent="0.25">
      <c r="A1072" s="234"/>
      <c r="B1072" s="47"/>
      <c r="C1072" s="416"/>
      <c r="D1072" s="416"/>
      <c r="E1072" s="416"/>
      <c r="F1072" s="46"/>
      <c r="G1072" s="46"/>
      <c r="H1072" s="59"/>
      <c r="AG1072" s="4"/>
    </row>
    <row r="1073" spans="1:33" s="284" customFormat="1" ht="20.25" x14ac:dyDescent="0.3">
      <c r="A1073" s="283"/>
      <c r="B1073" s="327"/>
      <c r="C1073" s="327"/>
      <c r="D1073" s="327"/>
      <c r="E1073" s="327"/>
      <c r="F1073" s="327"/>
      <c r="G1073" s="327"/>
      <c r="H1073" s="327"/>
      <c r="N1073" s="285"/>
      <c r="AG1073" s="285"/>
    </row>
    <row r="1074" spans="1:33" ht="16.5" x14ac:dyDescent="0.25">
      <c r="A1074" s="156"/>
      <c r="B1074" s="12"/>
      <c r="C1074" s="19"/>
      <c r="D1074" s="19"/>
      <c r="E1074" s="19"/>
      <c r="F1074" s="157"/>
      <c r="G1074" s="125"/>
      <c r="H1074" s="257"/>
      <c r="I1074" s="14"/>
      <c r="J1074" s="14"/>
      <c r="K1074" s="14"/>
      <c r="L1074" s="14"/>
      <c r="AG1074" s="4"/>
    </row>
    <row r="1075" spans="1:33" x14ac:dyDescent="0.25">
      <c r="B1075" s="201"/>
      <c r="F1075" s="286"/>
      <c r="I1075" s="14"/>
      <c r="J1075" s="14"/>
      <c r="K1075" s="14"/>
      <c r="L1075" s="14"/>
      <c r="AG1075" s="4"/>
    </row>
    <row r="1076" spans="1:33" x14ac:dyDescent="0.25">
      <c r="B1076" s="261"/>
      <c r="F1076" s="286"/>
      <c r="I1076" s="14"/>
      <c r="J1076" s="14"/>
      <c r="K1076" s="14"/>
      <c r="L1076" s="14"/>
      <c r="AG1076" s="4"/>
    </row>
    <row r="1077" spans="1:33" x14ac:dyDescent="0.25">
      <c r="F1077" s="8"/>
      <c r="G1077" s="8"/>
      <c r="H1077" s="59"/>
      <c r="I1077" s="14"/>
      <c r="J1077" s="14"/>
      <c r="K1077" s="14"/>
      <c r="L1077" s="14"/>
      <c r="AG1077" s="4"/>
    </row>
    <row r="1078" spans="1:33" x14ac:dyDescent="0.25">
      <c r="F1078" s="8"/>
      <c r="G1078" s="8"/>
      <c r="H1078" s="59"/>
      <c r="I1078" s="14"/>
      <c r="J1078" s="14"/>
      <c r="K1078" s="14"/>
      <c r="L1078" s="14"/>
      <c r="AG1078" s="4"/>
    </row>
    <row r="1079" spans="1:33" x14ac:dyDescent="0.25">
      <c r="F1079" s="8"/>
      <c r="G1079" s="8"/>
      <c r="H1079" s="59"/>
      <c r="I1079" s="14"/>
      <c r="J1079" s="14"/>
      <c r="K1079" s="14"/>
      <c r="L1079" s="14"/>
      <c r="AG1079" s="4"/>
    </row>
    <row r="1080" spans="1:33" x14ac:dyDescent="0.25">
      <c r="F1080" s="8"/>
      <c r="G1080" s="8"/>
      <c r="H1080" s="59"/>
      <c r="I1080" s="14"/>
      <c r="J1080" s="14"/>
      <c r="K1080" s="14"/>
      <c r="L1080" s="14"/>
      <c r="AG1080" s="4"/>
    </row>
    <row r="1081" spans="1:33" x14ac:dyDescent="0.25">
      <c r="F1081" s="8"/>
      <c r="G1081" s="8"/>
      <c r="H1081" s="59"/>
      <c r="I1081" s="14"/>
      <c r="J1081" s="14"/>
      <c r="K1081" s="14"/>
      <c r="L1081" s="14"/>
      <c r="AG1081" s="4"/>
    </row>
    <row r="1082" spans="1:33" x14ac:dyDescent="0.25">
      <c r="F1082" s="8"/>
      <c r="G1082" s="8"/>
      <c r="H1082" s="59"/>
      <c r="I1082" s="14"/>
      <c r="J1082" s="14"/>
      <c r="K1082" s="14"/>
      <c r="L1082" s="14"/>
      <c r="AG1082" s="4"/>
    </row>
    <row r="1083" spans="1:33" x14ac:dyDescent="0.25">
      <c r="F1083" s="8"/>
      <c r="G1083" s="8"/>
      <c r="H1083" s="59"/>
      <c r="I1083" s="14"/>
      <c r="J1083" s="14"/>
      <c r="K1083" s="14"/>
      <c r="L1083" s="14"/>
      <c r="AG1083" s="4"/>
    </row>
    <row r="1084" spans="1:33" x14ac:dyDescent="0.25">
      <c r="F1084" s="8"/>
      <c r="G1084" s="8"/>
      <c r="H1084" s="59"/>
      <c r="I1084" s="14"/>
      <c r="J1084" s="14"/>
      <c r="K1084" s="14"/>
      <c r="L1084" s="14"/>
      <c r="AG1084" s="4"/>
    </row>
    <row r="1085" spans="1:33" x14ac:dyDescent="0.25">
      <c r="F1085" s="8"/>
      <c r="G1085" s="8"/>
      <c r="H1085" s="59"/>
      <c r="I1085" s="14"/>
      <c r="J1085" s="14"/>
      <c r="K1085" s="14"/>
      <c r="L1085" s="14"/>
      <c r="AG1085" s="4"/>
    </row>
    <row r="1086" spans="1:33" x14ac:dyDescent="0.25">
      <c r="F1086" s="8"/>
      <c r="G1086" s="8"/>
      <c r="H1086" s="59"/>
      <c r="I1086" s="14"/>
      <c r="J1086" s="14"/>
      <c r="K1086" s="14"/>
      <c r="L1086" s="14"/>
      <c r="AG1086" s="4"/>
    </row>
    <row r="1087" spans="1:33" x14ac:dyDescent="0.25">
      <c r="B1087" s="261"/>
      <c r="F1087" s="8"/>
      <c r="G1087" s="8"/>
      <c r="I1087" s="14"/>
      <c r="J1087" s="14"/>
      <c r="K1087" s="14"/>
      <c r="L1087" s="14"/>
      <c r="AG1087" s="4"/>
    </row>
    <row r="1088" spans="1:33" x14ac:dyDescent="0.25">
      <c r="F1088" s="8"/>
      <c r="G1088" s="8"/>
      <c r="H1088" s="59"/>
      <c r="I1088" s="14"/>
      <c r="J1088" s="14"/>
      <c r="K1088" s="14"/>
      <c r="L1088" s="14"/>
      <c r="AG1088" s="4"/>
    </row>
    <row r="1089" spans="2:33" x14ac:dyDescent="0.25">
      <c r="F1089" s="8"/>
      <c r="G1089" s="8"/>
      <c r="H1089" s="59"/>
      <c r="I1089" s="14"/>
      <c r="J1089" s="14"/>
      <c r="K1089" s="14"/>
      <c r="L1089" s="14"/>
      <c r="AG1089" s="4"/>
    </row>
    <row r="1090" spans="2:33" x14ac:dyDescent="0.25">
      <c r="F1090" s="8"/>
      <c r="G1090" s="8"/>
      <c r="H1090" s="59"/>
      <c r="I1090" s="14"/>
      <c r="J1090" s="14"/>
      <c r="K1090" s="14"/>
      <c r="L1090" s="14"/>
      <c r="AG1090" s="4"/>
    </row>
    <row r="1091" spans="2:33" x14ac:dyDescent="0.25">
      <c r="F1091" s="8"/>
      <c r="G1091" s="8"/>
      <c r="H1091" s="59"/>
      <c r="I1091" s="14"/>
      <c r="J1091" s="14"/>
      <c r="K1091" s="14"/>
      <c r="L1091" s="14"/>
      <c r="AG1091" s="4"/>
    </row>
    <row r="1092" spans="2:33" x14ac:dyDescent="0.25">
      <c r="F1092" s="8"/>
      <c r="G1092" s="8"/>
      <c r="H1092" s="59"/>
      <c r="I1092" s="14"/>
      <c r="J1092" s="14"/>
      <c r="K1092" s="14"/>
      <c r="L1092" s="14"/>
      <c r="AG1092" s="4"/>
    </row>
    <row r="1093" spans="2:33" x14ac:dyDescent="0.25">
      <c r="F1093" s="8"/>
      <c r="G1093" s="8"/>
      <c r="H1093" s="59"/>
      <c r="I1093" s="14"/>
      <c r="J1093" s="14"/>
      <c r="K1093" s="14"/>
      <c r="L1093" s="14"/>
      <c r="AG1093" s="4"/>
    </row>
    <row r="1094" spans="2:33" x14ac:dyDescent="0.25">
      <c r="F1094" s="8"/>
      <c r="G1094" s="8"/>
      <c r="H1094" s="59"/>
      <c r="I1094" s="14"/>
      <c r="J1094" s="14"/>
      <c r="K1094" s="14"/>
      <c r="L1094" s="14"/>
      <c r="AG1094" s="4"/>
    </row>
    <row r="1095" spans="2:33" x14ac:dyDescent="0.25">
      <c r="F1095" s="8"/>
      <c r="G1095" s="8"/>
      <c r="H1095" s="59"/>
      <c r="I1095" s="14"/>
      <c r="J1095" s="14"/>
      <c r="K1095" s="14"/>
      <c r="L1095" s="14"/>
      <c r="AG1095" s="4"/>
    </row>
    <row r="1096" spans="2:33" x14ac:dyDescent="0.25">
      <c r="F1096" s="8"/>
      <c r="G1096" s="8"/>
      <c r="H1096" s="59"/>
      <c r="I1096" s="14"/>
      <c r="J1096" s="14"/>
      <c r="K1096" s="14"/>
      <c r="L1096" s="14"/>
      <c r="AG1096" s="4"/>
    </row>
    <row r="1097" spans="2:33" x14ac:dyDescent="0.25">
      <c r="B1097" s="261"/>
      <c r="F1097" s="8"/>
      <c r="G1097" s="8"/>
      <c r="I1097" s="14"/>
      <c r="J1097" s="14"/>
      <c r="K1097" s="14"/>
      <c r="L1097" s="14"/>
      <c r="AG1097" s="4"/>
    </row>
    <row r="1098" spans="2:33" x14ac:dyDescent="0.25">
      <c r="F1098" s="8"/>
      <c r="G1098" s="8"/>
      <c r="H1098" s="59"/>
      <c r="I1098" s="14"/>
      <c r="J1098" s="14"/>
      <c r="K1098" s="14"/>
      <c r="L1098" s="14"/>
      <c r="AG1098" s="4"/>
    </row>
    <row r="1099" spans="2:33" x14ac:dyDescent="0.25">
      <c r="F1099" s="8"/>
      <c r="G1099" s="8"/>
      <c r="H1099" s="59"/>
      <c r="I1099" s="14"/>
      <c r="J1099" s="14"/>
      <c r="K1099" s="14"/>
      <c r="L1099" s="14"/>
      <c r="AG1099" s="4"/>
    </row>
    <row r="1100" spans="2:33" x14ac:dyDescent="0.25">
      <c r="F1100" s="8"/>
      <c r="G1100" s="8"/>
      <c r="H1100" s="59"/>
      <c r="I1100" s="14"/>
      <c r="J1100" s="14"/>
      <c r="K1100" s="14"/>
      <c r="L1100" s="14"/>
      <c r="AG1100" s="4"/>
    </row>
    <row r="1101" spans="2:33" x14ac:dyDescent="0.25">
      <c r="F1101" s="8"/>
      <c r="G1101" s="8"/>
      <c r="H1101" s="59"/>
      <c r="I1101" s="14"/>
      <c r="J1101" s="14"/>
      <c r="K1101" s="14"/>
      <c r="L1101" s="14"/>
      <c r="AG1101" s="4"/>
    </row>
    <row r="1102" spans="2:33" x14ac:dyDescent="0.25">
      <c r="F1102" s="8"/>
      <c r="G1102" s="8"/>
      <c r="H1102" s="59"/>
      <c r="I1102" s="14"/>
      <c r="J1102" s="14"/>
      <c r="K1102" s="14"/>
      <c r="L1102" s="14"/>
      <c r="AG1102" s="4"/>
    </row>
    <row r="1103" spans="2:33" x14ac:dyDescent="0.25">
      <c r="F1103" s="8"/>
      <c r="G1103" s="8"/>
      <c r="H1103" s="59"/>
      <c r="I1103" s="14"/>
      <c r="J1103" s="14"/>
      <c r="K1103" s="14"/>
      <c r="L1103" s="14"/>
      <c r="AG1103" s="4"/>
    </row>
    <row r="1104" spans="2:33" x14ac:dyDescent="0.25">
      <c r="F1104" s="8"/>
      <c r="G1104" s="8"/>
      <c r="H1104" s="59"/>
      <c r="I1104" s="14"/>
      <c r="J1104" s="14"/>
      <c r="K1104" s="14"/>
      <c r="L1104" s="14"/>
      <c r="AG1104" s="4"/>
    </row>
    <row r="1105" spans="2:33" x14ac:dyDescent="0.25">
      <c r="F1105" s="8"/>
      <c r="G1105" s="8"/>
      <c r="H1105" s="59"/>
      <c r="I1105" s="14"/>
      <c r="J1105" s="14"/>
      <c r="K1105" s="14"/>
      <c r="L1105" s="14"/>
      <c r="AG1105" s="4"/>
    </row>
    <row r="1106" spans="2:33" x14ac:dyDescent="0.25">
      <c r="B1106" s="261"/>
      <c r="F1106" s="8"/>
      <c r="G1106" s="8"/>
      <c r="I1106" s="14"/>
      <c r="J1106" s="14"/>
      <c r="K1106" s="14"/>
      <c r="L1106" s="14"/>
      <c r="AG1106" s="4"/>
    </row>
    <row r="1107" spans="2:33" x14ac:dyDescent="0.25">
      <c r="F1107" s="8"/>
      <c r="G1107" s="8"/>
      <c r="H1107" s="59"/>
      <c r="I1107" s="14"/>
      <c r="J1107" s="14"/>
      <c r="K1107" s="14"/>
      <c r="L1107" s="14"/>
      <c r="AG1107" s="4"/>
    </row>
    <row r="1108" spans="2:33" x14ac:dyDescent="0.25">
      <c r="F1108" s="8"/>
      <c r="G1108" s="8"/>
      <c r="H1108" s="59"/>
      <c r="I1108" s="14"/>
      <c r="J1108" s="14"/>
      <c r="K1108" s="14"/>
      <c r="L1108" s="14"/>
      <c r="AG1108" s="4"/>
    </row>
    <row r="1109" spans="2:33" x14ac:dyDescent="0.25">
      <c r="F1109" s="8"/>
      <c r="G1109" s="8"/>
      <c r="H1109" s="59"/>
      <c r="I1109" s="14"/>
      <c r="J1109" s="14"/>
      <c r="K1109" s="14"/>
      <c r="L1109" s="14"/>
      <c r="AG1109" s="4"/>
    </row>
    <row r="1110" spans="2:33" x14ac:dyDescent="0.25">
      <c r="F1110" s="8"/>
      <c r="G1110" s="8"/>
      <c r="H1110" s="59"/>
      <c r="I1110" s="14"/>
      <c r="J1110" s="14"/>
      <c r="K1110" s="14"/>
      <c r="L1110" s="14"/>
      <c r="AG1110" s="4"/>
    </row>
    <row r="1111" spans="2:33" x14ac:dyDescent="0.25">
      <c r="F1111" s="8"/>
      <c r="G1111" s="8"/>
      <c r="H1111" s="59"/>
      <c r="I1111" s="14"/>
      <c r="J1111" s="14"/>
      <c r="K1111" s="14"/>
      <c r="L1111" s="14"/>
      <c r="AG1111" s="4"/>
    </row>
    <row r="1112" spans="2:33" x14ac:dyDescent="0.25">
      <c r="F1112" s="8"/>
      <c r="G1112" s="8"/>
      <c r="H1112" s="59"/>
      <c r="I1112" s="14"/>
      <c r="J1112" s="14"/>
      <c r="K1112" s="14"/>
      <c r="L1112" s="14"/>
      <c r="AG1112" s="4"/>
    </row>
    <row r="1113" spans="2:33" x14ac:dyDescent="0.25">
      <c r="F1113" s="8"/>
      <c r="G1113" s="8"/>
      <c r="H1113" s="59"/>
      <c r="I1113" s="14"/>
      <c r="J1113" s="14"/>
      <c r="K1113" s="14"/>
      <c r="L1113" s="14"/>
      <c r="AG1113" s="4"/>
    </row>
    <row r="1114" spans="2:33" x14ac:dyDescent="0.25">
      <c r="F1114" s="8"/>
      <c r="G1114" s="8"/>
      <c r="H1114" s="59"/>
      <c r="I1114" s="14"/>
      <c r="J1114" s="14"/>
      <c r="K1114" s="14"/>
      <c r="L1114" s="14"/>
      <c r="AG1114" s="4"/>
    </row>
    <row r="1115" spans="2:33" x14ac:dyDescent="0.25">
      <c r="B1115" s="261"/>
      <c r="F1115" s="8"/>
      <c r="G1115" s="8"/>
      <c r="I1115" s="14"/>
      <c r="J1115" s="14"/>
      <c r="K1115" s="14"/>
      <c r="L1115" s="14"/>
      <c r="AG1115" s="4"/>
    </row>
    <row r="1116" spans="2:33" x14ac:dyDescent="0.25">
      <c r="F1116" s="8"/>
      <c r="G1116" s="8"/>
      <c r="H1116" s="59"/>
      <c r="I1116" s="14"/>
      <c r="J1116" s="14"/>
      <c r="K1116" s="14"/>
      <c r="L1116" s="14"/>
      <c r="AG1116" s="4"/>
    </row>
    <row r="1117" spans="2:33" x14ac:dyDescent="0.25">
      <c r="F1117" s="8"/>
      <c r="G1117" s="8"/>
      <c r="H1117" s="59"/>
      <c r="I1117" s="14"/>
      <c r="J1117" s="14"/>
      <c r="K1117" s="14"/>
      <c r="L1117" s="14"/>
      <c r="AG1117" s="4"/>
    </row>
    <row r="1118" spans="2:33" x14ac:dyDescent="0.25">
      <c r="F1118" s="8"/>
      <c r="G1118" s="8"/>
      <c r="H1118" s="59"/>
      <c r="I1118" s="14"/>
      <c r="J1118" s="14"/>
      <c r="K1118" s="14"/>
      <c r="L1118" s="14"/>
      <c r="AG1118" s="4"/>
    </row>
    <row r="1119" spans="2:33" x14ac:dyDescent="0.25">
      <c r="F1119" s="8"/>
      <c r="G1119" s="8"/>
      <c r="H1119" s="59"/>
      <c r="I1119" s="14"/>
      <c r="J1119" s="14"/>
      <c r="K1119" s="14"/>
      <c r="L1119" s="14"/>
      <c r="AG1119" s="4"/>
    </row>
    <row r="1120" spans="2:33" x14ac:dyDescent="0.25">
      <c r="F1120" s="8"/>
      <c r="G1120" s="8"/>
      <c r="H1120" s="59"/>
      <c r="I1120" s="14"/>
      <c r="J1120" s="14"/>
      <c r="K1120" s="14"/>
      <c r="L1120" s="14"/>
      <c r="AG1120" s="4"/>
    </row>
    <row r="1121" spans="2:33" x14ac:dyDescent="0.25">
      <c r="F1121" s="8"/>
      <c r="G1121" s="8"/>
      <c r="H1121" s="59"/>
      <c r="I1121" s="14"/>
      <c r="J1121" s="14"/>
      <c r="K1121" s="14"/>
      <c r="L1121" s="14"/>
      <c r="AG1121" s="4"/>
    </row>
    <row r="1122" spans="2:33" x14ac:dyDescent="0.25">
      <c r="F1122" s="8"/>
      <c r="G1122" s="8"/>
      <c r="H1122" s="59"/>
      <c r="I1122" s="14"/>
      <c r="J1122" s="14"/>
      <c r="K1122" s="14"/>
      <c r="L1122" s="14"/>
      <c r="AG1122" s="4"/>
    </row>
    <row r="1123" spans="2:33" x14ac:dyDescent="0.25">
      <c r="F1123" s="8"/>
      <c r="G1123" s="8"/>
      <c r="H1123" s="59"/>
      <c r="I1123" s="14"/>
      <c r="J1123" s="14"/>
      <c r="K1123" s="14"/>
      <c r="L1123" s="14"/>
      <c r="AG1123" s="4"/>
    </row>
    <row r="1124" spans="2:33" x14ac:dyDescent="0.25">
      <c r="B1124" s="261"/>
      <c r="F1124" s="8"/>
      <c r="G1124" s="8"/>
      <c r="I1124" s="14"/>
      <c r="J1124" s="14"/>
      <c r="K1124" s="14"/>
      <c r="L1124" s="14"/>
      <c r="AG1124" s="4"/>
    </row>
    <row r="1125" spans="2:33" x14ac:dyDescent="0.25">
      <c r="F1125" s="8"/>
      <c r="G1125" s="8"/>
      <c r="H1125" s="59"/>
      <c r="I1125" s="14"/>
      <c r="J1125" s="14"/>
      <c r="K1125" s="14"/>
      <c r="L1125" s="14"/>
      <c r="AG1125" s="4"/>
    </row>
    <row r="1126" spans="2:33" x14ac:dyDescent="0.25">
      <c r="F1126" s="8"/>
      <c r="G1126" s="8"/>
      <c r="H1126" s="59"/>
      <c r="I1126" s="14"/>
      <c r="J1126" s="14"/>
      <c r="K1126" s="14"/>
      <c r="L1126" s="14"/>
      <c r="AG1126" s="4"/>
    </row>
    <row r="1127" spans="2:33" x14ac:dyDescent="0.25">
      <c r="F1127" s="8"/>
      <c r="G1127" s="8"/>
      <c r="H1127" s="59"/>
      <c r="I1127" s="14"/>
      <c r="J1127" s="14"/>
      <c r="K1127" s="14"/>
      <c r="L1127" s="14"/>
      <c r="AG1127" s="4"/>
    </row>
    <row r="1128" spans="2:33" x14ac:dyDescent="0.25">
      <c r="F1128" s="8"/>
      <c r="G1128" s="8"/>
      <c r="H1128" s="59"/>
      <c r="I1128" s="14"/>
      <c r="J1128" s="14"/>
      <c r="K1128" s="14"/>
      <c r="L1128" s="14"/>
      <c r="AG1128" s="4"/>
    </row>
    <row r="1129" spans="2:33" x14ac:dyDescent="0.25">
      <c r="F1129" s="8"/>
      <c r="G1129" s="8"/>
      <c r="H1129" s="59"/>
      <c r="I1129" s="14"/>
      <c r="J1129" s="14"/>
      <c r="K1129" s="14"/>
      <c r="L1129" s="14"/>
      <c r="AG1129" s="4"/>
    </row>
    <row r="1130" spans="2:33" x14ac:dyDescent="0.25">
      <c r="F1130" s="8"/>
      <c r="G1130" s="8"/>
      <c r="H1130" s="59"/>
      <c r="I1130" s="14"/>
      <c r="J1130" s="14"/>
      <c r="K1130" s="14"/>
      <c r="L1130" s="14"/>
      <c r="AG1130" s="4"/>
    </row>
    <row r="1131" spans="2:33" x14ac:dyDescent="0.25">
      <c r="F1131" s="8"/>
      <c r="G1131" s="8"/>
      <c r="H1131" s="59"/>
      <c r="I1131" s="14"/>
      <c r="J1131" s="14"/>
      <c r="K1131" s="14"/>
      <c r="L1131" s="14"/>
      <c r="AG1131" s="4"/>
    </row>
    <row r="1132" spans="2:33" x14ac:dyDescent="0.25">
      <c r="F1132" s="8"/>
      <c r="G1132" s="8"/>
      <c r="H1132" s="59"/>
      <c r="I1132" s="14"/>
      <c r="J1132" s="14"/>
      <c r="K1132" s="14"/>
      <c r="L1132" s="14"/>
      <c r="AG1132" s="4"/>
    </row>
    <row r="1133" spans="2:33" x14ac:dyDescent="0.25">
      <c r="B1133" s="261"/>
      <c r="F1133" s="8"/>
      <c r="G1133" s="8"/>
      <c r="I1133" s="14"/>
      <c r="J1133" s="14"/>
      <c r="K1133" s="14"/>
      <c r="L1133" s="14"/>
      <c r="AG1133" s="4"/>
    </row>
    <row r="1134" spans="2:33" x14ac:dyDescent="0.25">
      <c r="F1134" s="8"/>
      <c r="G1134" s="8"/>
      <c r="H1134" s="59"/>
      <c r="I1134" s="14"/>
      <c r="J1134" s="14"/>
      <c r="K1134" s="14"/>
      <c r="L1134" s="14"/>
      <c r="AG1134" s="4"/>
    </row>
    <row r="1135" spans="2:33" x14ac:dyDescent="0.25">
      <c r="F1135" s="8"/>
      <c r="G1135" s="8"/>
      <c r="H1135" s="59"/>
      <c r="I1135" s="14"/>
      <c r="J1135" s="14"/>
      <c r="K1135" s="14"/>
      <c r="L1135" s="14"/>
      <c r="AG1135" s="4"/>
    </row>
    <row r="1136" spans="2:33" x14ac:dyDescent="0.25">
      <c r="F1136" s="8"/>
      <c r="G1136" s="8"/>
      <c r="H1136" s="59"/>
      <c r="I1136" s="14"/>
      <c r="J1136" s="14"/>
      <c r="K1136" s="14"/>
      <c r="L1136" s="14"/>
      <c r="AG1136" s="4"/>
    </row>
    <row r="1137" spans="2:33" x14ac:dyDescent="0.25">
      <c r="F1137" s="8"/>
      <c r="G1137" s="8"/>
      <c r="H1137" s="59"/>
      <c r="I1137" s="14"/>
      <c r="J1137" s="14"/>
      <c r="K1137" s="14"/>
      <c r="L1137" s="14"/>
      <c r="AG1137" s="4"/>
    </row>
    <row r="1138" spans="2:33" x14ac:dyDescent="0.25">
      <c r="F1138" s="8"/>
      <c r="G1138" s="8"/>
      <c r="H1138" s="59"/>
      <c r="I1138" s="14"/>
      <c r="J1138" s="14"/>
      <c r="K1138" s="14"/>
      <c r="L1138" s="14"/>
      <c r="AG1138" s="4"/>
    </row>
    <row r="1139" spans="2:33" x14ac:dyDescent="0.25">
      <c r="F1139" s="8"/>
      <c r="G1139" s="8"/>
      <c r="H1139" s="59"/>
      <c r="I1139" s="14"/>
      <c r="J1139" s="14"/>
      <c r="K1139" s="14"/>
      <c r="L1139" s="14"/>
      <c r="AG1139" s="4"/>
    </row>
    <row r="1140" spans="2:33" x14ac:dyDescent="0.25">
      <c r="F1140" s="8"/>
      <c r="G1140" s="8"/>
      <c r="H1140" s="59"/>
      <c r="I1140" s="14"/>
      <c r="J1140" s="14"/>
      <c r="K1140" s="14"/>
      <c r="L1140" s="14"/>
      <c r="AG1140" s="4"/>
    </row>
    <row r="1141" spans="2:33" x14ac:dyDescent="0.25">
      <c r="F1141" s="8"/>
      <c r="G1141" s="8"/>
      <c r="H1141" s="59"/>
      <c r="I1141" s="14"/>
      <c r="J1141" s="14"/>
      <c r="K1141" s="14"/>
      <c r="L1141" s="14"/>
      <c r="AG1141" s="4"/>
    </row>
    <row r="1142" spans="2:33" x14ac:dyDescent="0.25">
      <c r="B1142" s="261"/>
      <c r="F1142" s="8"/>
      <c r="G1142" s="8"/>
      <c r="I1142" s="14"/>
      <c r="J1142" s="14"/>
      <c r="K1142" s="14"/>
      <c r="L1142" s="14"/>
      <c r="AG1142" s="4"/>
    </row>
    <row r="1143" spans="2:33" x14ac:dyDescent="0.25">
      <c r="F1143" s="8"/>
      <c r="G1143" s="8"/>
      <c r="H1143" s="59"/>
      <c r="I1143" s="14"/>
      <c r="J1143" s="14"/>
      <c r="K1143" s="14"/>
      <c r="L1143" s="14"/>
      <c r="AG1143" s="4"/>
    </row>
    <row r="1144" spans="2:33" x14ac:dyDescent="0.25">
      <c r="F1144" s="8"/>
      <c r="G1144" s="8"/>
      <c r="H1144" s="59"/>
      <c r="I1144" s="14"/>
      <c r="J1144" s="14"/>
      <c r="K1144" s="14"/>
      <c r="L1144" s="14"/>
      <c r="AG1144" s="4"/>
    </row>
    <row r="1145" spans="2:33" x14ac:dyDescent="0.25">
      <c r="F1145" s="8"/>
      <c r="G1145" s="8"/>
      <c r="H1145" s="59"/>
      <c r="I1145" s="14"/>
      <c r="J1145" s="14"/>
      <c r="K1145" s="14"/>
      <c r="L1145" s="14"/>
      <c r="AG1145" s="4"/>
    </row>
    <row r="1146" spans="2:33" x14ac:dyDescent="0.25">
      <c r="F1146" s="8"/>
      <c r="G1146" s="8"/>
      <c r="H1146" s="59"/>
      <c r="I1146" s="14"/>
      <c r="J1146" s="14"/>
      <c r="K1146" s="14"/>
      <c r="L1146" s="14"/>
      <c r="AG1146" s="4"/>
    </row>
    <row r="1147" spans="2:33" x14ac:dyDescent="0.25">
      <c r="F1147" s="8"/>
      <c r="G1147" s="8"/>
      <c r="H1147" s="59"/>
      <c r="I1147" s="14"/>
      <c r="J1147" s="14"/>
      <c r="K1147" s="14"/>
      <c r="L1147" s="14"/>
      <c r="AG1147" s="4"/>
    </row>
    <row r="1148" spans="2:33" x14ac:dyDescent="0.25">
      <c r="F1148" s="8"/>
      <c r="G1148" s="8"/>
      <c r="H1148" s="59"/>
      <c r="I1148" s="14"/>
      <c r="J1148" s="14"/>
      <c r="K1148" s="14"/>
      <c r="L1148" s="14"/>
      <c r="AG1148" s="4"/>
    </row>
    <row r="1149" spans="2:33" x14ac:dyDescent="0.25">
      <c r="B1149" s="261"/>
      <c r="F1149" s="8"/>
      <c r="G1149" s="8"/>
      <c r="I1149" s="14"/>
      <c r="J1149" s="14"/>
      <c r="K1149" s="14"/>
      <c r="L1149" s="14"/>
      <c r="AG1149" s="4"/>
    </row>
    <row r="1150" spans="2:33" x14ac:dyDescent="0.25">
      <c r="B1150" s="47"/>
      <c r="F1150" s="8"/>
      <c r="G1150" s="8"/>
      <c r="H1150" s="59"/>
      <c r="I1150" s="14"/>
      <c r="J1150" s="14"/>
      <c r="K1150" s="14"/>
      <c r="L1150" s="14"/>
      <c r="AG1150" s="4"/>
    </row>
    <row r="1151" spans="2:33" x14ac:dyDescent="0.25">
      <c r="B1151" s="47"/>
      <c r="F1151" s="8"/>
      <c r="G1151" s="8"/>
      <c r="H1151" s="59"/>
      <c r="I1151" s="14"/>
      <c r="J1151" s="14"/>
      <c r="K1151" s="14"/>
      <c r="L1151" s="14"/>
      <c r="AG1151" s="4"/>
    </row>
    <row r="1152" spans="2:33" x14ac:dyDescent="0.25">
      <c r="B1152" s="47"/>
      <c r="F1152" s="8"/>
      <c r="G1152" s="8"/>
      <c r="H1152" s="59"/>
      <c r="I1152" s="14"/>
      <c r="J1152" s="14"/>
      <c r="K1152" s="14"/>
      <c r="L1152" s="14"/>
      <c r="AG1152" s="4"/>
    </row>
    <row r="1153" spans="2:33" x14ac:dyDescent="0.25">
      <c r="B1153" s="47"/>
      <c r="F1153" s="8"/>
      <c r="G1153" s="8"/>
      <c r="H1153" s="59"/>
      <c r="I1153" s="14"/>
      <c r="J1153" s="14"/>
      <c r="K1153" s="14"/>
      <c r="L1153" s="14"/>
      <c r="AG1153" s="4"/>
    </row>
    <row r="1154" spans="2:33" x14ac:dyDescent="0.25">
      <c r="B1154" s="47"/>
      <c r="F1154" s="8"/>
      <c r="G1154" s="8"/>
      <c r="H1154" s="59"/>
      <c r="I1154" s="14"/>
      <c r="J1154" s="14"/>
      <c r="K1154" s="14"/>
      <c r="L1154" s="14"/>
      <c r="AG1154" s="4"/>
    </row>
    <row r="1155" spans="2:33" x14ac:dyDescent="0.25">
      <c r="B1155" s="47"/>
      <c r="F1155" s="8"/>
      <c r="G1155" s="8"/>
      <c r="H1155" s="59"/>
      <c r="I1155" s="14"/>
      <c r="J1155" s="14"/>
      <c r="K1155" s="14"/>
      <c r="L1155" s="14"/>
      <c r="AG1155" s="4"/>
    </row>
    <row r="1156" spans="2:33" x14ac:dyDescent="0.25">
      <c r="B1156" s="47"/>
      <c r="F1156" s="8"/>
      <c r="G1156" s="8"/>
      <c r="H1156" s="59"/>
      <c r="I1156" s="14"/>
      <c r="J1156" s="14"/>
      <c r="K1156" s="14"/>
      <c r="L1156" s="14"/>
      <c r="AG1156" s="4"/>
    </row>
    <row r="1157" spans="2:33" x14ac:dyDescent="0.25">
      <c r="B1157" s="47"/>
      <c r="F1157" s="8"/>
      <c r="G1157" s="8"/>
      <c r="H1157" s="59"/>
      <c r="I1157" s="14"/>
      <c r="J1157" s="14"/>
      <c r="K1157" s="14"/>
      <c r="L1157" s="14"/>
      <c r="AG1157" s="4"/>
    </row>
    <row r="1158" spans="2:33" x14ac:dyDescent="0.25">
      <c r="B1158" s="150"/>
      <c r="F1158" s="8"/>
      <c r="G1158" s="8"/>
      <c r="I1158" s="14"/>
      <c r="J1158" s="14"/>
      <c r="K1158" s="14"/>
      <c r="L1158" s="14"/>
      <c r="AG1158" s="4"/>
    </row>
    <row r="1159" spans="2:33" x14ac:dyDescent="0.25">
      <c r="B1159" s="415"/>
      <c r="F1159" s="8"/>
      <c r="G1159" s="8"/>
      <c r="H1159" s="59"/>
      <c r="I1159" s="14"/>
      <c r="J1159" s="14"/>
      <c r="K1159" s="14"/>
      <c r="L1159" s="14"/>
      <c r="AG1159" s="4"/>
    </row>
    <row r="1160" spans="2:33" x14ac:dyDescent="0.25">
      <c r="F1160" s="8"/>
      <c r="G1160" s="8"/>
      <c r="H1160" s="59"/>
      <c r="I1160" s="14"/>
      <c r="J1160" s="14"/>
      <c r="K1160" s="14"/>
      <c r="L1160" s="14"/>
      <c r="AG1160" s="4"/>
    </row>
    <row r="1161" spans="2:33" x14ac:dyDescent="0.25">
      <c r="F1161" s="8"/>
      <c r="G1161" s="8"/>
      <c r="H1161" s="59"/>
      <c r="I1161" s="14"/>
      <c r="J1161" s="14"/>
      <c r="K1161" s="14"/>
      <c r="L1161" s="14"/>
      <c r="AG1161" s="4"/>
    </row>
    <row r="1162" spans="2:33" x14ac:dyDescent="0.25">
      <c r="F1162" s="8"/>
      <c r="G1162" s="8"/>
      <c r="H1162" s="59"/>
      <c r="I1162" s="14"/>
      <c r="J1162" s="14"/>
      <c r="K1162" s="14"/>
      <c r="L1162" s="14"/>
      <c r="AG1162" s="4"/>
    </row>
    <row r="1163" spans="2:33" x14ac:dyDescent="0.25">
      <c r="F1163" s="8"/>
      <c r="G1163" s="8"/>
      <c r="H1163" s="59"/>
      <c r="I1163" s="14"/>
      <c r="J1163" s="14"/>
      <c r="K1163" s="14"/>
      <c r="L1163" s="14"/>
      <c r="AG1163" s="4"/>
    </row>
    <row r="1164" spans="2:33" x14ac:dyDescent="0.25">
      <c r="F1164" s="8"/>
      <c r="G1164" s="8"/>
      <c r="H1164" s="59"/>
      <c r="I1164" s="14"/>
      <c r="J1164" s="14"/>
      <c r="K1164" s="14"/>
      <c r="L1164" s="14"/>
      <c r="AG1164" s="4"/>
    </row>
    <row r="1165" spans="2:33" x14ac:dyDescent="0.25">
      <c r="F1165" s="8"/>
      <c r="G1165" s="8"/>
      <c r="H1165" s="59"/>
      <c r="I1165" s="14"/>
      <c r="J1165" s="14"/>
      <c r="K1165" s="14"/>
      <c r="L1165" s="14"/>
      <c r="AG1165" s="4"/>
    </row>
    <row r="1166" spans="2:33" x14ac:dyDescent="0.25">
      <c r="F1166" s="8"/>
      <c r="G1166" s="8"/>
      <c r="H1166" s="59"/>
      <c r="I1166" s="14"/>
      <c r="J1166" s="14"/>
      <c r="K1166" s="14"/>
      <c r="L1166" s="14"/>
      <c r="AG1166" s="4"/>
    </row>
    <row r="1167" spans="2:33" x14ac:dyDescent="0.25">
      <c r="F1167" s="8"/>
      <c r="G1167" s="8"/>
      <c r="H1167" s="59"/>
      <c r="I1167" s="14"/>
      <c r="J1167" s="14"/>
      <c r="K1167" s="14"/>
      <c r="L1167" s="14"/>
      <c r="AG1167" s="4"/>
    </row>
    <row r="1168" spans="2:33" x14ac:dyDescent="0.25">
      <c r="F1168" s="8"/>
      <c r="G1168" s="8"/>
      <c r="H1168" s="59"/>
      <c r="I1168" s="14"/>
      <c r="J1168" s="14"/>
      <c r="K1168" s="14"/>
      <c r="L1168" s="14"/>
      <c r="AG1168" s="4"/>
    </row>
    <row r="1169" spans="1:33" x14ac:dyDescent="0.25">
      <c r="B1169" s="85"/>
      <c r="F1169" s="8"/>
      <c r="G1169" s="8"/>
      <c r="I1169" s="14"/>
      <c r="J1169" s="14"/>
      <c r="K1169" s="14"/>
      <c r="L1169" s="14"/>
      <c r="AG1169" s="4"/>
    </row>
    <row r="1170" spans="1:33" x14ac:dyDescent="0.25">
      <c r="A1170" s="23"/>
      <c r="B1170" s="150"/>
      <c r="F1170" s="8"/>
      <c r="G1170" s="8"/>
      <c r="I1170" s="14"/>
      <c r="J1170" s="14"/>
      <c r="K1170" s="14"/>
      <c r="L1170" s="14"/>
      <c r="AG1170" s="4"/>
    </row>
    <row r="1171" spans="1:33" x14ac:dyDescent="0.25">
      <c r="B1171" s="261"/>
      <c r="F1171" s="8"/>
      <c r="G1171" s="8"/>
      <c r="I1171" s="14"/>
      <c r="J1171" s="14"/>
      <c r="K1171" s="14"/>
      <c r="L1171" s="14"/>
      <c r="AG1171" s="4"/>
    </row>
    <row r="1172" spans="1:33" x14ac:dyDescent="0.25">
      <c r="F1172" s="8"/>
      <c r="G1172" s="8"/>
      <c r="H1172" s="59"/>
      <c r="I1172" s="14"/>
      <c r="J1172" s="14"/>
      <c r="K1172" s="14"/>
      <c r="L1172" s="14"/>
      <c r="AG1172" s="4"/>
    </row>
    <row r="1173" spans="1:33" x14ac:dyDescent="0.25">
      <c r="F1173" s="8"/>
      <c r="G1173" s="8"/>
      <c r="H1173" s="59"/>
      <c r="I1173" s="14"/>
      <c r="J1173" s="14"/>
      <c r="K1173" s="14"/>
      <c r="L1173" s="14"/>
      <c r="AG1173" s="4"/>
    </row>
    <row r="1174" spans="1:33" x14ac:dyDescent="0.25">
      <c r="F1174" s="8"/>
      <c r="G1174" s="8"/>
      <c r="H1174" s="59"/>
      <c r="I1174" s="14"/>
      <c r="J1174" s="14"/>
      <c r="K1174" s="14"/>
      <c r="L1174" s="14"/>
      <c r="AG1174" s="4"/>
    </row>
    <row r="1175" spans="1:33" x14ac:dyDescent="0.25">
      <c r="F1175" s="8"/>
      <c r="G1175" s="8"/>
      <c r="H1175" s="59"/>
      <c r="I1175" s="14"/>
      <c r="J1175" s="14"/>
      <c r="K1175" s="14"/>
      <c r="L1175" s="14"/>
      <c r="AG1175" s="4"/>
    </row>
    <row r="1176" spans="1:33" x14ac:dyDescent="0.25">
      <c r="F1176" s="8"/>
      <c r="G1176" s="8"/>
      <c r="H1176" s="59"/>
      <c r="I1176" s="14"/>
      <c r="J1176" s="14"/>
      <c r="K1176" s="14"/>
      <c r="L1176" s="14"/>
      <c r="AG1176" s="4"/>
    </row>
    <row r="1177" spans="1:33" x14ac:dyDescent="0.25">
      <c r="B1177" s="261"/>
      <c r="F1177" s="8"/>
      <c r="G1177" s="8"/>
      <c r="I1177" s="14"/>
      <c r="J1177" s="14"/>
      <c r="K1177" s="14"/>
      <c r="L1177" s="14"/>
      <c r="AG1177" s="4"/>
    </row>
    <row r="1178" spans="1:33" x14ac:dyDescent="0.25">
      <c r="F1178" s="8"/>
      <c r="G1178" s="8"/>
      <c r="H1178" s="59"/>
      <c r="I1178" s="14"/>
      <c r="J1178" s="14"/>
      <c r="K1178" s="14"/>
      <c r="L1178" s="14"/>
      <c r="AG1178" s="4"/>
    </row>
    <row r="1179" spans="1:33" x14ac:dyDescent="0.25">
      <c r="F1179" s="8"/>
      <c r="G1179" s="8"/>
      <c r="H1179" s="59"/>
      <c r="I1179" s="14"/>
      <c r="J1179" s="14"/>
      <c r="K1179" s="14"/>
      <c r="L1179" s="14"/>
      <c r="AG1179" s="4"/>
    </row>
    <row r="1180" spans="1:33" x14ac:dyDescent="0.25">
      <c r="F1180" s="8"/>
      <c r="G1180" s="8"/>
      <c r="H1180" s="59"/>
      <c r="I1180" s="14"/>
      <c r="J1180" s="14"/>
      <c r="K1180" s="14"/>
      <c r="L1180" s="14"/>
      <c r="AG1180" s="4"/>
    </row>
    <row r="1181" spans="1:33" x14ac:dyDescent="0.25">
      <c r="F1181" s="8"/>
      <c r="G1181" s="8"/>
      <c r="H1181" s="59"/>
      <c r="I1181" s="14"/>
      <c r="J1181" s="14"/>
      <c r="K1181" s="14"/>
      <c r="L1181" s="14"/>
      <c r="AG1181" s="4"/>
    </row>
    <row r="1182" spans="1:33" x14ac:dyDescent="0.25">
      <c r="F1182" s="8"/>
      <c r="G1182" s="8"/>
      <c r="H1182" s="59"/>
      <c r="I1182" s="14"/>
      <c r="J1182" s="14"/>
      <c r="K1182" s="14"/>
      <c r="L1182" s="14"/>
      <c r="AG1182" s="4"/>
    </row>
    <row r="1183" spans="1:33" x14ac:dyDescent="0.25">
      <c r="B1183" s="261"/>
      <c r="F1183" s="8"/>
      <c r="G1183" s="8"/>
      <c r="H1183" s="59"/>
      <c r="I1183" s="14"/>
      <c r="J1183" s="14"/>
      <c r="K1183" s="14"/>
      <c r="L1183" s="14"/>
      <c r="AG1183" s="4"/>
    </row>
    <row r="1184" spans="1:33" x14ac:dyDescent="0.25">
      <c r="F1184" s="8"/>
      <c r="G1184" s="8"/>
      <c r="H1184" s="59"/>
      <c r="I1184" s="14"/>
      <c r="J1184" s="14"/>
      <c r="K1184" s="14"/>
      <c r="L1184" s="14"/>
      <c r="AG1184" s="4"/>
    </row>
    <row r="1185" spans="1:33" x14ac:dyDescent="0.25">
      <c r="B1185" s="85"/>
      <c r="F1185" s="8"/>
      <c r="G1185" s="8"/>
      <c r="H1185" s="59"/>
      <c r="I1185" s="14"/>
      <c r="J1185" s="14"/>
      <c r="K1185" s="14"/>
      <c r="L1185" s="14"/>
      <c r="AG1185" s="4"/>
    </row>
    <row r="1186" spans="1:33" x14ac:dyDescent="0.25">
      <c r="B1186" s="39"/>
      <c r="F1186" s="8"/>
      <c r="G1186" s="8"/>
      <c r="H1186" s="59"/>
      <c r="I1186" s="14"/>
      <c r="J1186" s="14"/>
      <c r="K1186" s="14"/>
      <c r="L1186" s="14"/>
      <c r="AG1186" s="4"/>
    </row>
    <row r="1187" spans="1:33" x14ac:dyDescent="0.25">
      <c r="B1187" s="39"/>
      <c r="F1187" s="8"/>
      <c r="G1187" s="8"/>
      <c r="H1187" s="59"/>
      <c r="I1187" s="14"/>
      <c r="J1187" s="14"/>
      <c r="K1187" s="14"/>
      <c r="L1187" s="14"/>
      <c r="AG1187" s="4"/>
    </row>
    <row r="1188" spans="1:33" x14ac:dyDescent="0.25">
      <c r="B1188" s="85"/>
      <c r="F1188" s="8"/>
      <c r="G1188" s="8"/>
      <c r="H1188" s="59"/>
      <c r="I1188" s="14"/>
      <c r="J1188" s="14"/>
      <c r="K1188" s="14"/>
      <c r="L1188" s="14"/>
      <c r="AG1188" s="4"/>
    </row>
    <row r="1189" spans="1:33" x14ac:dyDescent="0.25">
      <c r="F1189" s="8"/>
      <c r="G1189" s="8"/>
      <c r="H1189" s="59"/>
      <c r="I1189" s="14"/>
      <c r="J1189" s="14"/>
      <c r="K1189" s="14"/>
      <c r="L1189" s="14"/>
      <c r="AG1189" s="4"/>
    </row>
    <row r="1190" spans="1:33" x14ac:dyDescent="0.25">
      <c r="F1190" s="8"/>
      <c r="G1190" s="8"/>
      <c r="H1190" s="59"/>
      <c r="I1190" s="14"/>
      <c r="J1190" s="14"/>
      <c r="K1190" s="14"/>
      <c r="L1190" s="14"/>
      <c r="AG1190" s="4"/>
    </row>
    <row r="1191" spans="1:33" x14ac:dyDescent="0.25">
      <c r="F1191" s="8"/>
      <c r="G1191" s="8"/>
      <c r="H1191" s="59"/>
      <c r="I1191" s="14"/>
      <c r="J1191" s="14"/>
      <c r="K1191" s="14"/>
      <c r="L1191" s="14"/>
      <c r="AG1191" s="4"/>
    </row>
    <row r="1192" spans="1:33" x14ac:dyDescent="0.25">
      <c r="F1192" s="8"/>
      <c r="G1192" s="8"/>
      <c r="H1192" s="59"/>
      <c r="I1192" s="14"/>
      <c r="J1192" s="14"/>
      <c r="K1192" s="14"/>
      <c r="L1192" s="14"/>
      <c r="AG1192" s="4"/>
    </row>
    <row r="1193" spans="1:33" x14ac:dyDescent="0.25">
      <c r="B1193" s="201"/>
      <c r="F1193" s="328"/>
      <c r="G1193" s="328"/>
      <c r="H1193" s="59"/>
      <c r="I1193" s="14"/>
      <c r="J1193" s="14"/>
      <c r="K1193" s="14"/>
      <c r="L1193" s="14"/>
      <c r="AG1193" s="4"/>
    </row>
    <row r="1194" spans="1:33" x14ac:dyDescent="0.25">
      <c r="B1194" s="201"/>
      <c r="F1194" s="46"/>
      <c r="G1194" s="46"/>
      <c r="H1194" s="46"/>
      <c r="I1194" s="46"/>
      <c r="J1194" s="46"/>
      <c r="K1194" s="46"/>
      <c r="L1194" s="59"/>
      <c r="AG1194" s="4"/>
    </row>
    <row r="1195" spans="1:33" s="284" customFormat="1" ht="20.25" x14ac:dyDescent="0.3">
      <c r="A1195" s="283"/>
      <c r="B1195" s="327"/>
      <c r="C1195" s="327"/>
      <c r="D1195" s="327"/>
      <c r="E1195" s="327"/>
      <c r="F1195" s="327"/>
      <c r="G1195" s="327"/>
      <c r="H1195" s="327"/>
      <c r="I1195" s="95"/>
      <c r="J1195" s="95"/>
      <c r="K1195" s="95"/>
      <c r="L1195" s="96"/>
      <c r="N1195" s="285"/>
      <c r="AG1195" s="285"/>
    </row>
    <row r="1196" spans="1:33" ht="16.5" x14ac:dyDescent="0.25">
      <c r="A1196" s="156"/>
      <c r="B1196" s="12"/>
      <c r="C1196" s="19"/>
      <c r="D1196" s="19"/>
      <c r="E1196" s="19"/>
      <c r="F1196" s="157"/>
      <c r="G1196" s="125"/>
      <c r="H1196" s="257"/>
      <c r="I1196" s="46"/>
      <c r="J1196" s="46"/>
      <c r="K1196" s="46"/>
      <c r="L1196" s="59"/>
      <c r="AG1196" s="4"/>
    </row>
    <row r="1197" spans="1:33" x14ac:dyDescent="0.25">
      <c r="A1197" s="13"/>
      <c r="B1197" s="11"/>
      <c r="C1197" s="7"/>
      <c r="E1197" s="40"/>
      <c r="G1197" s="94"/>
      <c r="H1197" s="191"/>
      <c r="AG1197" s="4"/>
    </row>
    <row r="1198" spans="1:33" x14ac:dyDescent="0.25">
      <c r="A1198" s="13"/>
      <c r="B1198" s="6"/>
      <c r="C1198" s="7"/>
      <c r="E1198" s="40"/>
      <c r="F1198" s="8"/>
      <c r="G1198" s="8"/>
      <c r="H1198" s="59"/>
      <c r="AG1198" s="4"/>
    </row>
    <row r="1199" spans="1:33" x14ac:dyDescent="0.25">
      <c r="A1199" s="13"/>
      <c r="B1199" s="6"/>
      <c r="C1199" s="7"/>
      <c r="E1199" s="40"/>
      <c r="F1199" s="8"/>
      <c r="G1199" s="8"/>
      <c r="H1199" s="59"/>
      <c r="AG1199" s="4"/>
    </row>
    <row r="1200" spans="1:33" x14ac:dyDescent="0.25">
      <c r="A1200" s="13"/>
      <c r="B1200" s="6"/>
      <c r="C1200" s="7"/>
      <c r="E1200" s="40"/>
      <c r="F1200" s="8"/>
      <c r="G1200" s="8"/>
      <c r="H1200" s="59"/>
      <c r="AG1200" s="4"/>
    </row>
    <row r="1201" spans="1:33" x14ac:dyDescent="0.25">
      <c r="A1201" s="13"/>
      <c r="B1201" s="6"/>
      <c r="C1201" s="7"/>
      <c r="E1201" s="40"/>
      <c r="F1201" s="8"/>
      <c r="G1201" s="8"/>
      <c r="H1201" s="59"/>
      <c r="AG1201" s="4"/>
    </row>
    <row r="1202" spans="1:33" x14ac:dyDescent="0.25">
      <c r="A1202" s="13"/>
      <c r="B1202" s="6"/>
      <c r="C1202" s="7"/>
      <c r="E1202" s="40"/>
      <c r="F1202" s="8"/>
      <c r="G1202" s="8"/>
      <c r="H1202" s="59"/>
      <c r="AG1202" s="4"/>
    </row>
    <row r="1203" spans="1:33" x14ac:dyDescent="0.25">
      <c r="A1203" s="13"/>
      <c r="B1203" s="6"/>
      <c r="C1203" s="7"/>
      <c r="E1203" s="40"/>
      <c r="F1203" s="8"/>
      <c r="G1203" s="8"/>
      <c r="H1203" s="59"/>
      <c r="AG1203" s="4"/>
    </row>
    <row r="1204" spans="1:33" x14ac:dyDescent="0.25">
      <c r="A1204" s="13"/>
      <c r="B1204" s="11"/>
      <c r="C1204" s="7"/>
      <c r="E1204" s="40"/>
      <c r="F1204" s="8"/>
      <c r="G1204" s="8"/>
      <c r="H1204" s="191"/>
      <c r="AG1204" s="4"/>
    </row>
    <row r="1205" spans="1:33" x14ac:dyDescent="0.25">
      <c r="A1205" s="13"/>
      <c r="B1205" s="6"/>
      <c r="C1205" s="7"/>
      <c r="E1205" s="40"/>
      <c r="F1205" s="8"/>
      <c r="G1205" s="8"/>
      <c r="H1205" s="59"/>
      <c r="AG1205" s="4"/>
    </row>
    <row r="1206" spans="1:33" x14ac:dyDescent="0.25">
      <c r="A1206" s="13"/>
      <c r="B1206" s="6"/>
      <c r="C1206" s="7"/>
      <c r="E1206" s="40"/>
      <c r="F1206" s="8"/>
      <c r="G1206" s="8"/>
      <c r="H1206" s="59"/>
      <c r="AG1206" s="4"/>
    </row>
    <row r="1207" spans="1:33" x14ac:dyDescent="0.25">
      <c r="A1207" s="13"/>
      <c r="B1207" s="6"/>
      <c r="C1207" s="7"/>
      <c r="E1207" s="40"/>
      <c r="F1207" s="8"/>
      <c r="G1207" s="8"/>
      <c r="H1207" s="59"/>
      <c r="AG1207" s="4"/>
    </row>
    <row r="1208" spans="1:33" x14ac:dyDescent="0.25">
      <c r="A1208" s="13"/>
      <c r="B1208" s="6"/>
      <c r="C1208" s="7"/>
      <c r="E1208" s="40"/>
      <c r="F1208" s="8"/>
      <c r="G1208" s="8"/>
      <c r="H1208" s="59"/>
      <c r="AG1208" s="4"/>
    </row>
    <row r="1209" spans="1:33" x14ac:dyDescent="0.25">
      <c r="A1209" s="13"/>
      <c r="B1209" s="6"/>
      <c r="C1209" s="7"/>
      <c r="E1209" s="40"/>
      <c r="F1209" s="8"/>
      <c r="G1209" s="8"/>
      <c r="H1209" s="59"/>
      <c r="AG1209" s="4"/>
    </row>
    <row r="1210" spans="1:33" x14ac:dyDescent="0.25">
      <c r="A1210" s="13"/>
      <c r="B1210" s="6"/>
      <c r="C1210" s="7"/>
      <c r="E1210" s="40"/>
      <c r="F1210" s="8"/>
      <c r="G1210" s="8"/>
      <c r="H1210" s="59"/>
      <c r="AG1210" s="4"/>
    </row>
    <row r="1211" spans="1:33" x14ac:dyDescent="0.25">
      <c r="A1211" s="13"/>
      <c r="B1211" s="11"/>
      <c r="C1211" s="7"/>
      <c r="E1211" s="40"/>
      <c r="F1211" s="8"/>
      <c r="G1211" s="8"/>
      <c r="H1211" s="191"/>
      <c r="AG1211" s="4"/>
    </row>
    <row r="1212" spans="1:33" x14ac:dyDescent="0.25">
      <c r="A1212" s="13"/>
      <c r="B1212" s="6"/>
      <c r="C1212" s="7"/>
      <c r="E1212" s="40"/>
      <c r="F1212" s="8"/>
      <c r="G1212" s="8"/>
      <c r="H1212" s="59"/>
      <c r="AG1212" s="4"/>
    </row>
    <row r="1213" spans="1:33" x14ac:dyDescent="0.25">
      <c r="A1213" s="13"/>
      <c r="B1213" s="6"/>
      <c r="C1213" s="7"/>
      <c r="E1213" s="40"/>
      <c r="F1213" s="8"/>
      <c r="G1213" s="8"/>
      <c r="H1213" s="59"/>
      <c r="AG1213" s="4"/>
    </row>
    <row r="1214" spans="1:33" x14ac:dyDescent="0.25">
      <c r="A1214" s="13"/>
      <c r="B1214" s="6"/>
      <c r="C1214" s="7"/>
      <c r="E1214" s="40"/>
      <c r="F1214" s="8"/>
      <c r="G1214" s="8"/>
      <c r="H1214" s="59"/>
      <c r="AG1214" s="4"/>
    </row>
    <row r="1215" spans="1:33" x14ac:dyDescent="0.25">
      <c r="A1215" s="13"/>
      <c r="B1215" s="6"/>
      <c r="C1215" s="7"/>
      <c r="E1215" s="40"/>
      <c r="F1215" s="8"/>
      <c r="G1215" s="8"/>
      <c r="H1215" s="59"/>
      <c r="AG1215" s="4"/>
    </row>
    <row r="1216" spans="1:33" x14ac:dyDescent="0.25">
      <c r="A1216" s="13"/>
      <c r="B1216" s="6"/>
      <c r="C1216" s="7"/>
      <c r="E1216" s="40"/>
      <c r="F1216" s="8"/>
      <c r="G1216" s="8"/>
      <c r="H1216" s="59"/>
      <c r="N1216" s="14"/>
      <c r="AG1216" s="4"/>
    </row>
    <row r="1217" spans="1:33" x14ac:dyDescent="0.25">
      <c r="A1217" s="13"/>
      <c r="B1217" s="6"/>
      <c r="C1217" s="7"/>
      <c r="E1217" s="40"/>
      <c r="F1217" s="8"/>
      <c r="G1217" s="8"/>
      <c r="H1217" s="59"/>
      <c r="N1217" s="14"/>
      <c r="AG1217" s="4"/>
    </row>
    <row r="1218" spans="1:33" x14ac:dyDescent="0.25">
      <c r="A1218" s="13"/>
      <c r="B1218" s="11"/>
      <c r="C1218" s="7"/>
      <c r="E1218" s="40"/>
      <c r="F1218" s="8"/>
      <c r="G1218" s="8"/>
      <c r="H1218" s="191"/>
      <c r="AG1218" s="4"/>
    </row>
    <row r="1219" spans="1:33" x14ac:dyDescent="0.25">
      <c r="A1219" s="13"/>
      <c r="B1219" s="6"/>
      <c r="C1219" s="7"/>
      <c r="E1219" s="40"/>
      <c r="F1219" s="8"/>
      <c r="G1219" s="8"/>
      <c r="H1219" s="59"/>
      <c r="N1219" s="14"/>
      <c r="AG1219" s="4"/>
    </row>
    <row r="1220" spans="1:33" x14ac:dyDescent="0.25">
      <c r="A1220" s="13"/>
      <c r="B1220" s="6"/>
      <c r="C1220" s="7"/>
      <c r="E1220" s="40"/>
      <c r="F1220" s="8"/>
      <c r="G1220" s="8"/>
      <c r="H1220" s="59"/>
      <c r="AG1220" s="4"/>
    </row>
    <row r="1221" spans="1:33" x14ac:dyDescent="0.25">
      <c r="A1221" s="13"/>
      <c r="B1221" s="6"/>
      <c r="C1221" s="7"/>
      <c r="E1221" s="40"/>
      <c r="F1221" s="8"/>
      <c r="G1221" s="8"/>
      <c r="H1221" s="59"/>
      <c r="N1221" s="14"/>
      <c r="AG1221" s="4"/>
    </row>
    <row r="1222" spans="1:33" x14ac:dyDescent="0.25">
      <c r="A1222" s="13"/>
      <c r="B1222" s="6"/>
      <c r="C1222" s="7"/>
      <c r="E1222" s="40"/>
      <c r="F1222" s="8"/>
      <c r="G1222" s="8"/>
      <c r="H1222" s="59"/>
      <c r="AG1222" s="4"/>
    </row>
    <row r="1223" spans="1:33" x14ac:dyDescent="0.25">
      <c r="A1223" s="13"/>
      <c r="B1223" s="6"/>
      <c r="C1223" s="7"/>
      <c r="E1223" s="40"/>
      <c r="F1223" s="8"/>
      <c r="G1223" s="8"/>
      <c r="H1223" s="59"/>
      <c r="AG1223" s="4"/>
    </row>
    <row r="1224" spans="1:33" x14ac:dyDescent="0.25">
      <c r="A1224" s="13"/>
      <c r="B1224" s="6"/>
      <c r="C1224" s="7"/>
      <c r="E1224" s="40"/>
      <c r="F1224" s="8"/>
      <c r="G1224" s="8"/>
      <c r="H1224" s="59"/>
      <c r="AG1224" s="4"/>
    </row>
    <row r="1225" spans="1:33" x14ac:dyDescent="0.25">
      <c r="A1225" s="13"/>
      <c r="B1225" s="11"/>
      <c r="C1225" s="7"/>
      <c r="E1225" s="40"/>
      <c r="F1225" s="8"/>
      <c r="G1225" s="8"/>
      <c r="H1225" s="191"/>
      <c r="AG1225" s="4"/>
    </row>
    <row r="1226" spans="1:33" x14ac:dyDescent="0.25">
      <c r="A1226" s="13"/>
      <c r="B1226" s="6"/>
      <c r="C1226" s="7"/>
      <c r="E1226" s="40"/>
      <c r="F1226" s="8"/>
      <c r="G1226" s="8"/>
      <c r="H1226" s="59"/>
      <c r="AG1226" s="4"/>
    </row>
    <row r="1227" spans="1:33" x14ac:dyDescent="0.25">
      <c r="A1227" s="13"/>
      <c r="B1227" s="6"/>
      <c r="C1227" s="7"/>
      <c r="E1227" s="40"/>
      <c r="F1227" s="8"/>
      <c r="G1227" s="8"/>
      <c r="H1227" s="59"/>
      <c r="AG1227" s="4"/>
    </row>
    <row r="1228" spans="1:33" x14ac:dyDescent="0.25">
      <c r="A1228" s="13"/>
      <c r="B1228" s="6"/>
      <c r="C1228" s="7"/>
      <c r="E1228" s="40"/>
      <c r="F1228" s="8"/>
      <c r="G1228" s="8"/>
      <c r="H1228" s="59"/>
      <c r="AG1228" s="4"/>
    </row>
    <row r="1229" spans="1:33" x14ac:dyDescent="0.25">
      <c r="A1229" s="13"/>
      <c r="B1229" s="11"/>
      <c r="C1229" s="7"/>
      <c r="E1229" s="40"/>
      <c r="F1229" s="8"/>
      <c r="G1229" s="8"/>
      <c r="H1229" s="191"/>
      <c r="AG1229" s="4"/>
    </row>
    <row r="1230" spans="1:33" x14ac:dyDescent="0.25">
      <c r="A1230" s="13"/>
      <c r="B1230" s="6"/>
      <c r="C1230" s="7"/>
      <c r="E1230" s="40"/>
      <c r="F1230" s="8"/>
      <c r="G1230" s="8"/>
      <c r="H1230" s="59"/>
      <c r="AG1230" s="4"/>
    </row>
    <row r="1231" spans="1:33" x14ac:dyDescent="0.25">
      <c r="A1231" s="13"/>
      <c r="B1231" s="6"/>
      <c r="C1231" s="7"/>
      <c r="E1231" s="40"/>
      <c r="F1231" s="8"/>
      <c r="G1231" s="8"/>
      <c r="H1231" s="59"/>
      <c r="AG1231" s="4"/>
    </row>
    <row r="1232" spans="1:33" x14ac:dyDescent="0.25">
      <c r="A1232" s="13"/>
      <c r="B1232" s="11"/>
      <c r="C1232" s="7"/>
      <c r="E1232" s="40"/>
      <c r="F1232" s="8"/>
      <c r="G1232" s="8"/>
      <c r="H1232" s="191"/>
      <c r="AG1232" s="4"/>
    </row>
    <row r="1233" spans="1:33" x14ac:dyDescent="0.25">
      <c r="A1233" s="13"/>
      <c r="B1233" s="6"/>
      <c r="C1233" s="7"/>
      <c r="E1233" s="40"/>
      <c r="F1233" s="8"/>
      <c r="G1233" s="8"/>
      <c r="H1233" s="59"/>
      <c r="AG1233" s="4"/>
    </row>
    <row r="1234" spans="1:33" x14ac:dyDescent="0.25">
      <c r="A1234" s="13"/>
      <c r="B1234" s="6"/>
      <c r="C1234" s="7"/>
      <c r="E1234" s="40"/>
      <c r="F1234" s="8"/>
      <c r="G1234" s="8"/>
      <c r="H1234" s="59"/>
      <c r="AG1234" s="4"/>
    </row>
    <row r="1235" spans="1:33" x14ac:dyDescent="0.25">
      <c r="A1235" s="13"/>
      <c r="B1235" s="6"/>
      <c r="C1235" s="7"/>
      <c r="E1235" s="40"/>
      <c r="F1235" s="8"/>
      <c r="G1235" s="8"/>
      <c r="H1235" s="59"/>
      <c r="AG1235" s="4"/>
    </row>
    <row r="1236" spans="1:33" x14ac:dyDescent="0.25">
      <c r="A1236" s="13"/>
      <c r="B1236" s="6"/>
      <c r="C1236" s="7"/>
      <c r="E1236" s="40"/>
      <c r="F1236" s="8"/>
      <c r="G1236" s="8"/>
      <c r="H1236" s="59"/>
      <c r="AG1236" s="4"/>
    </row>
    <row r="1237" spans="1:33" x14ac:dyDescent="0.25">
      <c r="A1237" s="13"/>
      <c r="B1237" s="6"/>
      <c r="C1237" s="7"/>
      <c r="E1237" s="40"/>
      <c r="F1237" s="8"/>
      <c r="G1237" s="8"/>
      <c r="H1237" s="59"/>
      <c r="AG1237" s="4"/>
    </row>
    <row r="1238" spans="1:33" x14ac:dyDescent="0.25">
      <c r="A1238" s="13"/>
      <c r="B1238" s="6"/>
      <c r="C1238" s="7"/>
      <c r="E1238" s="40"/>
      <c r="F1238" s="8"/>
      <c r="G1238" s="8"/>
      <c r="H1238" s="59"/>
      <c r="AG1238" s="4"/>
    </row>
    <row r="1239" spans="1:33" x14ac:dyDescent="0.25">
      <c r="A1239" s="13"/>
      <c r="B1239" s="6"/>
      <c r="C1239" s="7"/>
      <c r="E1239" s="40"/>
      <c r="F1239" s="93"/>
      <c r="G1239" s="94"/>
      <c r="H1239" s="59"/>
      <c r="AG1239" s="4"/>
    </row>
    <row r="1240" spans="1:33" s="284" customFormat="1" ht="20.25" x14ac:dyDescent="0.3">
      <c r="A1240" s="287"/>
      <c r="B1240" s="329"/>
      <c r="C1240" s="329"/>
      <c r="D1240" s="329"/>
      <c r="E1240" s="329"/>
      <c r="F1240" s="329"/>
      <c r="G1240" s="329"/>
      <c r="H1240" s="329"/>
      <c r="I1240" s="288"/>
      <c r="J1240" s="288"/>
      <c r="K1240" s="288"/>
      <c r="L1240" s="288"/>
      <c r="N1240" s="285"/>
      <c r="AG1240" s="285"/>
    </row>
    <row r="1241" spans="1:33" ht="16.5" x14ac:dyDescent="0.25">
      <c r="A1241" s="156"/>
      <c r="B1241" s="12"/>
      <c r="C1241" s="19"/>
      <c r="D1241" s="19"/>
      <c r="E1241" s="19"/>
      <c r="F1241" s="157"/>
      <c r="G1241" s="125"/>
      <c r="H1241" s="257"/>
      <c r="AG1241" s="4"/>
    </row>
    <row r="1242" spans="1:33" ht="18.75" x14ac:dyDescent="0.3">
      <c r="A1242" s="51"/>
      <c r="B1242" s="52"/>
      <c r="C1242" s="289"/>
      <c r="D1242" s="289"/>
      <c r="E1242" s="107"/>
      <c r="F1242" s="108"/>
      <c r="G1242" s="56"/>
      <c r="H1242" s="290"/>
      <c r="O1242" s="38"/>
      <c r="Q1242" s="40"/>
      <c r="R1242" s="40"/>
      <c r="S1242" s="4"/>
      <c r="T1242" s="4"/>
      <c r="U1242" s="4"/>
      <c r="V1242" s="4"/>
      <c r="AG1242" s="4"/>
    </row>
    <row r="1243" spans="1:33" ht="18.75" x14ac:dyDescent="0.3">
      <c r="A1243" s="51"/>
      <c r="B1243" s="52"/>
      <c r="C1243" s="53"/>
      <c r="D1243" s="54"/>
      <c r="E1243" s="54"/>
      <c r="F1243" s="8"/>
      <c r="G1243" s="8"/>
      <c r="H1243" s="57"/>
      <c r="O1243" s="38"/>
      <c r="Q1243" s="40"/>
      <c r="R1243" s="40"/>
      <c r="S1243" s="4"/>
      <c r="T1243" s="4"/>
      <c r="U1243" s="4"/>
      <c r="V1243" s="4"/>
      <c r="AG1243" s="4"/>
    </row>
    <row r="1244" spans="1:33" ht="18.75" x14ac:dyDescent="0.3">
      <c r="A1244" s="51"/>
      <c r="B1244" s="52"/>
      <c r="C1244" s="53"/>
      <c r="D1244" s="54"/>
      <c r="E1244" s="54"/>
      <c r="F1244" s="8"/>
      <c r="G1244" s="8"/>
      <c r="H1244" s="57"/>
      <c r="AG1244" s="4"/>
    </row>
    <row r="1245" spans="1:33" ht="18.75" x14ac:dyDescent="0.3">
      <c r="A1245" s="51"/>
      <c r="B1245" s="52"/>
      <c r="C1245" s="53"/>
      <c r="D1245" s="54"/>
      <c r="E1245" s="54"/>
      <c r="F1245" s="8"/>
      <c r="G1245" s="8"/>
      <c r="H1245" s="57"/>
      <c r="AG1245" s="4"/>
    </row>
    <row r="1246" spans="1:33" ht="18.75" x14ac:dyDescent="0.3">
      <c r="A1246" s="51"/>
      <c r="B1246" s="52"/>
      <c r="C1246" s="53"/>
      <c r="D1246" s="54"/>
      <c r="E1246" s="54"/>
      <c r="F1246" s="8"/>
      <c r="G1246" s="8"/>
      <c r="H1246" s="57"/>
      <c r="AG1246" s="4"/>
    </row>
    <row r="1247" spans="1:33" ht="18.75" x14ac:dyDescent="0.3">
      <c r="A1247" s="51"/>
      <c r="B1247" s="52"/>
      <c r="C1247" s="53"/>
      <c r="D1247" s="54"/>
      <c r="E1247" s="54"/>
      <c r="F1247" s="8"/>
      <c r="G1247" s="8"/>
      <c r="H1247" s="57"/>
      <c r="AG1247" s="4"/>
    </row>
    <row r="1248" spans="1:33" ht="18.75" x14ac:dyDescent="0.3">
      <c r="A1248" s="51"/>
      <c r="B1248" s="52"/>
      <c r="C1248" s="53"/>
      <c r="D1248" s="54"/>
      <c r="E1248" s="54"/>
      <c r="F1248" s="8"/>
      <c r="G1248" s="8"/>
      <c r="H1248" s="57"/>
      <c r="AG1248" s="4"/>
    </row>
    <row r="1249" spans="1:33" ht="18.75" x14ac:dyDescent="0.3">
      <c r="A1249" s="51"/>
      <c r="B1249" s="52"/>
      <c r="C1249" s="53"/>
      <c r="D1249" s="54"/>
      <c r="E1249" s="54"/>
      <c r="F1249" s="8"/>
      <c r="G1249" s="8"/>
      <c r="H1249" s="57"/>
      <c r="AG1249" s="4"/>
    </row>
    <row r="1250" spans="1:33" ht="18.75" x14ac:dyDescent="0.3">
      <c r="A1250" s="51"/>
      <c r="B1250" s="52"/>
      <c r="C1250" s="53"/>
      <c r="D1250" s="54"/>
      <c r="E1250" s="54"/>
      <c r="F1250" s="8"/>
      <c r="G1250" s="8"/>
      <c r="H1250" s="57"/>
      <c r="AG1250" s="4"/>
    </row>
    <row r="1251" spans="1:33" ht="18.75" x14ac:dyDescent="0.3">
      <c r="A1251" s="51"/>
      <c r="B1251" s="52"/>
      <c r="C1251" s="53"/>
      <c r="D1251" s="54"/>
      <c r="E1251" s="54"/>
      <c r="F1251" s="8"/>
      <c r="G1251" s="8"/>
      <c r="H1251" s="57"/>
      <c r="AG1251" s="4"/>
    </row>
    <row r="1252" spans="1:33" ht="18.75" x14ac:dyDescent="0.3">
      <c r="A1252" s="51"/>
      <c r="B1252" s="52"/>
      <c r="C1252" s="53"/>
      <c r="D1252" s="54"/>
      <c r="E1252" s="54"/>
      <c r="F1252" s="8"/>
      <c r="G1252" s="8"/>
      <c r="H1252" s="57"/>
      <c r="AG1252" s="4"/>
    </row>
    <row r="1253" spans="1:33" ht="18.75" x14ac:dyDescent="0.3">
      <c r="A1253" s="51"/>
      <c r="B1253" s="52"/>
      <c r="C1253" s="53"/>
      <c r="D1253" s="54"/>
      <c r="E1253" s="54"/>
      <c r="F1253" s="8"/>
      <c r="G1253" s="8"/>
      <c r="H1253" s="57"/>
      <c r="AG1253" s="4"/>
    </row>
    <row r="1254" spans="1:33" ht="18.75" x14ac:dyDescent="0.3">
      <c r="A1254" s="51"/>
      <c r="B1254" s="52"/>
      <c r="C1254" s="53"/>
      <c r="D1254" s="54"/>
      <c r="E1254" s="54"/>
      <c r="F1254" s="8"/>
      <c r="G1254" s="8"/>
      <c r="H1254" s="57"/>
      <c r="I1254" s="291"/>
      <c r="AG1254" s="4"/>
    </row>
    <row r="1255" spans="1:33" ht="18.75" x14ac:dyDescent="0.3">
      <c r="A1255" s="51"/>
      <c r="B1255" s="52"/>
      <c r="C1255" s="53"/>
      <c r="D1255" s="54"/>
      <c r="E1255" s="54"/>
      <c r="F1255" s="8"/>
      <c r="G1255" s="8"/>
      <c r="H1255" s="57"/>
      <c r="AG1255" s="4"/>
    </row>
    <row r="1256" spans="1:33" ht="18.75" x14ac:dyDescent="0.3">
      <c r="A1256" s="51"/>
      <c r="B1256" s="52"/>
      <c r="C1256" s="53"/>
      <c r="D1256" s="54"/>
      <c r="E1256" s="54"/>
      <c r="F1256" s="8"/>
      <c r="G1256" s="8"/>
      <c r="H1256" s="57"/>
      <c r="AG1256" s="4"/>
    </row>
    <row r="1257" spans="1:33" ht="18.75" x14ac:dyDescent="0.3">
      <c r="A1257" s="51"/>
      <c r="B1257" s="52"/>
      <c r="C1257" s="53"/>
      <c r="D1257" s="54"/>
      <c r="E1257" s="54"/>
      <c r="F1257" s="8"/>
      <c r="G1257" s="8"/>
      <c r="H1257" s="57"/>
      <c r="AG1257" s="4"/>
    </row>
    <row r="1258" spans="1:33" ht="18.75" x14ac:dyDescent="0.3">
      <c r="A1258" s="51"/>
      <c r="B1258" s="52"/>
      <c r="C1258" s="53"/>
      <c r="D1258" s="54"/>
      <c r="E1258" s="54"/>
      <c r="F1258" s="8"/>
      <c r="G1258" s="8"/>
      <c r="H1258" s="57"/>
      <c r="AG1258" s="4"/>
    </row>
    <row r="1259" spans="1:33" ht="18.75" x14ac:dyDescent="0.3">
      <c r="A1259" s="51"/>
      <c r="B1259" s="52"/>
      <c r="C1259" s="53"/>
      <c r="D1259" s="54"/>
      <c r="E1259" s="54"/>
      <c r="F1259" s="8"/>
      <c r="G1259" s="8"/>
      <c r="H1259" s="57"/>
      <c r="AG1259" s="4"/>
    </row>
    <row r="1260" spans="1:33" ht="18.75" x14ac:dyDescent="0.3">
      <c r="A1260" s="51"/>
      <c r="B1260" s="52"/>
      <c r="C1260" s="53"/>
      <c r="D1260" s="54"/>
      <c r="E1260" s="54"/>
      <c r="F1260" s="8"/>
      <c r="G1260" s="8"/>
      <c r="H1260" s="57"/>
      <c r="AG1260" s="4"/>
    </row>
    <row r="1261" spans="1:33" ht="18.75" x14ac:dyDescent="0.3">
      <c r="A1261" s="51"/>
      <c r="B1261" s="52"/>
      <c r="C1261" s="53"/>
      <c r="D1261" s="54"/>
      <c r="E1261" s="54"/>
      <c r="F1261" s="8"/>
      <c r="G1261" s="8"/>
      <c r="H1261" s="57"/>
      <c r="AG1261" s="4"/>
    </row>
    <row r="1262" spans="1:33" ht="18.75" x14ac:dyDescent="0.3">
      <c r="A1262" s="51"/>
      <c r="B1262" s="52"/>
      <c r="C1262" s="53"/>
      <c r="D1262" s="54"/>
      <c r="E1262" s="54"/>
      <c r="F1262" s="8"/>
      <c r="G1262" s="8"/>
      <c r="H1262" s="57"/>
      <c r="AG1262" s="4"/>
    </row>
    <row r="1263" spans="1:33" ht="18.75" x14ac:dyDescent="0.3">
      <c r="A1263" s="51"/>
      <c r="B1263" s="52"/>
      <c r="C1263" s="53"/>
      <c r="D1263" s="54"/>
      <c r="E1263" s="54"/>
      <c r="F1263" s="8"/>
      <c r="G1263" s="8"/>
      <c r="H1263" s="57"/>
      <c r="AG1263" s="4"/>
    </row>
    <row r="1264" spans="1:33" ht="18.75" x14ac:dyDescent="0.3">
      <c r="A1264" s="51"/>
      <c r="B1264" s="52"/>
      <c r="C1264" s="53"/>
      <c r="D1264" s="54"/>
      <c r="E1264" s="54"/>
      <c r="F1264" s="8"/>
      <c r="G1264" s="8"/>
      <c r="H1264" s="57"/>
      <c r="AG1264" s="4"/>
    </row>
    <row r="1265" spans="1:33" ht="18.75" x14ac:dyDescent="0.3">
      <c r="A1265" s="51"/>
      <c r="B1265" s="52"/>
      <c r="C1265" s="53"/>
      <c r="D1265" s="54"/>
      <c r="E1265" s="54"/>
      <c r="F1265" s="8"/>
      <c r="G1265" s="8"/>
      <c r="H1265" s="57"/>
      <c r="AG1265" s="4"/>
    </row>
    <row r="1266" spans="1:33" ht="18.75" x14ac:dyDescent="0.3">
      <c r="A1266" s="51"/>
      <c r="B1266" s="52"/>
      <c r="C1266" s="53"/>
      <c r="D1266" s="54"/>
      <c r="E1266" s="54"/>
      <c r="F1266" s="55"/>
      <c r="G1266" s="56"/>
      <c r="H1266" s="57"/>
      <c r="AG1266" s="4"/>
    </row>
    <row r="1267" spans="1:33" s="284" customFormat="1" ht="20.25" x14ac:dyDescent="0.3">
      <c r="A1267" s="287"/>
      <c r="B1267" s="329"/>
      <c r="C1267" s="329"/>
      <c r="D1267" s="329"/>
      <c r="E1267" s="329"/>
      <c r="F1267" s="329"/>
      <c r="G1267" s="329"/>
      <c r="H1267" s="329"/>
      <c r="I1267" s="288"/>
      <c r="J1267" s="288"/>
      <c r="K1267" s="288"/>
      <c r="L1267" s="288"/>
      <c r="N1267" s="285"/>
      <c r="AG1267" s="285"/>
    </row>
    <row r="1268" spans="1:33" ht="16.5" x14ac:dyDescent="0.25">
      <c r="A1268" s="156"/>
      <c r="B1268" s="12"/>
      <c r="C1268" s="19"/>
      <c r="D1268" s="19"/>
      <c r="E1268" s="19"/>
      <c r="F1268" s="157"/>
      <c r="G1268" s="125"/>
      <c r="H1268" s="257"/>
      <c r="AG1268" s="4"/>
    </row>
    <row r="1269" spans="1:33" x14ac:dyDescent="0.25">
      <c r="A1269" s="186"/>
      <c r="B1269" s="202"/>
      <c r="C1269" s="155"/>
      <c r="D1269" s="149"/>
      <c r="E1269" s="149"/>
      <c r="F1269" s="155"/>
      <c r="G1269" s="155"/>
      <c r="H1269" s="202"/>
      <c r="AG1269" s="4"/>
    </row>
    <row r="1270" spans="1:33" x14ac:dyDescent="0.25">
      <c r="A1270" s="23"/>
      <c r="B1270" s="30"/>
      <c r="C1270" s="416"/>
      <c r="D1270" s="131"/>
      <c r="E1270" s="131"/>
      <c r="F1270" s="8"/>
      <c r="G1270" s="8"/>
      <c r="H1270" s="10"/>
      <c r="AG1270" s="4"/>
    </row>
    <row r="1271" spans="1:33" x14ac:dyDescent="0.25">
      <c r="A1271" s="23"/>
      <c r="B1271" s="30"/>
      <c r="C1271" s="416"/>
      <c r="D1271" s="131"/>
      <c r="E1271" s="131"/>
      <c r="F1271" s="8"/>
      <c r="G1271" s="8"/>
      <c r="H1271" s="10"/>
      <c r="AG1271" s="4"/>
    </row>
    <row r="1272" spans="1:33" x14ac:dyDescent="0.25">
      <c r="A1272" s="23"/>
      <c r="B1272" s="30"/>
      <c r="C1272" s="416"/>
      <c r="D1272" s="131"/>
      <c r="E1272" s="131"/>
      <c r="F1272" s="8"/>
      <c r="G1272" s="8"/>
      <c r="H1272" s="10"/>
      <c r="AG1272" s="4"/>
    </row>
    <row r="1273" spans="1:33" x14ac:dyDescent="0.25">
      <c r="A1273" s="23"/>
      <c r="B1273" s="30"/>
      <c r="C1273" s="416"/>
      <c r="D1273" s="131"/>
      <c r="E1273" s="131"/>
      <c r="F1273" s="8"/>
      <c r="G1273" s="8"/>
      <c r="H1273" s="10"/>
      <c r="AG1273" s="4"/>
    </row>
    <row r="1274" spans="1:33" x14ac:dyDescent="0.25">
      <c r="A1274" s="23"/>
      <c r="B1274" s="30"/>
      <c r="C1274" s="416"/>
      <c r="D1274" s="131"/>
      <c r="E1274" s="131"/>
      <c r="F1274" s="8"/>
      <c r="G1274" s="8"/>
      <c r="H1274" s="10"/>
      <c r="AG1274" s="4"/>
    </row>
    <row r="1275" spans="1:33" x14ac:dyDescent="0.25">
      <c r="A1275" s="23"/>
      <c r="B1275" s="30"/>
      <c r="C1275" s="416"/>
      <c r="D1275" s="131"/>
      <c r="E1275" s="131"/>
      <c r="F1275" s="8"/>
      <c r="G1275" s="8"/>
      <c r="H1275" s="10"/>
      <c r="AG1275" s="4"/>
    </row>
    <row r="1276" spans="1:33" x14ac:dyDescent="0.25">
      <c r="A1276" s="23"/>
      <c r="B1276" s="30"/>
      <c r="C1276" s="416"/>
      <c r="D1276" s="131"/>
      <c r="E1276" s="131"/>
      <c r="F1276" s="8"/>
      <c r="G1276" s="8"/>
      <c r="H1276" s="10"/>
      <c r="AG1276" s="4"/>
    </row>
    <row r="1277" spans="1:33" x14ac:dyDescent="0.25">
      <c r="A1277" s="23"/>
      <c r="B1277" s="30"/>
      <c r="C1277" s="416"/>
      <c r="D1277" s="131"/>
      <c r="E1277" s="131"/>
      <c r="F1277" s="8"/>
      <c r="G1277" s="8"/>
      <c r="H1277" s="10"/>
      <c r="AG1277" s="4"/>
    </row>
    <row r="1278" spans="1:33" x14ac:dyDescent="0.25">
      <c r="A1278" s="23"/>
      <c r="B1278" s="30"/>
      <c r="C1278" s="416"/>
      <c r="D1278" s="131"/>
      <c r="E1278" s="131"/>
      <c r="F1278" s="8"/>
      <c r="G1278" s="8"/>
      <c r="H1278" s="10"/>
      <c r="AG1278" s="4"/>
    </row>
    <row r="1279" spans="1:33" x14ac:dyDescent="0.25">
      <c r="A1279" s="23"/>
      <c r="B1279" s="47"/>
      <c r="C1279" s="416"/>
      <c r="D1279" s="131"/>
      <c r="E1279" s="131"/>
      <c r="F1279" s="8"/>
      <c r="G1279" s="8"/>
      <c r="H1279" s="10"/>
      <c r="AG1279" s="4"/>
    </row>
    <row r="1280" spans="1:33" x14ac:dyDescent="0.25">
      <c r="A1280" s="23"/>
      <c r="B1280" s="47"/>
      <c r="C1280" s="416"/>
      <c r="D1280" s="131"/>
      <c r="E1280" s="131"/>
      <c r="F1280" s="8"/>
      <c r="G1280" s="8"/>
      <c r="H1280" s="10"/>
      <c r="AG1280" s="4"/>
    </row>
    <row r="1281" spans="1:33" x14ac:dyDescent="0.25">
      <c r="A1281" s="23"/>
      <c r="B1281" s="47"/>
      <c r="C1281" s="416"/>
      <c r="D1281" s="131"/>
      <c r="E1281" s="131"/>
      <c r="F1281" s="8"/>
      <c r="G1281" s="8"/>
      <c r="H1281" s="10"/>
      <c r="AG1281" s="4"/>
    </row>
    <row r="1282" spans="1:33" x14ac:dyDescent="0.25">
      <c r="A1282" s="23"/>
      <c r="B1282" s="47"/>
      <c r="C1282" s="416"/>
      <c r="D1282" s="131"/>
      <c r="E1282" s="131"/>
      <c r="F1282" s="8"/>
      <c r="G1282" s="8"/>
      <c r="H1282" s="10"/>
      <c r="AG1282" s="4"/>
    </row>
    <row r="1283" spans="1:33" x14ac:dyDescent="0.25">
      <c r="A1283" s="23"/>
      <c r="B1283" s="292"/>
      <c r="C1283" s="416"/>
      <c r="D1283" s="131"/>
      <c r="E1283" s="131"/>
      <c r="F1283" s="8"/>
      <c r="G1283" s="8"/>
      <c r="H1283" s="10"/>
      <c r="AG1283" s="4"/>
    </row>
    <row r="1284" spans="1:33" x14ac:dyDescent="0.25">
      <c r="A1284" s="23"/>
      <c r="B1284" s="292"/>
      <c r="C1284" s="416"/>
      <c r="D1284" s="131"/>
      <c r="E1284" s="131"/>
      <c r="F1284" s="8"/>
      <c r="G1284" s="8"/>
      <c r="H1284" s="10"/>
      <c r="AG1284" s="4"/>
    </row>
    <row r="1285" spans="1:33" ht="18.75" x14ac:dyDescent="0.25">
      <c r="A1285" s="114"/>
      <c r="B1285" s="115"/>
      <c r="C1285" s="112"/>
      <c r="D1285" s="147"/>
      <c r="E1285" s="147"/>
      <c r="F1285" s="8"/>
      <c r="G1285" s="8"/>
      <c r="H1285" s="293"/>
      <c r="AG1285" s="4"/>
    </row>
    <row r="1286" spans="1:33" x14ac:dyDescent="0.25">
      <c r="A1286" s="23"/>
      <c r="B1286" s="30"/>
      <c r="C1286" s="416"/>
      <c r="D1286" s="131"/>
      <c r="E1286" s="131"/>
      <c r="F1286" s="8"/>
      <c r="G1286" s="8"/>
      <c r="H1286" s="10"/>
      <c r="AG1286" s="4"/>
    </row>
    <row r="1287" spans="1:33" x14ac:dyDescent="0.25">
      <c r="A1287" s="23"/>
      <c r="B1287" s="30"/>
      <c r="C1287" s="416"/>
      <c r="D1287" s="131"/>
      <c r="E1287" s="23"/>
      <c r="F1287" s="8"/>
      <c r="G1287" s="8"/>
      <c r="H1287" s="10"/>
      <c r="AG1287" s="4"/>
    </row>
    <row r="1288" spans="1:33" x14ac:dyDescent="0.25">
      <c r="A1288" s="23"/>
      <c r="B1288" s="30"/>
      <c r="C1288" s="416"/>
      <c r="D1288" s="131"/>
      <c r="E1288" s="23"/>
      <c r="F1288" s="8"/>
      <c r="G1288" s="8"/>
      <c r="H1288" s="10"/>
      <c r="AG1288" s="4"/>
    </row>
    <row r="1289" spans="1:33" x14ac:dyDescent="0.25">
      <c r="A1289" s="23"/>
      <c r="B1289" s="30"/>
      <c r="C1289" s="416"/>
      <c r="D1289" s="131"/>
      <c r="E1289" s="23"/>
      <c r="F1289" s="8"/>
      <c r="G1289" s="8"/>
      <c r="H1289" s="10"/>
      <c r="AG1289" s="4"/>
    </row>
    <row r="1290" spans="1:33" x14ac:dyDescent="0.25">
      <c r="A1290" s="23"/>
      <c r="B1290" s="30"/>
      <c r="C1290" s="416"/>
      <c r="D1290" s="131"/>
      <c r="E1290" s="23"/>
      <c r="F1290" s="8"/>
      <c r="G1290" s="8"/>
      <c r="H1290" s="10"/>
      <c r="AG1290" s="4"/>
    </row>
    <row r="1291" spans="1:33" x14ac:dyDescent="0.25">
      <c r="A1291" s="23"/>
      <c r="B1291" s="30"/>
      <c r="C1291" s="416"/>
      <c r="D1291" s="131"/>
      <c r="E1291" s="23"/>
      <c r="F1291" s="8"/>
      <c r="G1291" s="8"/>
      <c r="H1291" s="10"/>
      <c r="AG1291" s="4"/>
    </row>
    <row r="1292" spans="1:33" x14ac:dyDescent="0.25">
      <c r="A1292" s="23"/>
      <c r="B1292" s="30"/>
      <c r="C1292" s="416"/>
      <c r="D1292" s="131"/>
      <c r="E1292" s="23"/>
      <c r="F1292" s="8"/>
      <c r="G1292" s="8"/>
      <c r="H1292" s="10"/>
      <c r="AG1292" s="4"/>
    </row>
    <row r="1293" spans="1:33" x14ac:dyDescent="0.25">
      <c r="A1293" s="23"/>
      <c r="B1293" s="30"/>
      <c r="C1293" s="416"/>
      <c r="D1293" s="131"/>
      <c r="E1293" s="23"/>
      <c r="F1293" s="8"/>
      <c r="G1293" s="8"/>
      <c r="H1293" s="10"/>
      <c r="AG1293" s="4"/>
    </row>
    <row r="1294" spans="1:33" x14ac:dyDescent="0.25">
      <c r="A1294" s="23"/>
      <c r="B1294" s="30"/>
      <c r="C1294" s="416"/>
      <c r="D1294" s="131"/>
      <c r="E1294" s="23"/>
      <c r="F1294" s="8"/>
      <c r="G1294" s="8"/>
      <c r="H1294" s="10"/>
      <c r="AG1294" s="4"/>
    </row>
    <row r="1295" spans="1:33" x14ac:dyDescent="0.25">
      <c r="A1295" s="23"/>
      <c r="B1295" s="47"/>
      <c r="C1295" s="416"/>
      <c r="D1295" s="131"/>
      <c r="E1295" s="23"/>
      <c r="F1295" s="8"/>
      <c r="G1295" s="8"/>
      <c r="H1295" s="10"/>
      <c r="AG1295" s="4"/>
    </row>
    <row r="1296" spans="1:33" ht="18.75" x14ac:dyDescent="0.25">
      <c r="A1296" s="114"/>
      <c r="B1296" s="104"/>
      <c r="C1296" s="112"/>
      <c r="D1296" s="147"/>
      <c r="E1296" s="114"/>
      <c r="F1296" s="8"/>
      <c r="G1296" s="8"/>
      <c r="H1296" s="293"/>
      <c r="AG1296" s="4"/>
    </row>
    <row r="1297" spans="1:33" x14ac:dyDescent="0.25">
      <c r="A1297" s="23"/>
      <c r="B1297" s="30"/>
      <c r="C1297" s="416"/>
      <c r="D1297" s="131"/>
      <c r="E1297" s="131"/>
      <c r="F1297" s="8"/>
      <c r="G1297" s="8"/>
      <c r="H1297" s="10"/>
      <c r="AG1297" s="4"/>
    </row>
    <row r="1298" spans="1:33" x14ac:dyDescent="0.25">
      <c r="A1298" s="23"/>
      <c r="B1298" s="30"/>
      <c r="C1298" s="416"/>
      <c r="D1298" s="131"/>
      <c r="E1298" s="23"/>
      <c r="F1298" s="8"/>
      <c r="G1298" s="8"/>
      <c r="H1298" s="10"/>
      <c r="AG1298" s="4"/>
    </row>
    <row r="1299" spans="1:33" x14ac:dyDescent="0.25">
      <c r="A1299" s="23"/>
      <c r="B1299" s="30"/>
      <c r="C1299" s="416"/>
      <c r="D1299" s="131"/>
      <c r="E1299" s="23"/>
      <c r="F1299" s="8"/>
      <c r="G1299" s="8"/>
      <c r="H1299" s="10"/>
      <c r="AG1299" s="4"/>
    </row>
    <row r="1300" spans="1:33" x14ac:dyDescent="0.25">
      <c r="A1300" s="23"/>
      <c r="B1300" s="30"/>
      <c r="C1300" s="416"/>
      <c r="D1300" s="131"/>
      <c r="E1300" s="23"/>
      <c r="F1300" s="8"/>
      <c r="G1300" s="8"/>
      <c r="H1300" s="10"/>
      <c r="AG1300" s="4"/>
    </row>
    <row r="1301" spans="1:33" x14ac:dyDescent="0.25">
      <c r="A1301" s="23"/>
      <c r="B1301" s="30"/>
      <c r="C1301" s="416"/>
      <c r="D1301" s="131"/>
      <c r="E1301" s="23"/>
      <c r="F1301" s="8"/>
      <c r="G1301" s="8"/>
      <c r="H1301" s="10"/>
      <c r="AG1301" s="4"/>
    </row>
    <row r="1302" spans="1:33" x14ac:dyDescent="0.25">
      <c r="A1302" s="23"/>
      <c r="B1302" s="30"/>
      <c r="C1302" s="416"/>
      <c r="D1302" s="131"/>
      <c r="E1302" s="23"/>
      <c r="F1302" s="8"/>
      <c r="G1302" s="8"/>
      <c r="H1302" s="10"/>
      <c r="AG1302" s="4"/>
    </row>
    <row r="1303" spans="1:33" x14ac:dyDescent="0.25">
      <c r="A1303" s="23"/>
      <c r="B1303" s="30"/>
      <c r="C1303" s="416"/>
      <c r="D1303" s="131"/>
      <c r="E1303" s="23"/>
      <c r="F1303" s="8"/>
      <c r="G1303" s="8"/>
      <c r="H1303" s="10"/>
      <c r="AG1303" s="4"/>
    </row>
    <row r="1304" spans="1:33" x14ac:dyDescent="0.25">
      <c r="A1304" s="23"/>
      <c r="B1304" s="30"/>
      <c r="C1304" s="416"/>
      <c r="D1304" s="131"/>
      <c r="E1304" s="23"/>
      <c r="F1304" s="8"/>
      <c r="G1304" s="8"/>
      <c r="H1304" s="10"/>
      <c r="AG1304" s="4"/>
    </row>
    <row r="1305" spans="1:33" x14ac:dyDescent="0.25">
      <c r="A1305" s="23"/>
      <c r="B1305" s="30"/>
      <c r="C1305" s="416"/>
      <c r="D1305" s="131"/>
      <c r="E1305" s="23"/>
      <c r="F1305" s="8"/>
      <c r="G1305" s="8"/>
      <c r="H1305" s="10"/>
      <c r="AG1305" s="4"/>
    </row>
    <row r="1306" spans="1:33" x14ac:dyDescent="0.25">
      <c r="A1306" s="23"/>
      <c r="B1306" s="47"/>
      <c r="C1306" s="416"/>
      <c r="D1306" s="131"/>
      <c r="E1306" s="23"/>
      <c r="F1306" s="8"/>
      <c r="G1306" s="8"/>
      <c r="H1306" s="10"/>
      <c r="AG1306" s="4"/>
    </row>
    <row r="1307" spans="1:33" ht="18.75" x14ac:dyDescent="0.25">
      <c r="A1307" s="114"/>
      <c r="B1307" s="104"/>
      <c r="C1307" s="416"/>
      <c r="D1307" s="131"/>
      <c r="E1307" s="23"/>
      <c r="F1307" s="8"/>
      <c r="G1307" s="8"/>
      <c r="H1307" s="10"/>
      <c r="AG1307" s="4"/>
    </row>
    <row r="1308" spans="1:33" x14ac:dyDescent="0.25">
      <c r="A1308" s="23"/>
      <c r="B1308" s="47"/>
      <c r="C1308" s="416"/>
      <c r="D1308" s="23"/>
      <c r="E1308" s="23"/>
      <c r="F1308" s="8"/>
      <c r="G1308" s="8"/>
      <c r="H1308" s="10"/>
      <c r="AG1308" s="4"/>
    </row>
    <row r="1309" spans="1:33" x14ac:dyDescent="0.25">
      <c r="A1309" s="23"/>
      <c r="B1309" s="47"/>
      <c r="C1309" s="416"/>
      <c r="D1309" s="23"/>
      <c r="E1309" s="23"/>
      <c r="F1309" s="8"/>
      <c r="G1309" s="8"/>
      <c r="H1309" s="10"/>
      <c r="AG1309" s="4"/>
    </row>
    <row r="1310" spans="1:33" x14ac:dyDescent="0.25">
      <c r="A1310" s="23"/>
      <c r="B1310" s="47"/>
      <c r="C1310" s="416"/>
      <c r="D1310" s="23"/>
      <c r="E1310" s="23"/>
      <c r="F1310" s="8"/>
      <c r="G1310" s="8"/>
      <c r="H1310" s="10"/>
      <c r="AG1310" s="4"/>
    </row>
    <row r="1311" spans="1:33" x14ac:dyDescent="0.25">
      <c r="A1311" s="23"/>
      <c r="B1311" s="47"/>
      <c r="C1311" s="416"/>
      <c r="D1311" s="23"/>
      <c r="E1311" s="23"/>
      <c r="F1311" s="8"/>
      <c r="G1311" s="8"/>
      <c r="H1311" s="10"/>
      <c r="AG1311" s="4"/>
    </row>
    <row r="1312" spans="1:33" x14ac:dyDescent="0.25">
      <c r="A1312" s="23"/>
      <c r="B1312" s="47"/>
      <c r="C1312" s="416"/>
      <c r="D1312" s="23"/>
      <c r="E1312" s="23"/>
      <c r="F1312" s="8"/>
      <c r="G1312" s="8"/>
      <c r="H1312" s="10"/>
      <c r="AG1312" s="4"/>
    </row>
    <row r="1313" spans="1:33" x14ac:dyDescent="0.25">
      <c r="A1313" s="23"/>
      <c r="B1313" s="47"/>
      <c r="C1313" s="416"/>
      <c r="D1313" s="23"/>
      <c r="E1313" s="23"/>
      <c r="F1313" s="8"/>
      <c r="G1313" s="8"/>
      <c r="H1313" s="10"/>
      <c r="AG1313" s="4"/>
    </row>
    <row r="1314" spans="1:33" x14ac:dyDescent="0.25">
      <c r="A1314" s="23"/>
      <c r="B1314" s="47"/>
      <c r="C1314" s="416"/>
      <c r="D1314" s="23"/>
      <c r="E1314" s="23"/>
      <c r="F1314" s="8"/>
      <c r="G1314" s="8"/>
      <c r="H1314" s="10"/>
      <c r="AG1314" s="4"/>
    </row>
    <row r="1315" spans="1:33" ht="18.75" x14ac:dyDescent="0.25">
      <c r="A1315" s="114"/>
      <c r="B1315" s="104"/>
      <c r="C1315" s="206"/>
      <c r="D1315" s="114"/>
      <c r="E1315" s="114"/>
      <c r="F1315" s="8"/>
      <c r="G1315" s="8"/>
      <c r="H1315" s="294"/>
      <c r="AG1315" s="4"/>
    </row>
    <row r="1316" spans="1:33" x14ac:dyDescent="0.25">
      <c r="A1316" s="23"/>
      <c r="B1316" s="47"/>
      <c r="C1316" s="416"/>
      <c r="D1316" s="23"/>
      <c r="E1316" s="23"/>
      <c r="F1316" s="8"/>
      <c r="G1316" s="8"/>
      <c r="H1316" s="10"/>
      <c r="AG1316" s="4"/>
    </row>
    <row r="1317" spans="1:33" x14ac:dyDescent="0.25">
      <c r="A1317" s="23"/>
      <c r="B1317" s="47"/>
      <c r="C1317" s="416"/>
      <c r="D1317" s="23"/>
      <c r="E1317" s="23"/>
      <c r="F1317" s="8"/>
      <c r="G1317" s="8"/>
      <c r="H1317" s="10"/>
      <c r="AG1317" s="4"/>
    </row>
    <row r="1318" spans="1:33" x14ac:dyDescent="0.25">
      <c r="A1318" s="23"/>
      <c r="B1318" s="47"/>
      <c r="C1318" s="416"/>
      <c r="D1318" s="23"/>
      <c r="E1318" s="23"/>
      <c r="F1318" s="8"/>
      <c r="G1318" s="8"/>
      <c r="H1318" s="10"/>
      <c r="AG1318" s="4"/>
    </row>
    <row r="1319" spans="1:33" x14ac:dyDescent="0.25">
      <c r="A1319" s="23"/>
      <c r="B1319" s="47"/>
      <c r="C1319" s="416"/>
      <c r="D1319" s="23"/>
      <c r="E1319" s="23"/>
      <c r="F1319" s="8"/>
      <c r="G1319" s="8"/>
      <c r="H1319" s="10"/>
      <c r="AG1319" s="4"/>
    </row>
    <row r="1320" spans="1:33" x14ac:dyDescent="0.25">
      <c r="A1320" s="23"/>
      <c r="B1320" s="47"/>
      <c r="C1320" s="416"/>
      <c r="D1320" s="23"/>
      <c r="E1320" s="23"/>
      <c r="F1320" s="8"/>
      <c r="G1320" s="8"/>
      <c r="H1320" s="10"/>
      <c r="AG1320" s="4"/>
    </row>
    <row r="1321" spans="1:33" x14ac:dyDescent="0.25">
      <c r="A1321" s="23"/>
      <c r="B1321" s="47"/>
      <c r="C1321" s="416"/>
      <c r="D1321" s="23"/>
      <c r="E1321" s="23"/>
      <c r="F1321" s="8"/>
      <c r="G1321" s="8"/>
      <c r="H1321" s="10"/>
      <c r="AG1321" s="4"/>
    </row>
    <row r="1322" spans="1:33" x14ac:dyDescent="0.25">
      <c r="A1322" s="23"/>
      <c r="B1322" s="47"/>
      <c r="C1322" s="416"/>
      <c r="D1322" s="23"/>
      <c r="E1322" s="23"/>
      <c r="F1322" s="8"/>
      <c r="G1322" s="8"/>
      <c r="H1322" s="10"/>
      <c r="AG1322" s="4"/>
    </row>
    <row r="1323" spans="1:33" x14ac:dyDescent="0.25">
      <c r="A1323" s="23"/>
      <c r="B1323" s="47"/>
      <c r="C1323" s="416"/>
      <c r="D1323" s="23"/>
      <c r="E1323" s="23"/>
      <c r="F1323" s="8"/>
      <c r="G1323" s="8"/>
      <c r="H1323" s="10"/>
      <c r="AG1323" s="4"/>
    </row>
    <row r="1324" spans="1:33" x14ac:dyDescent="0.25">
      <c r="A1324" s="23"/>
      <c r="B1324" s="47"/>
      <c r="C1324" s="416"/>
      <c r="D1324" s="23"/>
      <c r="E1324" s="23"/>
      <c r="F1324" s="8"/>
      <c r="G1324" s="8"/>
      <c r="H1324" s="10"/>
      <c r="AG1324" s="4"/>
    </row>
    <row r="1325" spans="1:33" ht="18.75" x14ac:dyDescent="0.25">
      <c r="A1325" s="114"/>
      <c r="B1325" s="104"/>
      <c r="C1325" s="206"/>
      <c r="D1325" s="114"/>
      <c r="E1325" s="114"/>
      <c r="F1325" s="8"/>
      <c r="G1325" s="8"/>
      <c r="H1325" s="294"/>
      <c r="AG1325" s="4"/>
    </row>
    <row r="1326" spans="1:33" x14ac:dyDescent="0.25">
      <c r="A1326" s="23"/>
      <c r="B1326" s="47"/>
      <c r="C1326" s="416"/>
      <c r="D1326" s="23"/>
      <c r="E1326" s="23"/>
      <c r="F1326" s="8"/>
      <c r="G1326" s="8"/>
      <c r="H1326" s="10"/>
      <c r="AG1326" s="4"/>
    </row>
    <row r="1327" spans="1:33" x14ac:dyDescent="0.25">
      <c r="A1327" s="23"/>
      <c r="B1327" s="47"/>
      <c r="C1327" s="416"/>
      <c r="D1327" s="23"/>
      <c r="E1327" s="23"/>
      <c r="F1327" s="8"/>
      <c r="G1327" s="8"/>
      <c r="H1327" s="10"/>
      <c r="AG1327" s="4"/>
    </row>
    <row r="1328" spans="1:33" x14ac:dyDescent="0.25">
      <c r="A1328" s="23"/>
      <c r="B1328" s="47"/>
      <c r="C1328" s="416"/>
      <c r="D1328" s="23"/>
      <c r="E1328" s="23"/>
      <c r="F1328" s="8"/>
      <c r="G1328" s="8"/>
      <c r="H1328" s="10"/>
      <c r="AG1328" s="4"/>
    </row>
    <row r="1329" spans="1:33" x14ac:dyDescent="0.25">
      <c r="A1329" s="23"/>
      <c r="B1329" s="47"/>
      <c r="C1329" s="416"/>
      <c r="D1329" s="23"/>
      <c r="E1329" s="23"/>
      <c r="F1329" s="8"/>
      <c r="G1329" s="8"/>
      <c r="H1329" s="10"/>
      <c r="AG1329" s="4"/>
    </row>
    <row r="1330" spans="1:33" x14ac:dyDescent="0.25">
      <c r="A1330" s="23"/>
      <c r="B1330" s="47"/>
      <c r="C1330" s="416"/>
      <c r="D1330" s="23"/>
      <c r="E1330" s="23"/>
      <c r="F1330" s="8"/>
      <c r="G1330" s="8"/>
      <c r="H1330" s="10"/>
      <c r="AG1330" s="4"/>
    </row>
    <row r="1331" spans="1:33" x14ac:dyDescent="0.25">
      <c r="A1331" s="23"/>
      <c r="B1331" s="47"/>
      <c r="C1331" s="416"/>
      <c r="D1331" s="23"/>
      <c r="E1331" s="23"/>
      <c r="F1331" s="8"/>
      <c r="G1331" s="8"/>
      <c r="H1331" s="10"/>
      <c r="AG1331" s="4"/>
    </row>
    <row r="1332" spans="1:33" x14ac:dyDescent="0.25">
      <c r="A1332" s="23"/>
      <c r="B1332" s="47"/>
      <c r="C1332" s="416"/>
      <c r="D1332" s="23"/>
      <c r="E1332" s="23"/>
      <c r="F1332" s="8"/>
      <c r="G1332" s="8"/>
      <c r="H1332" s="10"/>
      <c r="AG1332" s="4"/>
    </row>
    <row r="1333" spans="1:33" x14ac:dyDescent="0.25">
      <c r="A1333" s="23"/>
      <c r="B1333" s="47"/>
      <c r="C1333" s="416"/>
      <c r="D1333" s="23"/>
      <c r="E1333" s="23"/>
      <c r="F1333" s="8"/>
      <c r="G1333" s="8"/>
      <c r="H1333" s="10"/>
      <c r="AG1333" s="4"/>
    </row>
    <row r="1334" spans="1:33" x14ac:dyDescent="0.25">
      <c r="A1334" s="23"/>
      <c r="B1334" s="47"/>
      <c r="C1334" s="416"/>
      <c r="D1334" s="23"/>
      <c r="E1334" s="23"/>
      <c r="F1334" s="8"/>
      <c r="G1334" s="8"/>
      <c r="H1334" s="10"/>
      <c r="AG1334" s="4"/>
    </row>
    <row r="1335" spans="1:33" x14ac:dyDescent="0.25">
      <c r="A1335" s="23"/>
      <c r="B1335" s="47"/>
      <c r="C1335" s="416"/>
      <c r="D1335" s="23"/>
      <c r="E1335" s="23"/>
      <c r="F1335" s="8"/>
      <c r="G1335" s="8"/>
      <c r="H1335" s="10"/>
      <c r="AG1335" s="4"/>
    </row>
    <row r="1336" spans="1:33" ht="18.75" x14ac:dyDescent="0.25">
      <c r="A1336" s="114"/>
      <c r="B1336" s="104"/>
      <c r="C1336" s="206"/>
      <c r="D1336" s="114"/>
      <c r="E1336" s="114"/>
      <c r="F1336" s="8"/>
      <c r="G1336" s="8"/>
      <c r="H1336" s="294"/>
      <c r="AG1336" s="4"/>
    </row>
    <row r="1337" spans="1:33" x14ac:dyDescent="0.25">
      <c r="A1337" s="23"/>
      <c r="B1337" s="47"/>
      <c r="C1337" s="416"/>
      <c r="D1337" s="23"/>
      <c r="E1337" s="23"/>
      <c r="F1337" s="8"/>
      <c r="G1337" s="8"/>
      <c r="H1337" s="10"/>
      <c r="AG1337" s="4"/>
    </row>
    <row r="1338" spans="1:33" x14ac:dyDescent="0.25">
      <c r="A1338" s="23"/>
      <c r="B1338" s="47"/>
      <c r="C1338" s="416"/>
      <c r="D1338" s="23"/>
      <c r="E1338" s="23"/>
      <c r="F1338" s="8"/>
      <c r="G1338" s="8"/>
      <c r="H1338" s="10"/>
      <c r="AG1338" s="4"/>
    </row>
    <row r="1339" spans="1:33" x14ac:dyDescent="0.25">
      <c r="A1339" s="23"/>
      <c r="B1339" s="47"/>
      <c r="C1339" s="416"/>
      <c r="D1339" s="23"/>
      <c r="E1339" s="23"/>
      <c r="F1339" s="8"/>
      <c r="G1339" s="8"/>
      <c r="H1339" s="10"/>
      <c r="AG1339" s="4"/>
    </row>
    <row r="1340" spans="1:33" x14ac:dyDescent="0.25">
      <c r="A1340" s="23"/>
      <c r="B1340" s="47"/>
      <c r="C1340" s="416"/>
      <c r="D1340" s="23"/>
      <c r="E1340" s="23"/>
      <c r="F1340" s="8"/>
      <c r="G1340" s="8"/>
      <c r="H1340" s="10"/>
      <c r="AG1340" s="4"/>
    </row>
    <row r="1341" spans="1:33" x14ac:dyDescent="0.25">
      <c r="A1341" s="23"/>
      <c r="B1341" s="47"/>
      <c r="C1341" s="416"/>
      <c r="D1341" s="23"/>
      <c r="E1341" s="23"/>
      <c r="F1341" s="8"/>
      <c r="G1341" s="8"/>
      <c r="H1341" s="10"/>
      <c r="AG1341" s="4"/>
    </row>
    <row r="1342" spans="1:33" x14ac:dyDescent="0.25">
      <c r="A1342" s="23"/>
      <c r="B1342" s="47"/>
      <c r="C1342" s="416"/>
      <c r="D1342" s="23"/>
      <c r="E1342" s="23"/>
      <c r="F1342" s="8"/>
      <c r="G1342" s="8"/>
      <c r="H1342" s="10"/>
      <c r="AG1342" s="4"/>
    </row>
    <row r="1343" spans="1:33" x14ac:dyDescent="0.25">
      <c r="A1343" s="23"/>
      <c r="B1343" s="47"/>
      <c r="C1343" s="416"/>
      <c r="D1343" s="23"/>
      <c r="E1343" s="23"/>
      <c r="F1343" s="8"/>
      <c r="G1343" s="8"/>
      <c r="H1343" s="10"/>
      <c r="AG1343" s="4"/>
    </row>
    <row r="1344" spans="1:33" x14ac:dyDescent="0.25">
      <c r="A1344" s="23"/>
      <c r="B1344" s="47"/>
      <c r="C1344" s="416"/>
      <c r="D1344" s="23"/>
      <c r="E1344" s="23"/>
      <c r="F1344" s="8"/>
      <c r="G1344" s="8"/>
      <c r="H1344" s="10"/>
      <c r="AG1344" s="4"/>
    </row>
    <row r="1345" spans="1:33" x14ac:dyDescent="0.25">
      <c r="A1345" s="23"/>
      <c r="B1345" s="47"/>
      <c r="C1345" s="416"/>
      <c r="D1345" s="23"/>
      <c r="E1345" s="23"/>
      <c r="F1345" s="8"/>
      <c r="G1345" s="8"/>
      <c r="H1345" s="10"/>
      <c r="AG1345" s="4"/>
    </row>
    <row r="1346" spans="1:33" ht="18.75" x14ac:dyDescent="0.25">
      <c r="A1346" s="114"/>
      <c r="B1346" s="104"/>
      <c r="C1346" s="206"/>
      <c r="D1346" s="114"/>
      <c r="E1346" s="114"/>
      <c r="F1346" s="8"/>
      <c r="G1346" s="8"/>
      <c r="H1346" s="294"/>
      <c r="AG1346" s="4"/>
    </row>
    <row r="1347" spans="1:33" x14ac:dyDescent="0.25">
      <c r="A1347" s="23"/>
      <c r="B1347" s="47"/>
      <c r="C1347" s="416"/>
      <c r="D1347" s="23"/>
      <c r="E1347" s="23"/>
      <c r="F1347" s="8"/>
      <c r="G1347" s="8"/>
      <c r="H1347" s="10"/>
      <c r="AG1347" s="4"/>
    </row>
    <row r="1348" spans="1:33" x14ac:dyDescent="0.25">
      <c r="A1348" s="23"/>
      <c r="B1348" s="47"/>
      <c r="C1348" s="416"/>
      <c r="D1348" s="23"/>
      <c r="E1348" s="23"/>
      <c r="F1348" s="8"/>
      <c r="G1348" s="8"/>
      <c r="H1348" s="10"/>
      <c r="AG1348" s="4"/>
    </row>
    <row r="1349" spans="1:33" x14ac:dyDescent="0.25">
      <c r="A1349" s="23"/>
      <c r="B1349" s="47"/>
      <c r="C1349" s="416"/>
      <c r="D1349" s="23"/>
      <c r="E1349" s="23"/>
      <c r="F1349" s="8"/>
      <c r="G1349" s="8"/>
      <c r="H1349" s="10"/>
      <c r="AG1349" s="4"/>
    </row>
    <row r="1350" spans="1:33" x14ac:dyDescent="0.25">
      <c r="A1350" s="23"/>
      <c r="B1350" s="47"/>
      <c r="C1350" s="416"/>
      <c r="D1350" s="23"/>
      <c r="E1350" s="23"/>
      <c r="F1350" s="8"/>
      <c r="G1350" s="8"/>
      <c r="H1350" s="10"/>
      <c r="AG1350" s="4"/>
    </row>
    <row r="1351" spans="1:33" x14ac:dyDescent="0.25">
      <c r="A1351" s="23"/>
      <c r="B1351" s="47"/>
      <c r="C1351" s="416"/>
      <c r="D1351" s="23"/>
      <c r="E1351" s="23"/>
      <c r="F1351" s="8"/>
      <c r="G1351" s="8"/>
      <c r="H1351" s="10"/>
      <c r="AG1351" s="4"/>
    </row>
    <row r="1352" spans="1:33" x14ac:dyDescent="0.25">
      <c r="A1352" s="23"/>
      <c r="B1352" s="47"/>
      <c r="C1352" s="416"/>
      <c r="D1352" s="23"/>
      <c r="E1352" s="23"/>
      <c r="F1352" s="8"/>
      <c r="G1352" s="8"/>
      <c r="H1352" s="10"/>
      <c r="AG1352" s="4"/>
    </row>
    <row r="1353" spans="1:33" x14ac:dyDescent="0.25">
      <c r="A1353" s="23"/>
      <c r="B1353" s="47"/>
      <c r="C1353" s="416"/>
      <c r="D1353" s="23"/>
      <c r="E1353" s="23"/>
      <c r="F1353" s="8"/>
      <c r="G1353" s="8"/>
      <c r="H1353" s="10"/>
      <c r="AG1353" s="4"/>
    </row>
    <row r="1354" spans="1:33" ht="18.75" x14ac:dyDescent="0.25">
      <c r="A1354" s="114"/>
      <c r="B1354" s="104"/>
      <c r="C1354" s="206"/>
      <c r="D1354" s="114"/>
      <c r="E1354" s="114"/>
      <c r="F1354" s="8"/>
      <c r="G1354" s="8"/>
      <c r="H1354" s="294"/>
      <c r="AG1354" s="4"/>
    </row>
    <row r="1355" spans="1:33" x14ac:dyDescent="0.25">
      <c r="A1355" s="23"/>
      <c r="B1355" s="47"/>
      <c r="C1355" s="416"/>
      <c r="D1355" s="23"/>
      <c r="E1355" s="23"/>
      <c r="F1355" s="8"/>
      <c r="G1355" s="8"/>
      <c r="H1355" s="10"/>
      <c r="AG1355" s="4"/>
    </row>
    <row r="1356" spans="1:33" x14ac:dyDescent="0.25">
      <c r="A1356" s="23"/>
      <c r="B1356" s="47"/>
      <c r="C1356" s="416"/>
      <c r="D1356" s="23"/>
      <c r="E1356" s="23"/>
      <c r="F1356" s="8"/>
      <c r="G1356" s="8"/>
      <c r="H1356" s="10"/>
      <c r="AG1356" s="4"/>
    </row>
    <row r="1357" spans="1:33" x14ac:dyDescent="0.25">
      <c r="A1357" s="23"/>
      <c r="B1357" s="47"/>
      <c r="C1357" s="416"/>
      <c r="D1357" s="23"/>
      <c r="E1357" s="23"/>
      <c r="F1357" s="8"/>
      <c r="G1357" s="8"/>
      <c r="H1357" s="10"/>
      <c r="AG1357" s="4"/>
    </row>
    <row r="1358" spans="1:33" x14ac:dyDescent="0.25">
      <c r="A1358" s="23"/>
      <c r="B1358" s="47"/>
      <c r="C1358" s="416"/>
      <c r="D1358" s="23"/>
      <c r="E1358" s="23"/>
      <c r="F1358" s="8"/>
      <c r="G1358" s="8"/>
      <c r="H1358" s="10"/>
      <c r="AG1358" s="4"/>
    </row>
    <row r="1359" spans="1:33" x14ac:dyDescent="0.25">
      <c r="A1359" s="23"/>
      <c r="B1359" s="47"/>
      <c r="C1359" s="416"/>
      <c r="D1359" s="23"/>
      <c r="E1359" s="23"/>
      <c r="F1359" s="8"/>
      <c r="G1359" s="8"/>
      <c r="H1359" s="10"/>
      <c r="AG1359" s="4"/>
    </row>
    <row r="1360" spans="1:33" x14ac:dyDescent="0.25">
      <c r="A1360" s="23"/>
      <c r="B1360" s="47"/>
      <c r="C1360" s="416"/>
      <c r="D1360" s="23"/>
      <c r="E1360" s="23"/>
      <c r="F1360" s="8"/>
      <c r="G1360" s="8"/>
      <c r="H1360" s="10"/>
      <c r="AG1360" s="4"/>
    </row>
    <row r="1361" spans="1:33" x14ac:dyDescent="0.25">
      <c r="A1361" s="23"/>
      <c r="B1361" s="47"/>
      <c r="C1361" s="416"/>
      <c r="D1361" s="23"/>
      <c r="E1361" s="23"/>
      <c r="F1361" s="8"/>
      <c r="G1361" s="8"/>
      <c r="H1361" s="10"/>
      <c r="AG1361" s="4"/>
    </row>
    <row r="1362" spans="1:33" ht="18.75" x14ac:dyDescent="0.25">
      <c r="A1362" s="114"/>
      <c r="B1362" s="104"/>
      <c r="C1362" s="206"/>
      <c r="D1362" s="114"/>
      <c r="E1362" s="114"/>
      <c r="F1362" s="8"/>
      <c r="G1362" s="8"/>
      <c r="H1362" s="294"/>
      <c r="AG1362" s="4"/>
    </row>
    <row r="1363" spans="1:33" x14ac:dyDescent="0.25">
      <c r="A1363" s="23"/>
      <c r="B1363" s="47"/>
      <c r="C1363" s="416"/>
      <c r="D1363" s="23"/>
      <c r="E1363" s="23"/>
      <c r="F1363" s="8"/>
      <c r="G1363" s="8"/>
      <c r="H1363" s="10"/>
      <c r="AG1363" s="4"/>
    </row>
    <row r="1364" spans="1:33" x14ac:dyDescent="0.25">
      <c r="A1364" s="23"/>
      <c r="B1364" s="47"/>
      <c r="C1364" s="416"/>
      <c r="D1364" s="23"/>
      <c r="E1364" s="23"/>
      <c r="F1364" s="8"/>
      <c r="G1364" s="8"/>
      <c r="H1364" s="10"/>
      <c r="AG1364" s="4"/>
    </row>
    <row r="1365" spans="1:33" ht="18.75" x14ac:dyDescent="0.25">
      <c r="A1365" s="114"/>
      <c r="B1365" s="104"/>
      <c r="C1365" s="206"/>
      <c r="D1365" s="114"/>
      <c r="E1365" s="114"/>
      <c r="F1365" s="8"/>
      <c r="G1365" s="8"/>
      <c r="H1365" s="294"/>
      <c r="AG1365" s="4"/>
    </row>
    <row r="1366" spans="1:33" x14ac:dyDescent="0.25">
      <c r="A1366" s="23"/>
      <c r="B1366" s="47"/>
      <c r="C1366" s="416"/>
      <c r="D1366" s="23"/>
      <c r="E1366" s="23"/>
      <c r="F1366" s="8"/>
      <c r="G1366" s="8"/>
      <c r="H1366" s="10"/>
      <c r="AG1366" s="4"/>
    </row>
    <row r="1367" spans="1:33" x14ac:dyDescent="0.25">
      <c r="A1367" s="23"/>
      <c r="B1367" s="47"/>
      <c r="C1367" s="416"/>
      <c r="D1367" s="23"/>
      <c r="E1367" s="23"/>
      <c r="F1367" s="8"/>
      <c r="G1367" s="8"/>
      <c r="H1367" s="10"/>
      <c r="AG1367" s="4"/>
    </row>
    <row r="1368" spans="1:33" ht="18.75" x14ac:dyDescent="0.25">
      <c r="A1368" s="114"/>
      <c r="B1368" s="104"/>
      <c r="C1368" s="206"/>
      <c r="D1368" s="114"/>
      <c r="E1368" s="114"/>
      <c r="F1368" s="8"/>
      <c r="G1368" s="8"/>
      <c r="H1368" s="294"/>
      <c r="AG1368" s="4"/>
    </row>
    <row r="1369" spans="1:33" x14ac:dyDescent="0.25">
      <c r="A1369" s="23"/>
      <c r="B1369" s="47"/>
      <c r="C1369" s="416"/>
      <c r="D1369" s="23"/>
      <c r="E1369" s="23"/>
      <c r="F1369" s="8"/>
      <c r="G1369" s="8"/>
      <c r="H1369" s="10"/>
      <c r="AG1369" s="4"/>
    </row>
    <row r="1370" spans="1:33" x14ac:dyDescent="0.25">
      <c r="A1370" s="23"/>
      <c r="B1370" s="47"/>
      <c r="C1370" s="416"/>
      <c r="D1370" s="23"/>
      <c r="E1370" s="23"/>
      <c r="F1370" s="8"/>
      <c r="G1370" s="8"/>
      <c r="H1370" s="10"/>
      <c r="AG1370" s="4"/>
    </row>
    <row r="1371" spans="1:33" x14ac:dyDescent="0.25">
      <c r="A1371" s="23"/>
      <c r="B1371" s="47"/>
      <c r="C1371" s="416"/>
      <c r="D1371" s="23"/>
      <c r="E1371" s="23"/>
      <c r="F1371" s="8"/>
      <c r="G1371" s="8"/>
      <c r="H1371" s="10"/>
      <c r="AG1371" s="4"/>
    </row>
    <row r="1372" spans="1:33" x14ac:dyDescent="0.25">
      <c r="A1372" s="23"/>
      <c r="B1372" s="47"/>
      <c r="C1372" s="416"/>
      <c r="D1372" s="23"/>
      <c r="E1372" s="23"/>
      <c r="F1372" s="8"/>
      <c r="G1372" s="8"/>
      <c r="H1372" s="10"/>
      <c r="AG1372" s="4"/>
    </row>
    <row r="1373" spans="1:33" x14ac:dyDescent="0.25">
      <c r="A1373" s="23"/>
      <c r="B1373" s="47"/>
      <c r="C1373" s="416"/>
      <c r="D1373" s="23"/>
      <c r="E1373" s="23"/>
      <c r="F1373" s="8"/>
      <c r="G1373" s="8"/>
      <c r="H1373" s="10"/>
      <c r="AG1373" s="4"/>
    </row>
    <row r="1374" spans="1:33" x14ac:dyDescent="0.25">
      <c r="A1374" s="23"/>
      <c r="B1374" s="47"/>
      <c r="C1374" s="416"/>
      <c r="D1374" s="23"/>
      <c r="E1374" s="23"/>
      <c r="F1374" s="8"/>
      <c r="G1374" s="8"/>
      <c r="H1374" s="10"/>
      <c r="AG1374" s="4"/>
    </row>
    <row r="1375" spans="1:33" x14ac:dyDescent="0.25">
      <c r="A1375" s="23"/>
      <c r="B1375" s="47"/>
      <c r="C1375" s="416"/>
      <c r="D1375" s="23"/>
      <c r="E1375" s="23"/>
      <c r="F1375" s="8"/>
      <c r="G1375" s="8"/>
      <c r="H1375" s="10"/>
      <c r="AG1375" s="4"/>
    </row>
    <row r="1376" spans="1:33" x14ac:dyDescent="0.25">
      <c r="A1376" s="23"/>
      <c r="B1376" s="47"/>
      <c r="C1376" s="416"/>
      <c r="D1376" s="23"/>
      <c r="E1376" s="23"/>
      <c r="F1376" s="8"/>
      <c r="G1376" s="8"/>
      <c r="H1376" s="10"/>
      <c r="AG1376" s="4"/>
    </row>
    <row r="1377" spans="1:33" x14ac:dyDescent="0.25">
      <c r="A1377" s="23"/>
      <c r="B1377" s="47"/>
      <c r="C1377" s="416"/>
      <c r="D1377" s="23"/>
      <c r="E1377" s="23"/>
      <c r="F1377" s="8"/>
      <c r="G1377" s="8"/>
      <c r="H1377" s="10"/>
      <c r="AG1377" s="4"/>
    </row>
    <row r="1378" spans="1:33" x14ac:dyDescent="0.25">
      <c r="A1378" s="23"/>
      <c r="B1378" s="47"/>
      <c r="C1378" s="416"/>
      <c r="D1378" s="23"/>
      <c r="E1378" s="23"/>
      <c r="F1378" s="8"/>
      <c r="G1378" s="8"/>
      <c r="H1378" s="10"/>
      <c r="AG1378" s="4"/>
    </row>
    <row r="1379" spans="1:33" x14ac:dyDescent="0.25">
      <c r="A1379" s="23"/>
      <c r="B1379" s="47"/>
      <c r="C1379" s="416"/>
      <c r="D1379" s="23"/>
      <c r="E1379" s="23"/>
      <c r="F1379" s="8"/>
      <c r="G1379" s="8"/>
      <c r="H1379" s="10"/>
    </row>
    <row r="1380" spans="1:33" ht="18.75" x14ac:dyDescent="0.25">
      <c r="A1380" s="114"/>
      <c r="B1380" s="104"/>
      <c r="C1380" s="206"/>
      <c r="D1380" s="114"/>
      <c r="E1380" s="114"/>
      <c r="F1380" s="8"/>
      <c r="G1380" s="8"/>
      <c r="H1380" s="294"/>
    </row>
    <row r="1381" spans="1:33" x14ac:dyDescent="0.25">
      <c r="A1381" s="23"/>
      <c r="B1381" s="47"/>
      <c r="C1381" s="416"/>
      <c r="D1381" s="23"/>
      <c r="E1381" s="23"/>
      <c r="F1381" s="8"/>
      <c r="G1381" s="8"/>
      <c r="H1381" s="10"/>
    </row>
    <row r="1382" spans="1:33" x14ac:dyDescent="0.25">
      <c r="A1382" s="23"/>
      <c r="B1382" s="47"/>
      <c r="C1382" s="416"/>
      <c r="D1382" s="23"/>
      <c r="E1382" s="23"/>
      <c r="F1382" s="8"/>
      <c r="G1382" s="8"/>
      <c r="H1382" s="10"/>
    </row>
    <row r="1383" spans="1:33" x14ac:dyDescent="0.25">
      <c r="A1383" s="23"/>
      <c r="B1383" s="47"/>
      <c r="C1383" s="416"/>
      <c r="D1383" s="23"/>
      <c r="E1383" s="23"/>
      <c r="F1383" s="8"/>
      <c r="G1383" s="8"/>
      <c r="H1383" s="10"/>
    </row>
    <row r="1384" spans="1:33" x14ac:dyDescent="0.25">
      <c r="A1384" s="23"/>
      <c r="B1384" s="47"/>
      <c r="C1384" s="416"/>
      <c r="D1384" s="23"/>
      <c r="E1384" s="23"/>
      <c r="F1384" s="8"/>
      <c r="G1384" s="8"/>
      <c r="H1384" s="10"/>
    </row>
    <row r="1385" spans="1:33" x14ac:dyDescent="0.25">
      <c r="A1385" s="23"/>
      <c r="B1385" s="47"/>
      <c r="C1385" s="416"/>
      <c r="D1385" s="23"/>
      <c r="E1385" s="23"/>
      <c r="F1385" s="8"/>
      <c r="G1385" s="8"/>
      <c r="H1385" s="10"/>
    </row>
    <row r="1386" spans="1:33" x14ac:dyDescent="0.25">
      <c r="A1386" s="23"/>
      <c r="B1386" s="47"/>
      <c r="C1386" s="416"/>
      <c r="D1386" s="23"/>
      <c r="E1386" s="23"/>
      <c r="F1386" s="8"/>
      <c r="G1386" s="8"/>
      <c r="H1386" s="10"/>
    </row>
    <row r="1387" spans="1:33" x14ac:dyDescent="0.25">
      <c r="A1387" s="23"/>
      <c r="B1387" s="47"/>
      <c r="C1387" s="416"/>
      <c r="D1387" s="23"/>
      <c r="E1387" s="23"/>
      <c r="F1387" s="8"/>
      <c r="G1387" s="8"/>
      <c r="H1387" s="10"/>
    </row>
    <row r="1388" spans="1:33" x14ac:dyDescent="0.25">
      <c r="A1388" s="23"/>
      <c r="B1388" s="47"/>
      <c r="C1388" s="416"/>
      <c r="D1388" s="23"/>
      <c r="E1388" s="23"/>
      <c r="F1388" s="8"/>
      <c r="G1388" s="8"/>
      <c r="H1388" s="10"/>
    </row>
    <row r="1389" spans="1:33" x14ac:dyDescent="0.25">
      <c r="A1389" s="23"/>
      <c r="B1389" s="47"/>
      <c r="C1389" s="416"/>
      <c r="D1389" s="23"/>
      <c r="E1389" s="23"/>
      <c r="F1389" s="8"/>
      <c r="G1389" s="8"/>
      <c r="H1389" s="10"/>
    </row>
    <row r="1390" spans="1:33" x14ac:dyDescent="0.25">
      <c r="A1390" s="23"/>
      <c r="B1390" s="47"/>
      <c r="C1390" s="416"/>
      <c r="D1390" s="23"/>
      <c r="E1390" s="23"/>
      <c r="F1390" s="8"/>
      <c r="G1390" s="8"/>
      <c r="H1390" s="10"/>
    </row>
    <row r="1391" spans="1:33" x14ac:dyDescent="0.25">
      <c r="A1391" s="23"/>
      <c r="B1391" s="47"/>
      <c r="C1391" s="416"/>
      <c r="D1391" s="23"/>
      <c r="E1391" s="23"/>
      <c r="F1391" s="8"/>
      <c r="G1391" s="8"/>
      <c r="H1391" s="10"/>
    </row>
    <row r="1392" spans="1:33" x14ac:dyDescent="0.25">
      <c r="A1392" s="23"/>
      <c r="B1392" s="47"/>
      <c r="C1392" s="416"/>
      <c r="D1392" s="23"/>
      <c r="E1392" s="23"/>
      <c r="F1392" s="8"/>
      <c r="G1392" s="8"/>
      <c r="H1392" s="10"/>
    </row>
    <row r="1393" spans="1:13" s="4" customFormat="1" ht="18.75" x14ac:dyDescent="0.25">
      <c r="A1393" s="114"/>
      <c r="B1393" s="104"/>
      <c r="C1393" s="206"/>
      <c r="D1393" s="114"/>
      <c r="E1393" s="114"/>
      <c r="F1393" s="8"/>
      <c r="G1393" s="8"/>
      <c r="H1393" s="294"/>
      <c r="I1393" s="45"/>
      <c r="J1393" s="45"/>
      <c r="K1393" s="45"/>
      <c r="L1393" s="45"/>
      <c r="M1393" s="14"/>
    </row>
    <row r="1394" spans="1:13" s="4" customFormat="1" x14ac:dyDescent="0.25">
      <c r="A1394" s="23"/>
      <c r="B1394" s="47"/>
      <c r="C1394" s="416"/>
      <c r="D1394" s="23"/>
      <c r="E1394" s="23"/>
      <c r="F1394" s="8"/>
      <c r="G1394" s="8"/>
      <c r="H1394" s="10"/>
      <c r="I1394" s="45"/>
      <c r="J1394" s="45"/>
      <c r="K1394" s="45"/>
      <c r="L1394" s="45"/>
      <c r="M1394" s="14"/>
    </row>
    <row r="1395" spans="1:13" s="4" customFormat="1" x14ac:dyDescent="0.25">
      <c r="A1395" s="23"/>
      <c r="B1395" s="47"/>
      <c r="C1395" s="416"/>
      <c r="D1395" s="23"/>
      <c r="E1395" s="23"/>
      <c r="F1395" s="8"/>
      <c r="G1395" s="8"/>
      <c r="H1395" s="10"/>
      <c r="I1395" s="45"/>
      <c r="J1395" s="45"/>
      <c r="K1395" s="45"/>
      <c r="L1395" s="45"/>
      <c r="M1395" s="14"/>
    </row>
    <row r="1396" spans="1:13" s="4" customFormat="1" x14ac:dyDescent="0.25">
      <c r="A1396" s="23"/>
      <c r="B1396" s="47"/>
      <c r="C1396" s="416"/>
      <c r="D1396" s="23"/>
      <c r="E1396" s="23"/>
      <c r="F1396" s="8"/>
      <c r="G1396" s="8"/>
      <c r="H1396" s="10"/>
      <c r="I1396" s="45"/>
      <c r="J1396" s="45"/>
      <c r="K1396" s="45"/>
      <c r="L1396" s="45"/>
      <c r="M1396" s="14"/>
    </row>
    <row r="1397" spans="1:13" s="4" customFormat="1" x14ac:dyDescent="0.25">
      <c r="A1397" s="23"/>
      <c r="B1397" s="47"/>
      <c r="C1397" s="416"/>
      <c r="D1397" s="23"/>
      <c r="E1397" s="23"/>
      <c r="F1397" s="8"/>
      <c r="G1397" s="8"/>
      <c r="H1397" s="10"/>
      <c r="I1397" s="45"/>
      <c r="J1397" s="45"/>
      <c r="K1397" s="45"/>
      <c r="L1397" s="45"/>
      <c r="M1397" s="14"/>
    </row>
    <row r="1398" spans="1:13" s="4" customFormat="1" x14ac:dyDescent="0.25">
      <c r="A1398" s="23"/>
      <c r="B1398" s="47"/>
      <c r="C1398" s="416"/>
      <c r="D1398" s="23"/>
      <c r="E1398" s="23"/>
      <c r="F1398" s="8"/>
      <c r="G1398" s="8"/>
      <c r="H1398" s="10"/>
      <c r="I1398" s="45"/>
      <c r="J1398" s="45"/>
      <c r="K1398" s="45"/>
      <c r="L1398" s="45"/>
      <c r="M1398" s="14"/>
    </row>
    <row r="1399" spans="1:13" s="4" customFormat="1" x14ac:dyDescent="0.25">
      <c r="A1399" s="23"/>
      <c r="B1399" s="47"/>
      <c r="C1399" s="416"/>
      <c r="D1399" s="23"/>
      <c r="E1399" s="23"/>
      <c r="F1399" s="8"/>
      <c r="G1399" s="8"/>
      <c r="H1399" s="10"/>
      <c r="I1399" s="45"/>
      <c r="J1399" s="45"/>
      <c r="K1399" s="45"/>
      <c r="L1399" s="45"/>
      <c r="M1399" s="14"/>
    </row>
    <row r="1400" spans="1:13" s="4" customFormat="1" x14ac:dyDescent="0.25">
      <c r="A1400" s="23"/>
      <c r="B1400" s="47"/>
      <c r="C1400" s="416"/>
      <c r="D1400" s="23"/>
      <c r="E1400" s="23"/>
      <c r="F1400" s="8"/>
      <c r="G1400" s="8"/>
      <c r="H1400" s="10"/>
      <c r="I1400" s="45"/>
      <c r="J1400" s="45"/>
      <c r="K1400" s="45"/>
      <c r="L1400" s="45"/>
      <c r="M1400" s="14"/>
    </row>
    <row r="1401" spans="1:13" s="4" customFormat="1" x14ac:dyDescent="0.25">
      <c r="A1401" s="23"/>
      <c r="B1401" s="47"/>
      <c r="C1401" s="416"/>
      <c r="D1401" s="23"/>
      <c r="E1401" s="23"/>
      <c r="F1401" s="8"/>
      <c r="G1401" s="8"/>
      <c r="H1401" s="10"/>
      <c r="I1401" s="45"/>
      <c r="J1401" s="45"/>
      <c r="K1401" s="14"/>
      <c r="L1401" s="40"/>
      <c r="M1401" s="40"/>
    </row>
    <row r="1402" spans="1:13" s="4" customFormat="1" x14ac:dyDescent="0.25">
      <c r="A1402" s="23"/>
      <c r="B1402" s="47"/>
      <c r="C1402" s="416"/>
      <c r="D1402" s="23"/>
      <c r="E1402" s="23"/>
      <c r="F1402" s="8"/>
      <c r="G1402" s="8"/>
      <c r="H1402" s="10"/>
      <c r="I1402" s="45"/>
      <c r="J1402" s="45"/>
      <c r="K1402" s="14"/>
      <c r="L1402" s="40"/>
      <c r="M1402" s="40"/>
    </row>
    <row r="1403" spans="1:13" s="4" customFormat="1" x14ac:dyDescent="0.25">
      <c r="A1403" s="23"/>
      <c r="B1403" s="47"/>
      <c r="C1403" s="416"/>
      <c r="D1403" s="23"/>
      <c r="E1403" s="23"/>
      <c r="F1403" s="8"/>
      <c r="G1403" s="8"/>
      <c r="H1403" s="10"/>
      <c r="I1403" s="45"/>
      <c r="J1403" s="45"/>
      <c r="K1403" s="45"/>
      <c r="L1403" s="45"/>
      <c r="M1403" s="14"/>
    </row>
    <row r="1404" spans="1:13" s="4" customFormat="1" x14ac:dyDescent="0.25">
      <c r="A1404" s="23"/>
      <c r="B1404" s="47"/>
      <c r="C1404" s="416"/>
      <c r="D1404" s="23"/>
      <c r="E1404" s="23"/>
      <c r="F1404" s="8"/>
      <c r="G1404" s="8"/>
      <c r="H1404" s="10"/>
      <c r="I1404" s="45"/>
      <c r="J1404" s="45"/>
      <c r="K1404" s="45"/>
      <c r="L1404" s="45"/>
      <c r="M1404" s="14"/>
    </row>
    <row r="1405" spans="1:13" s="4" customFormat="1" x14ac:dyDescent="0.25">
      <c r="A1405" s="23"/>
      <c r="B1405" s="47"/>
      <c r="C1405" s="416"/>
      <c r="D1405" s="23"/>
      <c r="E1405" s="23"/>
      <c r="F1405" s="8"/>
      <c r="G1405" s="8"/>
      <c r="H1405" s="10"/>
      <c r="I1405" s="45"/>
      <c r="J1405" s="45"/>
      <c r="K1405" s="45"/>
      <c r="L1405" s="45"/>
      <c r="M1405" s="14"/>
    </row>
    <row r="1406" spans="1:13" s="4" customFormat="1" x14ac:dyDescent="0.25">
      <c r="A1406" s="23"/>
      <c r="B1406" s="47"/>
      <c r="C1406" s="416"/>
      <c r="D1406" s="23"/>
      <c r="E1406" s="23"/>
      <c r="F1406" s="8"/>
      <c r="G1406" s="8"/>
      <c r="H1406" s="10"/>
      <c r="I1406" s="45"/>
      <c r="J1406" s="45"/>
      <c r="K1406" s="45"/>
      <c r="L1406" s="45"/>
      <c r="M1406" s="14"/>
    </row>
    <row r="1407" spans="1:13" s="4" customFormat="1" x14ac:dyDescent="0.25">
      <c r="A1407" s="23"/>
      <c r="B1407" s="47"/>
      <c r="C1407" s="416"/>
      <c r="D1407" s="23"/>
      <c r="E1407" s="23"/>
      <c r="F1407" s="8"/>
      <c r="G1407" s="8"/>
      <c r="H1407" s="10"/>
      <c r="I1407" s="45"/>
      <c r="J1407" s="45"/>
      <c r="K1407" s="45"/>
      <c r="L1407" s="45"/>
      <c r="M1407" s="14"/>
    </row>
    <row r="1408" spans="1:13" s="4" customFormat="1" x14ac:dyDescent="0.25">
      <c r="A1408" s="23"/>
      <c r="B1408" s="47"/>
      <c r="C1408" s="416"/>
      <c r="D1408" s="23"/>
      <c r="E1408" s="23"/>
      <c r="F1408" s="8"/>
      <c r="G1408" s="8"/>
      <c r="H1408" s="10"/>
      <c r="I1408" s="45"/>
      <c r="J1408" s="45"/>
      <c r="K1408" s="45"/>
      <c r="L1408" s="45"/>
      <c r="M1408" s="14"/>
    </row>
    <row r="1409" spans="1:14" s="45" customFormat="1" x14ac:dyDescent="0.25">
      <c r="A1409" s="23"/>
      <c r="B1409" s="47"/>
      <c r="C1409" s="416"/>
      <c r="D1409" s="23"/>
      <c r="E1409" s="23"/>
      <c r="F1409" s="8"/>
      <c r="G1409" s="8"/>
      <c r="H1409" s="10"/>
      <c r="M1409" s="14"/>
      <c r="N1409" s="4"/>
    </row>
    <row r="1410" spans="1:14" s="45" customFormat="1" x14ac:dyDescent="0.25">
      <c r="A1410" s="23"/>
      <c r="B1410" s="47"/>
      <c r="C1410" s="416"/>
      <c r="D1410" s="23"/>
      <c r="E1410" s="23"/>
      <c r="F1410" s="8"/>
      <c r="G1410" s="8"/>
      <c r="H1410" s="10"/>
      <c r="M1410" s="14"/>
      <c r="N1410" s="4"/>
    </row>
    <row r="1411" spans="1:14" s="45" customFormat="1" x14ac:dyDescent="0.25">
      <c r="A1411" s="23"/>
      <c r="B1411" s="47"/>
      <c r="C1411" s="416"/>
      <c r="D1411" s="23"/>
      <c r="E1411" s="23"/>
      <c r="F1411" s="8"/>
      <c r="G1411" s="8"/>
      <c r="H1411" s="10"/>
      <c r="M1411" s="14"/>
      <c r="N1411" s="4"/>
    </row>
    <row r="1412" spans="1:14" s="45" customFormat="1" x14ac:dyDescent="0.25">
      <c r="A1412" s="23"/>
      <c r="B1412" s="47"/>
      <c r="C1412" s="416"/>
      <c r="D1412" s="23"/>
      <c r="E1412" s="23"/>
      <c r="F1412" s="50"/>
      <c r="G1412" s="50"/>
      <c r="H1412" s="10"/>
      <c r="M1412" s="14"/>
      <c r="N1412" s="4"/>
    </row>
    <row r="1413" spans="1:14" s="45" customFormat="1" x14ac:dyDescent="0.25">
      <c r="A1413" s="23"/>
      <c r="B1413" s="47"/>
      <c r="C1413" s="416"/>
      <c r="D1413" s="23"/>
      <c r="E1413" s="23"/>
      <c r="F1413" s="50"/>
      <c r="G1413" s="50"/>
      <c r="H1413" s="10"/>
      <c r="M1413" s="14"/>
      <c r="N1413" s="4"/>
    </row>
    <row r="1414" spans="1:14" s="45" customFormat="1" ht="18.75" x14ac:dyDescent="0.3">
      <c r="A1414" s="38"/>
      <c r="B1414" s="39"/>
      <c r="C1414" s="40"/>
      <c r="D1414" s="4"/>
      <c r="E1414" s="4"/>
      <c r="F1414" s="41"/>
      <c r="G1414" s="310"/>
      <c r="H1414" s="310"/>
      <c r="M1414" s="14"/>
      <c r="N1414" s="4"/>
    </row>
    <row r="1415" spans="1:14" s="45" customFormat="1" ht="18.75" x14ac:dyDescent="0.3">
      <c r="A1415" s="38"/>
      <c r="B1415" s="14"/>
      <c r="C1415" s="40"/>
      <c r="D1415" s="40"/>
      <c r="E1415" s="310"/>
      <c r="F1415" s="311"/>
      <c r="G1415" s="311"/>
      <c r="H1415" s="311"/>
      <c r="M1415" s="14"/>
      <c r="N1415" s="4"/>
    </row>
    <row r="1416" spans="1:14" s="45" customFormat="1" ht="18.75" x14ac:dyDescent="0.3">
      <c r="A1416" s="38"/>
      <c r="B1416" s="14"/>
      <c r="C1416" s="40"/>
      <c r="D1416" s="40"/>
      <c r="E1416" s="105"/>
      <c r="F1416" s="106"/>
      <c r="G1416" s="106"/>
      <c r="H1416" s="106"/>
      <c r="M1416" s="14"/>
      <c r="N1416" s="4"/>
    </row>
    <row r="1417" spans="1:14" s="45" customFormat="1" ht="18.75" x14ac:dyDescent="0.3">
      <c r="A1417" s="38"/>
      <c r="B1417" s="14"/>
      <c r="C1417" s="40"/>
      <c r="D1417" s="40"/>
      <c r="E1417" s="105"/>
      <c r="F1417" s="310"/>
      <c r="G1417" s="311"/>
      <c r="H1417" s="311"/>
      <c r="M1417" s="14"/>
      <c r="N1417" s="4"/>
    </row>
    <row r="1418" spans="1:14" s="45" customFormat="1" ht="18.75" x14ac:dyDescent="0.3">
      <c r="A1418" s="38"/>
      <c r="B1418" s="14"/>
      <c r="C1418" s="40"/>
      <c r="D1418" s="40"/>
      <c r="E1418" s="105"/>
      <c r="F1418" s="310"/>
      <c r="G1418" s="311"/>
      <c r="H1418" s="311"/>
      <c r="M1418" s="14"/>
      <c r="N1418" s="4"/>
    </row>
    <row r="1419" spans="1:14" s="45" customFormat="1" ht="18.75" x14ac:dyDescent="0.3">
      <c r="A1419" s="38"/>
      <c r="B1419" s="14"/>
      <c r="C1419" s="40"/>
      <c r="D1419" s="40"/>
      <c r="E1419" s="105"/>
      <c r="F1419" s="310"/>
      <c r="G1419" s="311"/>
      <c r="H1419" s="311"/>
      <c r="M1419" s="14"/>
      <c r="N1419" s="4"/>
    </row>
    <row r="1420" spans="1:14" s="45" customFormat="1" ht="18.75" x14ac:dyDescent="0.3">
      <c r="A1420" s="38"/>
      <c r="B1420" s="14"/>
      <c r="C1420" s="40"/>
      <c r="D1420" s="40"/>
      <c r="E1420" s="312"/>
      <c r="F1420" s="311"/>
      <c r="G1420" s="311"/>
      <c r="H1420" s="311"/>
      <c r="M1420" s="14"/>
      <c r="N1420" s="4"/>
    </row>
    <row r="1421" spans="1:14" s="45" customFormat="1" ht="20.25" x14ac:dyDescent="0.25">
      <c r="A1421" s="160"/>
      <c r="B1421" s="322"/>
      <c r="C1421" s="322"/>
      <c r="D1421" s="322"/>
      <c r="E1421" s="322"/>
      <c r="F1421" s="322"/>
      <c r="G1421" s="322"/>
      <c r="H1421" s="322"/>
      <c r="M1421" s="14"/>
      <c r="N1421" s="4"/>
    </row>
    <row r="1422" spans="1:14" s="45" customFormat="1" ht="20.25" x14ac:dyDescent="0.25">
      <c r="A1422" s="417"/>
      <c r="B1422" s="24"/>
      <c r="C1422" s="24"/>
      <c r="D1422" s="24"/>
      <c r="E1422" s="24"/>
      <c r="F1422" s="24"/>
      <c r="G1422" s="24"/>
      <c r="H1422" s="24"/>
      <c r="M1422" s="14"/>
      <c r="N1422" s="4"/>
    </row>
    <row r="1423" spans="1:14" s="45" customFormat="1" ht="16.5" x14ac:dyDescent="0.25">
      <c r="A1423" s="156"/>
      <c r="B1423" s="12"/>
      <c r="C1423" s="19"/>
      <c r="D1423" s="19"/>
      <c r="E1423" s="19"/>
      <c r="F1423" s="157"/>
      <c r="G1423" s="125"/>
      <c r="H1423" s="125"/>
      <c r="M1423" s="14"/>
      <c r="N1423" s="4"/>
    </row>
    <row r="1424" spans="1:14" s="45" customFormat="1" ht="18.75" x14ac:dyDescent="0.25">
      <c r="A1424" s="114"/>
      <c r="B1424" s="116"/>
      <c r="C1424" s="330"/>
      <c r="D1424" s="330"/>
      <c r="E1424" s="330"/>
      <c r="F1424" s="330"/>
      <c r="G1424" s="330"/>
      <c r="H1424" s="330"/>
      <c r="M1424" s="14"/>
      <c r="N1424" s="4"/>
    </row>
    <row r="1425" spans="1:14" s="45" customFormat="1" x14ac:dyDescent="0.25">
      <c r="A1425" s="13"/>
      <c r="B1425" s="11"/>
      <c r="C1425" s="40"/>
      <c r="D1425" s="40"/>
      <c r="E1425" s="40"/>
      <c r="F1425" s="93"/>
      <c r="G1425" s="94"/>
      <c r="H1425" s="191"/>
      <c r="M1425" s="14"/>
      <c r="N1425" s="4"/>
    </row>
    <row r="1426" spans="1:14" s="45" customFormat="1" x14ac:dyDescent="0.25">
      <c r="A1426" s="13"/>
      <c r="B1426" s="192"/>
      <c r="C1426" s="40"/>
      <c r="D1426" s="40"/>
      <c r="E1426" s="40"/>
      <c r="F1426" s="232"/>
      <c r="G1426" s="94"/>
      <c r="H1426" s="59"/>
      <c r="M1426" s="14"/>
      <c r="N1426" s="4"/>
    </row>
    <row r="1427" spans="1:14" s="45" customFormat="1" x14ac:dyDescent="0.25">
      <c r="A1427" s="169"/>
      <c r="B1427" s="11"/>
      <c r="C1427" s="40"/>
      <c r="D1427" s="40"/>
      <c r="E1427" s="40"/>
      <c r="F1427" s="4"/>
      <c r="G1427" s="94"/>
      <c r="H1427" s="191"/>
      <c r="M1427" s="14"/>
      <c r="N1427" s="4"/>
    </row>
    <row r="1428" spans="1:14" s="45" customFormat="1" x14ac:dyDescent="0.25">
      <c r="A1428" s="13"/>
      <c r="B1428" s="6"/>
      <c r="C1428" s="40"/>
      <c r="D1428" s="40"/>
      <c r="E1428" s="40"/>
      <c r="F1428" s="8"/>
      <c r="G1428" s="8"/>
      <c r="H1428" s="59"/>
      <c r="M1428" s="14"/>
      <c r="N1428" s="4"/>
    </row>
    <row r="1429" spans="1:14" s="45" customFormat="1" x14ac:dyDescent="0.25">
      <c r="A1429" s="13"/>
      <c r="B1429" s="6"/>
      <c r="C1429" s="40"/>
      <c r="D1429" s="40"/>
      <c r="E1429" s="40"/>
      <c r="F1429" s="8"/>
      <c r="G1429" s="8"/>
      <c r="H1429" s="59"/>
      <c r="M1429" s="14"/>
      <c r="N1429" s="4"/>
    </row>
    <row r="1430" spans="1:14" s="45" customFormat="1" x14ac:dyDescent="0.25">
      <c r="A1430" s="13"/>
      <c r="B1430" s="6"/>
      <c r="C1430" s="40"/>
      <c r="D1430" s="40"/>
      <c r="E1430" s="40"/>
      <c r="F1430" s="8"/>
      <c r="G1430" s="8"/>
      <c r="H1430" s="59"/>
      <c r="M1430" s="14"/>
      <c r="N1430" s="4"/>
    </row>
    <row r="1431" spans="1:14" s="45" customFormat="1" x14ac:dyDescent="0.25">
      <c r="A1431" s="13"/>
      <c r="B1431" s="6"/>
      <c r="C1431" s="40"/>
      <c r="D1431" s="40"/>
      <c r="E1431" s="40"/>
      <c r="F1431" s="8"/>
      <c r="G1431" s="8"/>
      <c r="H1431" s="59"/>
      <c r="M1431" s="14"/>
      <c r="N1431" s="4"/>
    </row>
    <row r="1432" spans="1:14" s="45" customFormat="1" x14ac:dyDescent="0.25">
      <c r="A1432" s="13"/>
      <c r="B1432" s="6"/>
      <c r="C1432" s="40"/>
      <c r="D1432" s="40"/>
      <c r="E1432" s="40"/>
      <c r="F1432" s="8"/>
      <c r="G1432" s="8"/>
      <c r="H1432" s="59"/>
      <c r="M1432" s="14"/>
      <c r="N1432" s="4"/>
    </row>
    <row r="1433" spans="1:14" s="45" customFormat="1" x14ac:dyDescent="0.25">
      <c r="A1433" s="13"/>
      <c r="B1433" s="6"/>
      <c r="C1433" s="40"/>
      <c r="D1433" s="40"/>
      <c r="E1433" s="40"/>
      <c r="F1433" s="8"/>
      <c r="G1433" s="8"/>
      <c r="H1433" s="59"/>
      <c r="M1433" s="14"/>
      <c r="N1433" s="4"/>
    </row>
    <row r="1434" spans="1:14" s="45" customFormat="1" x14ac:dyDescent="0.25">
      <c r="A1434" s="13"/>
      <c r="B1434" s="6"/>
      <c r="C1434" s="40"/>
      <c r="D1434" s="40"/>
      <c r="E1434" s="40"/>
      <c r="F1434" s="8"/>
      <c r="G1434" s="8"/>
      <c r="H1434" s="59"/>
      <c r="M1434" s="14"/>
      <c r="N1434" s="4"/>
    </row>
    <row r="1435" spans="1:14" s="45" customFormat="1" x14ac:dyDescent="0.25">
      <c r="A1435" s="13"/>
      <c r="B1435" s="6"/>
      <c r="C1435" s="40"/>
      <c r="D1435" s="40"/>
      <c r="E1435" s="40"/>
      <c r="F1435" s="8"/>
      <c r="G1435" s="8"/>
      <c r="H1435" s="59"/>
      <c r="M1435" s="14"/>
      <c r="N1435" s="4"/>
    </row>
    <row r="1436" spans="1:14" s="45" customFormat="1" x14ac:dyDescent="0.25">
      <c r="A1436" s="13"/>
      <c r="B1436" s="6"/>
      <c r="C1436" s="40"/>
      <c r="D1436" s="40"/>
      <c r="E1436" s="40"/>
      <c r="F1436" s="8"/>
      <c r="G1436" s="8"/>
      <c r="H1436" s="59"/>
      <c r="M1436" s="14"/>
      <c r="N1436" s="4"/>
    </row>
    <row r="1437" spans="1:14" s="45" customFormat="1" x14ac:dyDescent="0.25">
      <c r="A1437" s="13"/>
      <c r="B1437" s="6"/>
      <c r="C1437" s="40"/>
      <c r="D1437" s="40"/>
      <c r="E1437" s="40"/>
      <c r="F1437" s="8"/>
      <c r="G1437" s="8"/>
      <c r="H1437" s="59"/>
      <c r="M1437" s="14"/>
      <c r="N1437" s="4"/>
    </row>
    <row r="1438" spans="1:14" s="45" customFormat="1" x14ac:dyDescent="0.25">
      <c r="A1438" s="13"/>
      <c r="B1438" s="6"/>
      <c r="C1438" s="40"/>
      <c r="D1438" s="40"/>
      <c r="E1438" s="40"/>
      <c r="F1438" s="8"/>
      <c r="G1438" s="8"/>
      <c r="H1438" s="59"/>
      <c r="M1438" s="14"/>
      <c r="N1438" s="4"/>
    </row>
    <row r="1439" spans="1:14" s="45" customFormat="1" x14ac:dyDescent="0.25">
      <c r="A1439" s="13"/>
      <c r="B1439" s="6"/>
      <c r="C1439" s="40"/>
      <c r="D1439" s="40"/>
      <c r="E1439" s="40"/>
      <c r="F1439" s="8"/>
      <c r="G1439" s="8"/>
      <c r="H1439" s="59"/>
      <c r="M1439" s="14"/>
      <c r="N1439" s="4"/>
    </row>
    <row r="1440" spans="1:14" s="45" customFormat="1" x14ac:dyDescent="0.25">
      <c r="A1440" s="13"/>
      <c r="B1440" s="6"/>
      <c r="C1440" s="40"/>
      <c r="D1440" s="40"/>
      <c r="E1440" s="40"/>
      <c r="F1440" s="8"/>
      <c r="G1440" s="8"/>
      <c r="H1440" s="59"/>
      <c r="M1440" s="14"/>
      <c r="N1440" s="4"/>
    </row>
    <row r="1441" spans="1:14" s="45" customFormat="1" x14ac:dyDescent="0.25">
      <c r="A1441" s="13"/>
      <c r="B1441" s="6"/>
      <c r="C1441" s="40"/>
      <c r="D1441" s="40"/>
      <c r="E1441" s="40"/>
      <c r="F1441" s="8"/>
      <c r="G1441" s="8"/>
      <c r="H1441" s="59"/>
      <c r="M1441" s="14"/>
      <c r="N1441" s="4"/>
    </row>
    <row r="1442" spans="1:14" s="45" customFormat="1" x14ac:dyDescent="0.25">
      <c r="A1442" s="13"/>
      <c r="B1442" s="6"/>
      <c r="C1442" s="40"/>
      <c r="D1442" s="40"/>
      <c r="E1442" s="40"/>
      <c r="F1442" s="8"/>
      <c r="G1442" s="8"/>
      <c r="H1442" s="59"/>
      <c r="M1442" s="14"/>
      <c r="N1442" s="4"/>
    </row>
    <row r="1443" spans="1:14" s="45" customFormat="1" x14ac:dyDescent="0.25">
      <c r="A1443" s="13"/>
      <c r="B1443" s="6"/>
      <c r="C1443" s="40"/>
      <c r="D1443" s="40"/>
      <c r="E1443" s="40"/>
      <c r="F1443" s="8"/>
      <c r="G1443" s="8"/>
      <c r="H1443" s="59"/>
      <c r="M1443" s="14"/>
      <c r="N1443" s="4"/>
    </row>
    <row r="1444" spans="1:14" s="45" customFormat="1" x14ac:dyDescent="0.25">
      <c r="A1444" s="13"/>
      <c r="B1444" s="6"/>
      <c r="C1444" s="40"/>
      <c r="D1444" s="40"/>
      <c r="E1444" s="40"/>
      <c r="F1444" s="8"/>
      <c r="G1444" s="8"/>
      <c r="H1444" s="59"/>
      <c r="M1444" s="14"/>
      <c r="N1444" s="4"/>
    </row>
    <row r="1445" spans="1:14" s="45" customFormat="1" x14ac:dyDescent="0.25">
      <c r="A1445" s="13"/>
      <c r="B1445" s="6"/>
      <c r="C1445" s="40"/>
      <c r="D1445" s="40"/>
      <c r="E1445" s="40"/>
      <c r="F1445" s="8"/>
      <c r="G1445" s="8"/>
      <c r="H1445" s="59"/>
      <c r="M1445" s="14"/>
      <c r="N1445" s="4"/>
    </row>
    <row r="1446" spans="1:14" s="45" customFormat="1" x14ac:dyDescent="0.25">
      <c r="A1446" s="13"/>
      <c r="B1446" s="6"/>
      <c r="C1446" s="40"/>
      <c r="D1446" s="40"/>
      <c r="E1446" s="40"/>
      <c r="F1446" s="8"/>
      <c r="G1446" s="8"/>
      <c r="H1446" s="59"/>
      <c r="M1446" s="14"/>
      <c r="N1446" s="4"/>
    </row>
    <row r="1447" spans="1:14" s="45" customFormat="1" x14ac:dyDescent="0.25">
      <c r="A1447" s="13"/>
      <c r="B1447" s="6"/>
      <c r="C1447" s="40"/>
      <c r="D1447" s="40"/>
      <c r="E1447" s="40"/>
      <c r="F1447" s="8"/>
      <c r="G1447" s="8"/>
      <c r="H1447" s="59"/>
      <c r="M1447" s="14"/>
      <c r="N1447" s="4"/>
    </row>
    <row r="1448" spans="1:14" s="45" customFormat="1" x14ac:dyDescent="0.25">
      <c r="A1448" s="13"/>
      <c r="B1448" s="6"/>
      <c r="C1448" s="40"/>
      <c r="D1448" s="40"/>
      <c r="E1448" s="40"/>
      <c r="F1448" s="8"/>
      <c r="G1448" s="8"/>
      <c r="H1448" s="59"/>
      <c r="M1448" s="14"/>
      <c r="N1448" s="4"/>
    </row>
    <row r="1449" spans="1:14" s="45" customFormat="1" x14ac:dyDescent="0.25">
      <c r="A1449" s="13"/>
      <c r="B1449" s="11"/>
      <c r="C1449" s="7"/>
      <c r="D1449" s="40"/>
      <c r="E1449" s="40"/>
      <c r="F1449" s="8"/>
      <c r="G1449" s="8"/>
      <c r="H1449" s="191"/>
      <c r="M1449" s="14"/>
      <c r="N1449" s="4"/>
    </row>
    <row r="1450" spans="1:14" s="45" customFormat="1" x14ac:dyDescent="0.25">
      <c r="A1450" s="13"/>
      <c r="B1450" s="6"/>
      <c r="C1450" s="7"/>
      <c r="D1450" s="40"/>
      <c r="E1450" s="40"/>
      <c r="F1450" s="8"/>
      <c r="G1450" s="8"/>
      <c r="H1450" s="59"/>
      <c r="M1450" s="14"/>
      <c r="N1450" s="4"/>
    </row>
    <row r="1451" spans="1:14" s="45" customFormat="1" x14ac:dyDescent="0.25">
      <c r="A1451" s="13"/>
      <c r="B1451" s="6"/>
      <c r="C1451" s="7"/>
      <c r="D1451" s="40"/>
      <c r="E1451" s="40"/>
      <c r="F1451" s="8"/>
      <c r="G1451" s="8"/>
      <c r="H1451" s="59"/>
      <c r="M1451" s="14"/>
      <c r="N1451" s="4"/>
    </row>
    <row r="1452" spans="1:14" s="45" customFormat="1" x14ac:dyDescent="0.25">
      <c r="A1452" s="13"/>
      <c r="B1452" s="6"/>
      <c r="C1452" s="7"/>
      <c r="D1452" s="40"/>
      <c r="E1452" s="40"/>
      <c r="F1452" s="8"/>
      <c r="G1452" s="8"/>
      <c r="H1452" s="59"/>
      <c r="M1452" s="14"/>
      <c r="N1452" s="4"/>
    </row>
    <row r="1453" spans="1:14" s="45" customFormat="1" x14ac:dyDescent="0.25">
      <c r="A1453" s="13"/>
      <c r="B1453" s="6"/>
      <c r="C1453" s="7"/>
      <c r="D1453" s="40"/>
      <c r="E1453" s="40"/>
      <c r="F1453" s="8"/>
      <c r="G1453" s="8"/>
      <c r="H1453" s="59"/>
      <c r="M1453" s="14"/>
      <c r="N1453" s="4"/>
    </row>
    <row r="1454" spans="1:14" s="45" customFormat="1" x14ac:dyDescent="0.25">
      <c r="A1454" s="13"/>
      <c r="B1454" s="6"/>
      <c r="C1454" s="7"/>
      <c r="D1454" s="40"/>
      <c r="E1454" s="40"/>
      <c r="F1454" s="8"/>
      <c r="G1454" s="8"/>
      <c r="H1454" s="59"/>
      <c r="M1454" s="14"/>
      <c r="N1454" s="4"/>
    </row>
    <row r="1455" spans="1:14" s="45" customFormat="1" x14ac:dyDescent="0.25">
      <c r="A1455" s="13"/>
      <c r="B1455" s="6"/>
      <c r="C1455" s="7"/>
      <c r="D1455" s="40"/>
      <c r="E1455" s="40"/>
      <c r="F1455" s="8"/>
      <c r="G1455" s="8"/>
      <c r="H1455" s="59"/>
      <c r="M1455" s="14"/>
      <c r="N1455" s="4"/>
    </row>
    <row r="1456" spans="1:14" s="45" customFormat="1" x14ac:dyDescent="0.25">
      <c r="A1456" s="13"/>
      <c r="B1456" s="6"/>
      <c r="C1456" s="7"/>
      <c r="D1456" s="40"/>
      <c r="E1456" s="40"/>
      <c r="F1456" s="8"/>
      <c r="G1456" s="8"/>
      <c r="H1456" s="59"/>
      <c r="M1456" s="14"/>
      <c r="N1456" s="4"/>
    </row>
    <row r="1457" spans="1:14" s="45" customFormat="1" x14ac:dyDescent="0.25">
      <c r="A1457" s="13"/>
      <c r="B1457" s="6"/>
      <c r="C1457" s="7"/>
      <c r="D1457" s="40"/>
      <c r="E1457" s="40"/>
      <c r="F1457" s="8"/>
      <c r="G1457" s="8"/>
      <c r="H1457" s="59"/>
      <c r="M1457" s="14"/>
      <c r="N1457" s="4"/>
    </row>
    <row r="1458" spans="1:14" s="45" customFormat="1" x14ac:dyDescent="0.25">
      <c r="A1458" s="13"/>
      <c r="B1458" s="6"/>
      <c r="C1458" s="7"/>
      <c r="D1458" s="40"/>
      <c r="E1458" s="40"/>
      <c r="F1458" s="8"/>
      <c r="G1458" s="8"/>
      <c r="H1458" s="59"/>
      <c r="M1458" s="14"/>
      <c r="N1458" s="4"/>
    </row>
    <row r="1459" spans="1:14" s="45" customFormat="1" x14ac:dyDescent="0.25">
      <c r="A1459" s="13"/>
      <c r="B1459" s="6"/>
      <c r="C1459" s="7"/>
      <c r="D1459" s="40"/>
      <c r="E1459" s="40"/>
      <c r="F1459" s="8"/>
      <c r="G1459" s="8"/>
      <c r="H1459" s="59"/>
      <c r="M1459" s="14"/>
      <c r="N1459" s="4"/>
    </row>
    <row r="1460" spans="1:14" s="45" customFormat="1" x14ac:dyDescent="0.25">
      <c r="A1460" s="13"/>
      <c r="B1460" s="6"/>
      <c r="C1460" s="7"/>
      <c r="D1460" s="40"/>
      <c r="E1460" s="40"/>
      <c r="F1460" s="8"/>
      <c r="G1460" s="8"/>
      <c r="H1460" s="59"/>
      <c r="M1460" s="14"/>
      <c r="N1460" s="4"/>
    </row>
    <row r="1461" spans="1:14" s="45" customFormat="1" x14ac:dyDescent="0.25">
      <c r="A1461" s="13"/>
      <c r="B1461" s="6"/>
      <c r="C1461" s="7"/>
      <c r="D1461" s="40"/>
      <c r="E1461" s="40"/>
      <c r="F1461" s="8"/>
      <c r="G1461" s="8"/>
      <c r="H1461" s="59"/>
      <c r="M1461" s="14"/>
      <c r="N1461" s="4"/>
    </row>
    <row r="1462" spans="1:14" s="45" customFormat="1" x14ac:dyDescent="0.25">
      <c r="A1462" s="13"/>
      <c r="B1462" s="6"/>
      <c r="C1462" s="7"/>
      <c r="D1462" s="40"/>
      <c r="E1462" s="40"/>
      <c r="F1462" s="8"/>
      <c r="G1462" s="8"/>
      <c r="H1462" s="59"/>
      <c r="M1462" s="14"/>
      <c r="N1462" s="4"/>
    </row>
    <row r="1463" spans="1:14" s="45" customFormat="1" x14ac:dyDescent="0.25">
      <c r="A1463" s="13"/>
      <c r="B1463" s="6"/>
      <c r="C1463" s="7"/>
      <c r="D1463" s="40"/>
      <c r="E1463" s="40"/>
      <c r="F1463" s="8"/>
      <c r="G1463" s="8"/>
      <c r="H1463" s="59"/>
      <c r="M1463" s="14"/>
      <c r="N1463" s="4"/>
    </row>
    <row r="1464" spans="1:14" s="45" customFormat="1" x14ac:dyDescent="0.25">
      <c r="A1464" s="13"/>
      <c r="B1464" s="6"/>
      <c r="C1464" s="7"/>
      <c r="D1464" s="40"/>
      <c r="E1464" s="40"/>
      <c r="F1464" s="8"/>
      <c r="G1464" s="8"/>
      <c r="H1464" s="59"/>
      <c r="M1464" s="14"/>
      <c r="N1464" s="4"/>
    </row>
    <row r="1465" spans="1:14" s="45" customFormat="1" x14ac:dyDescent="0.25">
      <c r="A1465" s="13"/>
      <c r="B1465" s="6"/>
      <c r="C1465" s="7"/>
      <c r="D1465" s="40"/>
      <c r="E1465" s="40"/>
      <c r="F1465" s="8"/>
      <c r="G1465" s="8"/>
      <c r="H1465" s="59"/>
      <c r="M1465" s="14"/>
      <c r="N1465" s="4"/>
    </row>
    <row r="1466" spans="1:14" s="45" customFormat="1" x14ac:dyDescent="0.25">
      <c r="A1466" s="13"/>
      <c r="B1466" s="6"/>
      <c r="C1466" s="7"/>
      <c r="D1466" s="40"/>
      <c r="E1466" s="40"/>
      <c r="F1466" s="8"/>
      <c r="G1466" s="8"/>
      <c r="H1466" s="59"/>
      <c r="M1466" s="14"/>
      <c r="N1466" s="4"/>
    </row>
    <row r="1467" spans="1:14" s="45" customFormat="1" x14ac:dyDescent="0.25">
      <c r="A1467" s="13"/>
      <c r="B1467" s="6"/>
      <c r="C1467" s="7"/>
      <c r="D1467" s="40"/>
      <c r="E1467" s="40"/>
      <c r="F1467" s="8"/>
      <c r="G1467" s="8"/>
      <c r="H1467" s="59"/>
      <c r="M1467" s="14"/>
      <c r="N1467" s="4"/>
    </row>
    <row r="1468" spans="1:14" s="45" customFormat="1" x14ac:dyDescent="0.25">
      <c r="A1468" s="13"/>
      <c r="B1468" s="6"/>
      <c r="C1468" s="7"/>
      <c r="D1468" s="40"/>
      <c r="E1468" s="40"/>
      <c r="F1468" s="8"/>
      <c r="G1468" s="8"/>
      <c r="H1468" s="59"/>
      <c r="M1468" s="14"/>
      <c r="N1468" s="4"/>
    </row>
    <row r="1469" spans="1:14" s="45" customFormat="1" x14ac:dyDescent="0.25">
      <c r="A1469" s="13"/>
      <c r="B1469" s="6"/>
      <c r="C1469" s="7"/>
      <c r="D1469" s="40"/>
      <c r="E1469" s="40"/>
      <c r="F1469" s="8"/>
      <c r="G1469" s="8"/>
      <c r="H1469" s="59"/>
      <c r="M1469" s="14"/>
      <c r="N1469" s="4"/>
    </row>
    <row r="1470" spans="1:14" s="45" customFormat="1" x14ac:dyDescent="0.25">
      <c r="A1470" s="13"/>
      <c r="B1470" s="6"/>
      <c r="C1470" s="7"/>
      <c r="D1470" s="40"/>
      <c r="E1470" s="40"/>
      <c r="F1470" s="8"/>
      <c r="G1470" s="8"/>
      <c r="H1470" s="59"/>
      <c r="M1470" s="14"/>
      <c r="N1470" s="4"/>
    </row>
    <row r="1471" spans="1:14" s="45" customFormat="1" x14ac:dyDescent="0.25">
      <c r="A1471" s="13"/>
      <c r="B1471" s="6"/>
      <c r="C1471" s="7"/>
      <c r="D1471" s="40"/>
      <c r="E1471" s="40"/>
      <c r="F1471" s="8"/>
      <c r="G1471" s="8"/>
      <c r="H1471" s="59"/>
      <c r="M1471" s="14"/>
      <c r="N1471" s="4"/>
    </row>
    <row r="1472" spans="1:14" s="45" customFormat="1" x14ac:dyDescent="0.25">
      <c r="A1472" s="13"/>
      <c r="B1472" s="6"/>
      <c r="C1472" s="7"/>
      <c r="D1472" s="40"/>
      <c r="E1472" s="40"/>
      <c r="F1472" s="8"/>
      <c r="G1472" s="8"/>
      <c r="H1472" s="59"/>
      <c r="M1472" s="14"/>
      <c r="N1472" s="4"/>
    </row>
    <row r="1473" spans="1:14" s="45" customFormat="1" x14ac:dyDescent="0.25">
      <c r="A1473" s="13"/>
      <c r="B1473" s="6"/>
      <c r="C1473" s="7"/>
      <c r="D1473" s="40"/>
      <c r="E1473" s="40"/>
      <c r="F1473" s="8"/>
      <c r="G1473" s="8"/>
      <c r="H1473" s="59"/>
      <c r="M1473" s="14"/>
      <c r="N1473" s="4"/>
    </row>
    <row r="1474" spans="1:14" s="45" customFormat="1" x14ac:dyDescent="0.25">
      <c r="A1474" s="13"/>
      <c r="B1474" s="6"/>
      <c r="C1474" s="7"/>
      <c r="D1474" s="40"/>
      <c r="E1474" s="40"/>
      <c r="F1474" s="8"/>
      <c r="G1474" s="8"/>
      <c r="H1474" s="191"/>
      <c r="M1474" s="14"/>
      <c r="N1474" s="4"/>
    </row>
    <row r="1475" spans="1:14" s="45" customFormat="1" x14ac:dyDescent="0.25">
      <c r="A1475" s="13"/>
      <c r="B1475" s="6"/>
      <c r="C1475" s="7"/>
      <c r="D1475" s="40"/>
      <c r="E1475" s="40"/>
      <c r="F1475" s="8"/>
      <c r="G1475" s="8"/>
      <c r="H1475" s="59"/>
      <c r="M1475" s="14"/>
      <c r="N1475" s="4"/>
    </row>
    <row r="1476" spans="1:14" s="45" customFormat="1" x14ac:dyDescent="0.25">
      <c r="A1476" s="13"/>
      <c r="B1476" s="6"/>
      <c r="C1476" s="7"/>
      <c r="D1476" s="40"/>
      <c r="E1476" s="40"/>
      <c r="F1476" s="8"/>
      <c r="G1476" s="8"/>
      <c r="H1476" s="59"/>
      <c r="M1476" s="14"/>
      <c r="N1476" s="4"/>
    </row>
    <row r="1477" spans="1:14" s="45" customFormat="1" x14ac:dyDescent="0.25">
      <c r="A1477" s="13"/>
      <c r="B1477" s="6"/>
      <c r="C1477" s="7"/>
      <c r="D1477" s="40"/>
      <c r="E1477" s="40"/>
      <c r="F1477" s="8"/>
      <c r="G1477" s="8"/>
      <c r="H1477" s="59"/>
      <c r="M1477" s="14"/>
      <c r="N1477" s="4"/>
    </row>
    <row r="1478" spans="1:14" s="45" customFormat="1" x14ac:dyDescent="0.25">
      <c r="A1478" s="13"/>
      <c r="B1478" s="6"/>
      <c r="C1478" s="7"/>
      <c r="D1478" s="40"/>
      <c r="E1478" s="40"/>
      <c r="F1478" s="8"/>
      <c r="G1478" s="8"/>
      <c r="H1478" s="59"/>
      <c r="M1478" s="14"/>
      <c r="N1478" s="4"/>
    </row>
    <row r="1479" spans="1:14" s="45" customFormat="1" x14ac:dyDescent="0.25">
      <c r="A1479" s="13"/>
      <c r="B1479" s="6"/>
      <c r="C1479" s="7"/>
      <c r="D1479" s="40"/>
      <c r="E1479" s="40"/>
      <c r="F1479" s="8"/>
      <c r="G1479" s="8"/>
      <c r="H1479" s="59"/>
      <c r="M1479" s="14"/>
      <c r="N1479" s="4"/>
    </row>
    <row r="1480" spans="1:14" s="45" customFormat="1" x14ac:dyDescent="0.25">
      <c r="A1480" s="13"/>
      <c r="B1480" s="6"/>
      <c r="C1480" s="7"/>
      <c r="D1480" s="40"/>
      <c r="E1480" s="40"/>
      <c r="F1480" s="8"/>
      <c r="G1480" s="8"/>
      <c r="H1480" s="59"/>
      <c r="M1480" s="14"/>
      <c r="N1480" s="4"/>
    </row>
    <row r="1481" spans="1:14" s="45" customFormat="1" x14ac:dyDescent="0.25">
      <c r="A1481" s="13"/>
      <c r="B1481" s="6"/>
      <c r="C1481" s="7"/>
      <c r="D1481" s="40"/>
      <c r="E1481" s="40"/>
      <c r="F1481" s="8"/>
      <c r="G1481" s="8"/>
      <c r="H1481" s="59"/>
      <c r="M1481" s="14"/>
      <c r="N1481" s="4"/>
    </row>
    <row r="1482" spans="1:14" s="45" customFormat="1" x14ac:dyDescent="0.25">
      <c r="A1482" s="13"/>
      <c r="B1482" s="6"/>
      <c r="C1482" s="7"/>
      <c r="D1482" s="40"/>
      <c r="E1482" s="40"/>
      <c r="F1482" s="8"/>
      <c r="G1482" s="8"/>
      <c r="H1482" s="59"/>
      <c r="M1482" s="14"/>
      <c r="N1482" s="4"/>
    </row>
    <row r="1483" spans="1:14" s="45" customFormat="1" x14ac:dyDescent="0.25">
      <c r="A1483" s="13"/>
      <c r="B1483" s="6"/>
      <c r="C1483" s="7"/>
      <c r="D1483" s="40"/>
      <c r="E1483" s="40"/>
      <c r="F1483" s="8"/>
      <c r="G1483" s="8"/>
      <c r="H1483" s="59"/>
      <c r="M1483" s="14"/>
      <c r="N1483" s="4"/>
    </row>
    <row r="1484" spans="1:14" s="45" customFormat="1" x14ac:dyDescent="0.25">
      <c r="A1484" s="13"/>
      <c r="B1484" s="6"/>
      <c r="C1484" s="7"/>
      <c r="D1484" s="40"/>
      <c r="E1484" s="40"/>
      <c r="F1484" s="8"/>
      <c r="G1484" s="8"/>
      <c r="H1484" s="59"/>
      <c r="M1484" s="14"/>
      <c r="N1484" s="4"/>
    </row>
    <row r="1485" spans="1:14" s="45" customFormat="1" x14ac:dyDescent="0.25">
      <c r="A1485" s="13"/>
      <c r="B1485" s="6"/>
      <c r="C1485" s="7"/>
      <c r="D1485" s="40"/>
      <c r="E1485" s="40"/>
      <c r="F1485" s="8"/>
      <c r="G1485" s="8"/>
      <c r="H1485" s="59"/>
      <c r="M1485" s="14"/>
      <c r="N1485" s="4"/>
    </row>
    <row r="1486" spans="1:14" s="45" customFormat="1" x14ac:dyDescent="0.25">
      <c r="A1486" s="13"/>
      <c r="B1486" s="6"/>
      <c r="C1486" s="7"/>
      <c r="D1486" s="40"/>
      <c r="E1486" s="40"/>
      <c r="F1486" s="8"/>
      <c r="G1486" s="8"/>
      <c r="H1486" s="59"/>
      <c r="M1486" s="14"/>
      <c r="N1486" s="4"/>
    </row>
    <row r="1487" spans="1:14" s="45" customFormat="1" x14ac:dyDescent="0.25">
      <c r="A1487" s="13"/>
      <c r="B1487" s="6"/>
      <c r="C1487" s="7"/>
      <c r="D1487" s="40"/>
      <c r="E1487" s="40"/>
      <c r="F1487" s="8"/>
      <c r="G1487" s="8"/>
      <c r="H1487" s="59"/>
      <c r="M1487" s="14"/>
      <c r="N1487" s="4"/>
    </row>
    <row r="1488" spans="1:14" s="45" customFormat="1" x14ac:dyDescent="0.25">
      <c r="A1488" s="13"/>
      <c r="B1488" s="6"/>
      <c r="C1488" s="7"/>
      <c r="D1488" s="40"/>
      <c r="E1488" s="40"/>
      <c r="F1488" s="8"/>
      <c r="G1488" s="8"/>
      <c r="H1488" s="59"/>
      <c r="M1488" s="14"/>
      <c r="N1488" s="4"/>
    </row>
    <row r="1489" spans="1:14" s="45" customFormat="1" x14ac:dyDescent="0.25">
      <c r="A1489" s="13"/>
      <c r="B1489" s="6"/>
      <c r="C1489" s="7"/>
      <c r="D1489" s="40"/>
      <c r="E1489" s="40"/>
      <c r="F1489" s="8"/>
      <c r="G1489" s="8"/>
      <c r="H1489" s="59"/>
      <c r="M1489" s="14"/>
      <c r="N1489" s="4"/>
    </row>
    <row r="1490" spans="1:14" s="45" customFormat="1" x14ac:dyDescent="0.25">
      <c r="A1490" s="13"/>
      <c r="B1490" s="6"/>
      <c r="C1490" s="7"/>
      <c r="D1490" s="40"/>
      <c r="E1490" s="40"/>
      <c r="F1490" s="8"/>
      <c r="G1490" s="8"/>
      <c r="H1490" s="59"/>
      <c r="M1490" s="14"/>
      <c r="N1490" s="4"/>
    </row>
    <row r="1491" spans="1:14" s="45" customFormat="1" x14ac:dyDescent="0.25">
      <c r="A1491" s="13"/>
      <c r="B1491" s="6"/>
      <c r="C1491" s="7"/>
      <c r="D1491" s="40"/>
      <c r="E1491" s="40"/>
      <c r="F1491" s="8"/>
      <c r="G1491" s="8"/>
      <c r="H1491" s="59"/>
      <c r="M1491" s="14"/>
      <c r="N1491" s="4"/>
    </row>
    <row r="1492" spans="1:14" s="45" customFormat="1" x14ac:dyDescent="0.25">
      <c r="A1492" s="13"/>
      <c r="B1492" s="6"/>
      <c r="C1492" s="7"/>
      <c r="D1492" s="40"/>
      <c r="E1492" s="40"/>
      <c r="F1492" s="8"/>
      <c r="G1492" s="8"/>
      <c r="H1492" s="59"/>
      <c r="M1492" s="14"/>
      <c r="N1492" s="4"/>
    </row>
    <row r="1493" spans="1:14" s="45" customFormat="1" x14ac:dyDescent="0.25">
      <c r="A1493" s="13"/>
      <c r="B1493" s="6"/>
      <c r="C1493" s="7"/>
      <c r="D1493" s="40"/>
      <c r="E1493" s="40"/>
      <c r="F1493" s="8"/>
      <c r="G1493" s="8"/>
      <c r="H1493" s="59"/>
      <c r="M1493" s="14"/>
      <c r="N1493" s="4"/>
    </row>
    <row r="1494" spans="1:14" s="45" customFormat="1" x14ac:dyDescent="0.25">
      <c r="A1494" s="13"/>
      <c r="B1494" s="6"/>
      <c r="C1494" s="7"/>
      <c r="D1494" s="40"/>
      <c r="E1494" s="40"/>
      <c r="F1494" s="8"/>
      <c r="G1494" s="8"/>
      <c r="H1494" s="59"/>
      <c r="M1494" s="14"/>
      <c r="N1494" s="4"/>
    </row>
    <row r="1495" spans="1:14" s="45" customFormat="1" x14ac:dyDescent="0.25">
      <c r="A1495" s="13"/>
      <c r="B1495" s="6"/>
      <c r="C1495" s="7"/>
      <c r="D1495" s="40"/>
      <c r="E1495" s="40"/>
      <c r="F1495" s="8"/>
      <c r="G1495" s="8"/>
      <c r="H1495" s="59"/>
      <c r="M1495" s="14"/>
      <c r="N1495" s="4"/>
    </row>
    <row r="1496" spans="1:14" s="45" customFormat="1" x14ac:dyDescent="0.25">
      <c r="A1496" s="13"/>
      <c r="B1496" s="6"/>
      <c r="C1496" s="7"/>
      <c r="D1496" s="40"/>
      <c r="E1496" s="40"/>
      <c r="F1496" s="8"/>
      <c r="G1496" s="8"/>
      <c r="H1496" s="59"/>
      <c r="M1496" s="14"/>
      <c r="N1496" s="4"/>
    </row>
    <row r="1497" spans="1:14" s="45" customFormat="1" x14ac:dyDescent="0.25">
      <c r="A1497" s="13"/>
      <c r="B1497" s="6"/>
      <c r="C1497" s="7"/>
      <c r="D1497" s="40"/>
      <c r="E1497" s="40"/>
      <c r="F1497" s="8"/>
      <c r="G1497" s="8"/>
      <c r="H1497" s="59"/>
      <c r="M1497" s="14"/>
      <c r="N1497" s="4"/>
    </row>
    <row r="1498" spans="1:14" s="45" customFormat="1" x14ac:dyDescent="0.25">
      <c r="A1498" s="13"/>
      <c r="B1498" s="6"/>
      <c r="C1498" s="7"/>
      <c r="D1498" s="40"/>
      <c r="E1498" s="40"/>
      <c r="F1498" s="8"/>
      <c r="G1498" s="8"/>
      <c r="H1498" s="59"/>
      <c r="M1498" s="14"/>
      <c r="N1498" s="4"/>
    </row>
    <row r="1499" spans="1:14" s="45" customFormat="1" x14ac:dyDescent="0.25">
      <c r="A1499" s="13"/>
      <c r="B1499" s="6"/>
      <c r="C1499" s="7"/>
      <c r="D1499" s="40"/>
      <c r="E1499" s="40"/>
      <c r="F1499" s="8"/>
      <c r="G1499" s="8"/>
      <c r="H1499" s="59"/>
      <c r="M1499" s="14"/>
      <c r="N1499" s="4"/>
    </row>
    <row r="1500" spans="1:14" s="45" customFormat="1" x14ac:dyDescent="0.25">
      <c r="A1500" s="13"/>
      <c r="B1500" s="6"/>
      <c r="C1500" s="7"/>
      <c r="D1500" s="40"/>
      <c r="E1500" s="40"/>
      <c r="F1500" s="8"/>
      <c r="G1500" s="8"/>
      <c r="H1500" s="59"/>
      <c r="M1500" s="14"/>
      <c r="N1500" s="4"/>
    </row>
    <row r="1501" spans="1:14" s="45" customFormat="1" x14ac:dyDescent="0.25">
      <c r="A1501" s="13"/>
      <c r="B1501" s="6"/>
      <c r="C1501" s="7"/>
      <c r="D1501" s="40"/>
      <c r="E1501" s="40"/>
      <c r="F1501" s="8"/>
      <c r="G1501" s="8"/>
      <c r="H1501" s="59"/>
      <c r="M1501" s="14"/>
      <c r="N1501" s="4"/>
    </row>
    <row r="1502" spans="1:14" s="45" customFormat="1" x14ac:dyDescent="0.25">
      <c r="A1502" s="13"/>
      <c r="B1502" s="6"/>
      <c r="C1502" s="7"/>
      <c r="D1502" s="40"/>
      <c r="E1502" s="40"/>
      <c r="F1502" s="8"/>
      <c r="G1502" s="8"/>
      <c r="H1502" s="59"/>
      <c r="M1502" s="14"/>
      <c r="N1502" s="4"/>
    </row>
    <row r="1503" spans="1:14" s="45" customFormat="1" x14ac:dyDescent="0.25">
      <c r="A1503" s="13"/>
      <c r="B1503" s="6"/>
      <c r="C1503" s="7"/>
      <c r="D1503" s="40"/>
      <c r="E1503" s="40"/>
      <c r="F1503" s="8"/>
      <c r="G1503" s="8"/>
      <c r="H1503" s="59"/>
      <c r="M1503" s="14"/>
      <c r="N1503" s="4"/>
    </row>
    <row r="1504" spans="1:14" s="45" customFormat="1" x14ac:dyDescent="0.25">
      <c r="A1504" s="13"/>
      <c r="B1504" s="6"/>
      <c r="C1504" s="7"/>
      <c r="D1504" s="40"/>
      <c r="E1504" s="40"/>
      <c r="F1504" s="8"/>
      <c r="G1504" s="8"/>
      <c r="H1504" s="59"/>
      <c r="M1504" s="14"/>
      <c r="N1504" s="4"/>
    </row>
    <row r="1505" spans="1:14" s="45" customFormat="1" x14ac:dyDescent="0.25">
      <c r="A1505" s="13"/>
      <c r="B1505" s="6"/>
      <c r="C1505" s="7"/>
      <c r="D1505" s="40"/>
      <c r="E1505" s="40"/>
      <c r="F1505" s="8"/>
      <c r="G1505" s="8"/>
      <c r="H1505" s="59"/>
      <c r="M1505" s="14"/>
      <c r="N1505" s="4"/>
    </row>
    <row r="1506" spans="1:14" s="45" customFormat="1" x14ac:dyDescent="0.25">
      <c r="A1506" s="13"/>
      <c r="B1506" s="6"/>
      <c r="C1506" s="7"/>
      <c r="D1506" s="40"/>
      <c r="E1506" s="40"/>
      <c r="F1506" s="8"/>
      <c r="G1506" s="8"/>
      <c r="H1506" s="59"/>
      <c r="M1506" s="14"/>
      <c r="N1506" s="4"/>
    </row>
    <row r="1507" spans="1:14" s="45" customFormat="1" x14ac:dyDescent="0.25">
      <c r="A1507" s="13"/>
      <c r="B1507" s="6"/>
      <c r="C1507" s="7"/>
      <c r="D1507" s="40"/>
      <c r="E1507" s="40"/>
      <c r="F1507" s="8"/>
      <c r="G1507" s="8"/>
      <c r="H1507" s="59"/>
      <c r="M1507" s="14"/>
      <c r="N1507" s="4"/>
    </row>
    <row r="1508" spans="1:14" s="45" customFormat="1" x14ac:dyDescent="0.25">
      <c r="A1508" s="13"/>
      <c r="B1508" s="6"/>
      <c r="C1508" s="7"/>
      <c r="D1508" s="40"/>
      <c r="E1508" s="40"/>
      <c r="F1508" s="8"/>
      <c r="G1508" s="8"/>
      <c r="H1508" s="59"/>
      <c r="M1508" s="14"/>
      <c r="N1508" s="4"/>
    </row>
    <row r="1509" spans="1:14" s="45" customFormat="1" x14ac:dyDescent="0.25">
      <c r="A1509" s="13"/>
      <c r="B1509" s="6"/>
      <c r="C1509" s="7"/>
      <c r="D1509" s="40"/>
      <c r="E1509" s="40"/>
      <c r="F1509" s="8"/>
      <c r="G1509" s="8"/>
      <c r="H1509" s="59"/>
      <c r="M1509" s="14"/>
      <c r="N1509" s="4"/>
    </row>
    <row r="1510" spans="1:14" s="45" customFormat="1" x14ac:dyDescent="0.25">
      <c r="A1510" s="13"/>
      <c r="B1510" s="6"/>
      <c r="C1510" s="7"/>
      <c r="D1510" s="40"/>
      <c r="E1510" s="40"/>
      <c r="F1510" s="8"/>
      <c r="G1510" s="8"/>
      <c r="H1510" s="59"/>
      <c r="M1510" s="14"/>
      <c r="N1510" s="4"/>
    </row>
    <row r="1511" spans="1:14" s="45" customFormat="1" x14ac:dyDescent="0.25">
      <c r="A1511" s="13"/>
      <c r="B1511" s="6"/>
      <c r="C1511" s="7"/>
      <c r="D1511" s="40"/>
      <c r="E1511" s="40"/>
      <c r="F1511" s="8"/>
      <c r="G1511" s="8"/>
      <c r="H1511" s="59"/>
      <c r="M1511" s="14"/>
      <c r="N1511" s="4"/>
    </row>
    <row r="1512" spans="1:14" s="45" customFormat="1" x14ac:dyDescent="0.25">
      <c r="A1512" s="13"/>
      <c r="B1512" s="6"/>
      <c r="C1512" s="7"/>
      <c r="D1512" s="40"/>
      <c r="E1512" s="40"/>
      <c r="F1512" s="8"/>
      <c r="G1512" s="8"/>
      <c r="H1512" s="59"/>
      <c r="M1512" s="14"/>
      <c r="N1512" s="4"/>
    </row>
    <row r="1513" spans="1:14" s="45" customFormat="1" x14ac:dyDescent="0.25">
      <c r="A1513" s="13"/>
      <c r="B1513" s="6"/>
      <c r="C1513" s="7"/>
      <c r="D1513" s="40"/>
      <c r="E1513" s="40"/>
      <c r="F1513" s="8"/>
      <c r="G1513" s="8"/>
      <c r="H1513" s="59"/>
      <c r="M1513" s="14"/>
      <c r="N1513" s="4"/>
    </row>
    <row r="1514" spans="1:14" s="45" customFormat="1" x14ac:dyDescent="0.25">
      <c r="A1514" s="13"/>
      <c r="B1514" s="6"/>
      <c r="C1514" s="7"/>
      <c r="D1514" s="40"/>
      <c r="E1514" s="40"/>
      <c r="F1514" s="8"/>
      <c r="G1514" s="8"/>
      <c r="H1514" s="59"/>
      <c r="M1514" s="14"/>
      <c r="N1514" s="4"/>
    </row>
    <row r="1515" spans="1:14" s="45" customFormat="1" x14ac:dyDescent="0.25">
      <c r="A1515" s="13"/>
      <c r="B1515" s="6"/>
      <c r="C1515" s="7"/>
      <c r="D1515" s="40"/>
      <c r="E1515" s="40"/>
      <c r="F1515" s="8"/>
      <c r="G1515" s="8"/>
      <c r="H1515" s="59"/>
      <c r="M1515" s="14"/>
      <c r="N1515" s="4"/>
    </row>
    <row r="1516" spans="1:14" s="45" customFormat="1" x14ac:dyDescent="0.25">
      <c r="A1516" s="13"/>
      <c r="B1516" s="6"/>
      <c r="C1516" s="7"/>
      <c r="D1516" s="40"/>
      <c r="E1516" s="40"/>
      <c r="F1516" s="8"/>
      <c r="G1516" s="8"/>
      <c r="H1516" s="59"/>
      <c r="M1516" s="14"/>
      <c r="N1516" s="4"/>
    </row>
    <row r="1517" spans="1:14" s="45" customFormat="1" x14ac:dyDescent="0.25">
      <c r="A1517" s="13"/>
      <c r="B1517" s="6"/>
      <c r="C1517" s="7"/>
      <c r="D1517" s="40"/>
      <c r="E1517" s="40"/>
      <c r="F1517" s="8"/>
      <c r="G1517" s="8"/>
      <c r="H1517" s="59"/>
      <c r="M1517" s="14"/>
      <c r="N1517" s="4"/>
    </row>
    <row r="1518" spans="1:14" s="45" customFormat="1" x14ac:dyDescent="0.25">
      <c r="A1518" s="13"/>
      <c r="B1518" s="6"/>
      <c r="C1518" s="7"/>
      <c r="D1518" s="40"/>
      <c r="E1518" s="40"/>
      <c r="F1518" s="8"/>
      <c r="G1518" s="8"/>
      <c r="H1518" s="59"/>
      <c r="M1518" s="14"/>
      <c r="N1518" s="4"/>
    </row>
    <row r="1519" spans="1:14" s="45" customFormat="1" x14ac:dyDescent="0.25">
      <c r="A1519" s="13"/>
      <c r="B1519" s="6"/>
      <c r="C1519" s="7"/>
      <c r="D1519" s="40"/>
      <c r="E1519" s="40"/>
      <c r="F1519" s="8"/>
      <c r="G1519" s="8"/>
      <c r="H1519" s="59"/>
      <c r="M1519" s="14"/>
      <c r="N1519" s="4"/>
    </row>
    <row r="1520" spans="1:14" s="45" customFormat="1" x14ac:dyDescent="0.25">
      <c r="A1520" s="13"/>
      <c r="B1520" s="6"/>
      <c r="C1520" s="7"/>
      <c r="D1520" s="40"/>
      <c r="E1520" s="40"/>
      <c r="F1520" s="8"/>
      <c r="G1520" s="8"/>
      <c r="H1520" s="59"/>
      <c r="M1520" s="14"/>
      <c r="N1520" s="4"/>
    </row>
    <row r="1521" spans="1:14" s="45" customFormat="1" x14ac:dyDescent="0.25">
      <c r="A1521" s="13"/>
      <c r="B1521" s="6"/>
      <c r="C1521" s="7"/>
      <c r="D1521" s="40"/>
      <c r="E1521" s="40"/>
      <c r="F1521" s="8"/>
      <c r="G1521" s="8"/>
      <c r="H1521" s="59"/>
      <c r="M1521" s="14"/>
      <c r="N1521" s="4"/>
    </row>
    <row r="1522" spans="1:14" s="45" customFormat="1" x14ac:dyDescent="0.25">
      <c r="A1522" s="13"/>
      <c r="B1522" s="6"/>
      <c r="C1522" s="7"/>
      <c r="D1522" s="40"/>
      <c r="E1522" s="40"/>
      <c r="F1522" s="8"/>
      <c r="G1522" s="8"/>
      <c r="H1522" s="59"/>
      <c r="M1522" s="14"/>
      <c r="N1522" s="4"/>
    </row>
    <row r="1523" spans="1:14" s="45" customFormat="1" x14ac:dyDescent="0.25">
      <c r="A1523" s="13"/>
      <c r="B1523" s="6"/>
      <c r="C1523" s="7"/>
      <c r="D1523" s="40"/>
      <c r="E1523" s="40"/>
      <c r="F1523" s="8"/>
      <c r="G1523" s="8"/>
      <c r="H1523" s="59"/>
      <c r="M1523" s="14"/>
      <c r="N1523" s="4"/>
    </row>
    <row r="1524" spans="1:14" s="45" customFormat="1" x14ac:dyDescent="0.25">
      <c r="A1524" s="13"/>
      <c r="B1524" s="6"/>
      <c r="C1524" s="7"/>
      <c r="D1524" s="40"/>
      <c r="E1524" s="40"/>
      <c r="F1524" s="8"/>
      <c r="G1524" s="8"/>
      <c r="H1524" s="59"/>
      <c r="M1524" s="14"/>
      <c r="N1524" s="4"/>
    </row>
    <row r="1525" spans="1:14" s="45" customFormat="1" x14ac:dyDescent="0.25">
      <c r="A1525" s="13"/>
      <c r="B1525" s="6"/>
      <c r="C1525" s="7"/>
      <c r="D1525" s="40"/>
      <c r="E1525" s="40"/>
      <c r="F1525" s="8"/>
      <c r="G1525" s="8"/>
      <c r="H1525" s="59"/>
      <c r="M1525" s="14"/>
      <c r="N1525" s="4"/>
    </row>
    <row r="1526" spans="1:14" s="45" customFormat="1" x14ac:dyDescent="0.25">
      <c r="A1526" s="13"/>
      <c r="B1526" s="6"/>
      <c r="C1526" s="7"/>
      <c r="D1526" s="40"/>
      <c r="E1526" s="40"/>
      <c r="F1526" s="8"/>
      <c r="G1526" s="8"/>
      <c r="H1526" s="59"/>
      <c r="M1526" s="14"/>
      <c r="N1526" s="4"/>
    </row>
    <row r="1527" spans="1:14" s="45" customFormat="1" x14ac:dyDescent="0.25">
      <c r="A1527" s="13"/>
      <c r="B1527" s="6"/>
      <c r="C1527" s="7"/>
      <c r="D1527" s="40"/>
      <c r="E1527" s="40"/>
      <c r="F1527" s="8"/>
      <c r="G1527" s="8"/>
      <c r="H1527" s="59"/>
      <c r="M1527" s="14"/>
      <c r="N1527" s="4"/>
    </row>
    <row r="1528" spans="1:14" s="45" customFormat="1" x14ac:dyDescent="0.25">
      <c r="A1528" s="13"/>
      <c r="B1528" s="6"/>
      <c r="C1528" s="7"/>
      <c r="D1528" s="40"/>
      <c r="E1528" s="40"/>
      <c r="F1528" s="8"/>
      <c r="G1528" s="8"/>
      <c r="H1528" s="59"/>
      <c r="M1528" s="14"/>
      <c r="N1528" s="4"/>
    </row>
    <row r="1529" spans="1:14" s="45" customFormat="1" x14ac:dyDescent="0.25">
      <c r="A1529" s="13"/>
      <c r="B1529" s="6"/>
      <c r="C1529" s="7"/>
      <c r="D1529" s="40"/>
      <c r="E1529" s="40"/>
      <c r="F1529" s="8"/>
      <c r="G1529" s="8"/>
      <c r="H1529" s="59"/>
      <c r="M1529" s="14"/>
      <c r="N1529" s="4"/>
    </row>
    <row r="1530" spans="1:14" s="45" customFormat="1" x14ac:dyDescent="0.25">
      <c r="A1530" s="13"/>
      <c r="B1530" s="6"/>
      <c r="C1530" s="7"/>
      <c r="D1530" s="40"/>
      <c r="E1530" s="40"/>
      <c r="F1530" s="8"/>
      <c r="G1530" s="8"/>
      <c r="H1530" s="59"/>
      <c r="M1530" s="14"/>
      <c r="N1530" s="4"/>
    </row>
    <row r="1531" spans="1:14" s="45" customFormat="1" x14ac:dyDescent="0.25">
      <c r="A1531" s="13"/>
      <c r="B1531" s="6"/>
      <c r="C1531" s="7"/>
      <c r="D1531" s="40"/>
      <c r="E1531" s="40"/>
      <c r="F1531" s="8"/>
      <c r="G1531" s="8"/>
      <c r="H1531" s="59"/>
      <c r="M1531" s="14"/>
      <c r="N1531" s="4"/>
    </row>
    <row r="1532" spans="1:14" s="45" customFormat="1" x14ac:dyDescent="0.25">
      <c r="A1532" s="13"/>
      <c r="B1532" s="6"/>
      <c r="C1532" s="7"/>
      <c r="D1532" s="40"/>
      <c r="E1532" s="40"/>
      <c r="F1532" s="93"/>
      <c r="G1532" s="94"/>
      <c r="H1532" s="59"/>
      <c r="M1532" s="14"/>
      <c r="N1532" s="4"/>
    </row>
    <row r="1533" spans="1:14" s="45" customFormat="1" ht="18.75" x14ac:dyDescent="0.3">
      <c r="A1533" s="38"/>
      <c r="B1533" s="39"/>
      <c r="C1533" s="40"/>
      <c r="D1533" s="4"/>
      <c r="E1533" s="4"/>
      <c r="F1533" s="41"/>
      <c r="G1533" s="310"/>
      <c r="H1533" s="310"/>
      <c r="M1533" s="14"/>
      <c r="N1533" s="4"/>
    </row>
    <row r="1534" spans="1:14" s="45" customFormat="1" ht="18.75" x14ac:dyDescent="0.3">
      <c r="A1534" s="38"/>
      <c r="B1534" s="14"/>
      <c r="C1534" s="40"/>
      <c r="D1534" s="40"/>
      <c r="E1534" s="310"/>
      <c r="F1534" s="311"/>
      <c r="G1534" s="311"/>
      <c r="H1534" s="311"/>
      <c r="M1534" s="14"/>
      <c r="N1534" s="4"/>
    </row>
    <row r="1535" spans="1:14" s="45" customFormat="1" ht="18.75" x14ac:dyDescent="0.3">
      <c r="A1535" s="38"/>
      <c r="B1535" s="14"/>
      <c r="C1535" s="40"/>
      <c r="D1535" s="40"/>
      <c r="E1535" s="105"/>
      <c r="F1535" s="106"/>
      <c r="G1535" s="106"/>
      <c r="H1535" s="106"/>
      <c r="M1535" s="14"/>
      <c r="N1535" s="4"/>
    </row>
    <row r="1536" spans="1:14" s="45" customFormat="1" ht="18.75" x14ac:dyDescent="0.3">
      <c r="A1536" s="38"/>
      <c r="B1536" s="14"/>
      <c r="C1536" s="40"/>
      <c r="D1536" s="40"/>
      <c r="E1536" s="105"/>
      <c r="F1536" s="310"/>
      <c r="G1536" s="311"/>
      <c r="H1536" s="311"/>
      <c r="M1536" s="14"/>
      <c r="N1536" s="4"/>
    </row>
    <row r="1537" spans="1:14" s="45" customFormat="1" ht="18.75" x14ac:dyDescent="0.3">
      <c r="A1537" s="38"/>
      <c r="B1537" s="14"/>
      <c r="C1537" s="40"/>
      <c r="D1537" s="40"/>
      <c r="E1537" s="105"/>
      <c r="F1537" s="310"/>
      <c r="G1537" s="311"/>
      <c r="H1537" s="311"/>
      <c r="M1537" s="14"/>
      <c r="N1537" s="4"/>
    </row>
    <row r="1538" spans="1:14" s="45" customFormat="1" ht="18.75" x14ac:dyDescent="0.3">
      <c r="A1538" s="38"/>
      <c r="B1538" s="14"/>
      <c r="C1538" s="40"/>
      <c r="D1538" s="40"/>
      <c r="E1538" s="105"/>
      <c r="F1538" s="310"/>
      <c r="G1538" s="311"/>
      <c r="H1538" s="311"/>
      <c r="M1538" s="14"/>
      <c r="N1538" s="4"/>
    </row>
    <row r="1539" spans="1:14" s="45" customFormat="1" ht="18.75" x14ac:dyDescent="0.3">
      <c r="A1539" s="38"/>
      <c r="B1539" s="14"/>
      <c r="C1539" s="40"/>
      <c r="D1539" s="40"/>
      <c r="E1539" s="105"/>
      <c r="F1539" s="108"/>
      <c r="G1539" s="106"/>
      <c r="H1539" s="106"/>
      <c r="M1539" s="14"/>
      <c r="N1539" s="4"/>
    </row>
    <row r="1540" spans="1:14" s="45" customFormat="1" ht="18.75" x14ac:dyDescent="0.25">
      <c r="A1540" s="13"/>
      <c r="B1540" s="104"/>
      <c r="C1540" s="331"/>
      <c r="D1540" s="331"/>
      <c r="E1540" s="331"/>
      <c r="F1540" s="331"/>
      <c r="G1540" s="331"/>
      <c r="H1540" s="331"/>
      <c r="M1540" s="14"/>
      <c r="N1540" s="4"/>
    </row>
    <row r="1541" spans="1:14" s="45" customFormat="1" ht="18.75" x14ac:dyDescent="0.25">
      <c r="A1541" s="186"/>
      <c r="B1541" s="104"/>
      <c r="C1541" s="331"/>
      <c r="D1541" s="331"/>
      <c r="E1541" s="331"/>
      <c r="F1541" s="331"/>
      <c r="G1541" s="331"/>
      <c r="H1541" s="331"/>
      <c r="M1541" s="14"/>
      <c r="N1541" s="4"/>
    </row>
    <row r="1542" spans="1:14" s="45" customFormat="1" x14ac:dyDescent="0.25">
      <c r="A1542" s="23"/>
      <c r="B1542" s="47"/>
      <c r="C1542" s="4"/>
      <c r="D1542" s="416"/>
      <c r="E1542" s="4"/>
      <c r="F1542" s="9"/>
      <c r="G1542" s="8"/>
      <c r="H1542" s="59"/>
      <c r="M1542" s="14"/>
      <c r="N1542" s="4"/>
    </row>
    <row r="1543" spans="1:14" s="45" customFormat="1" x14ac:dyDescent="0.25">
      <c r="A1543" s="23"/>
      <c r="B1543" s="47"/>
      <c r="C1543" s="4"/>
      <c r="D1543" s="416"/>
      <c r="E1543" s="4"/>
      <c r="F1543" s="9"/>
      <c r="G1543" s="8"/>
      <c r="H1543" s="59"/>
      <c r="M1543" s="14"/>
      <c r="N1543" s="4"/>
    </row>
    <row r="1544" spans="1:14" s="45" customFormat="1" x14ac:dyDescent="0.25">
      <c r="A1544" s="23"/>
      <c r="B1544" s="39"/>
      <c r="C1544" s="40"/>
      <c r="D1544" s="416"/>
      <c r="E1544" s="4"/>
      <c r="F1544" s="9"/>
      <c r="G1544" s="8"/>
      <c r="H1544" s="59"/>
      <c r="M1544" s="14"/>
      <c r="N1544" s="4"/>
    </row>
    <row r="1545" spans="1:14" s="45" customFormat="1" x14ac:dyDescent="0.25">
      <c r="A1545" s="23"/>
      <c r="B1545" s="39"/>
      <c r="C1545" s="40"/>
      <c r="D1545" s="416"/>
      <c r="E1545" s="4"/>
      <c r="F1545" s="9"/>
      <c r="G1545" s="8"/>
      <c r="H1545" s="59"/>
      <c r="M1545" s="14"/>
      <c r="N1545" s="4"/>
    </row>
    <row r="1546" spans="1:14" s="45" customFormat="1" x14ac:dyDescent="0.25">
      <c r="A1546" s="23"/>
      <c r="B1546" s="39"/>
      <c r="C1546" s="40"/>
      <c r="D1546" s="416"/>
      <c r="E1546" s="4"/>
      <c r="F1546" s="9"/>
      <c r="G1546" s="8"/>
      <c r="H1546" s="59"/>
      <c r="M1546" s="14"/>
      <c r="N1546" s="4"/>
    </row>
    <row r="1547" spans="1:14" s="45" customFormat="1" x14ac:dyDescent="0.25">
      <c r="A1547" s="23"/>
      <c r="B1547" s="39"/>
      <c r="C1547" s="40"/>
      <c r="D1547" s="416"/>
      <c r="E1547" s="4"/>
      <c r="F1547" s="9"/>
      <c r="G1547" s="8"/>
      <c r="H1547" s="59"/>
      <c r="M1547" s="14"/>
      <c r="N1547" s="4"/>
    </row>
    <row r="1548" spans="1:14" s="45" customFormat="1" x14ac:dyDescent="0.25">
      <c r="A1548" s="23"/>
      <c r="B1548" s="295"/>
      <c r="C1548" s="40"/>
      <c r="D1548" s="416"/>
      <c r="E1548" s="4"/>
      <c r="F1548" s="9"/>
      <c r="G1548" s="8"/>
      <c r="H1548" s="59"/>
      <c r="M1548" s="14"/>
      <c r="N1548" s="4"/>
    </row>
    <row r="1549" spans="1:14" s="45" customFormat="1" x14ac:dyDescent="0.25">
      <c r="A1549" s="23"/>
      <c r="B1549" s="295"/>
      <c r="C1549" s="40"/>
      <c r="D1549" s="416"/>
      <c r="E1549" s="4"/>
      <c r="F1549" s="9"/>
      <c r="G1549" s="8"/>
      <c r="H1549" s="59"/>
      <c r="M1549" s="14"/>
      <c r="N1549" s="4"/>
    </row>
    <row r="1550" spans="1:14" s="45" customFormat="1" x14ac:dyDescent="0.25">
      <c r="A1550" s="23"/>
      <c r="B1550" s="295"/>
      <c r="C1550" s="40"/>
      <c r="D1550" s="416"/>
      <c r="E1550" s="4"/>
      <c r="F1550" s="296"/>
      <c r="G1550" s="8"/>
      <c r="H1550" s="59"/>
      <c r="M1550" s="14"/>
      <c r="N1550" s="4"/>
    </row>
    <row r="1551" spans="1:14" s="45" customFormat="1" x14ac:dyDescent="0.25">
      <c r="A1551" s="23"/>
      <c r="B1551" s="295"/>
      <c r="C1551" s="40"/>
      <c r="D1551" s="416"/>
      <c r="E1551" s="4"/>
      <c r="F1551" s="296"/>
      <c r="G1551" s="8"/>
      <c r="H1551" s="59"/>
      <c r="M1551" s="14"/>
      <c r="N1551" s="4"/>
    </row>
    <row r="1552" spans="1:14" s="45" customFormat="1" x14ac:dyDescent="0.25">
      <c r="A1552" s="23"/>
      <c r="B1552" s="295"/>
      <c r="C1552" s="40"/>
      <c r="D1552" s="416"/>
      <c r="E1552" s="4"/>
      <c r="F1552" s="296"/>
      <c r="G1552" s="8"/>
      <c r="H1552" s="59"/>
      <c r="M1552" s="14"/>
      <c r="N1552" s="4"/>
    </row>
    <row r="1553" spans="1:14" s="45" customFormat="1" x14ac:dyDescent="0.25">
      <c r="A1553" s="23"/>
      <c r="B1553" s="295"/>
      <c r="C1553" s="40"/>
      <c r="D1553" s="416"/>
      <c r="E1553" s="4"/>
      <c r="F1553" s="296"/>
      <c r="G1553" s="8"/>
      <c r="H1553" s="59"/>
      <c r="M1553" s="14"/>
      <c r="N1553" s="4"/>
    </row>
    <row r="1554" spans="1:14" s="45" customFormat="1" x14ac:dyDescent="0.25">
      <c r="A1554" s="23"/>
      <c r="B1554" s="295"/>
      <c r="C1554" s="40"/>
      <c r="D1554" s="416"/>
      <c r="E1554" s="4"/>
      <c r="F1554" s="296"/>
      <c r="G1554" s="8"/>
      <c r="H1554" s="59"/>
      <c r="M1554" s="14"/>
      <c r="N1554" s="4"/>
    </row>
    <row r="1555" spans="1:14" s="45" customFormat="1" x14ac:dyDescent="0.25">
      <c r="A1555" s="23"/>
      <c r="B1555" s="295"/>
      <c r="C1555" s="40"/>
      <c r="D1555" s="416"/>
      <c r="E1555" s="4"/>
      <c r="F1555" s="296"/>
      <c r="G1555" s="8"/>
      <c r="H1555" s="59"/>
      <c r="M1555" s="14"/>
      <c r="N1555" s="4"/>
    </row>
    <row r="1556" spans="1:14" s="45" customFormat="1" x14ac:dyDescent="0.25">
      <c r="A1556" s="23"/>
      <c r="B1556" s="295"/>
      <c r="C1556" s="40"/>
      <c r="D1556" s="416"/>
      <c r="E1556" s="4"/>
      <c r="F1556" s="296"/>
      <c r="G1556" s="8"/>
      <c r="H1556" s="59"/>
      <c r="M1556" s="14"/>
      <c r="N1556" s="4"/>
    </row>
    <row r="1557" spans="1:14" s="45" customFormat="1" x14ac:dyDescent="0.25">
      <c r="A1557" s="23"/>
      <c r="B1557" s="295"/>
      <c r="C1557" s="40"/>
      <c r="D1557" s="416"/>
      <c r="E1557" s="4"/>
      <c r="F1557" s="296"/>
      <c r="G1557" s="8"/>
      <c r="H1557" s="59"/>
      <c r="M1557" s="14"/>
      <c r="N1557" s="4"/>
    </row>
    <row r="1558" spans="1:14" s="45" customFormat="1" x14ac:dyDescent="0.25">
      <c r="A1558" s="23"/>
      <c r="B1558" s="295"/>
      <c r="C1558" s="40"/>
      <c r="D1558" s="416"/>
      <c r="E1558" s="4"/>
      <c r="F1558" s="296"/>
      <c r="G1558" s="8"/>
      <c r="H1558" s="59"/>
      <c r="M1558" s="14"/>
      <c r="N1558" s="4"/>
    </row>
    <row r="1559" spans="1:14" s="45" customFormat="1" x14ac:dyDescent="0.25">
      <c r="A1559" s="23"/>
      <c r="B1559" s="295"/>
      <c r="C1559" s="40"/>
      <c r="D1559" s="416"/>
      <c r="E1559" s="4"/>
      <c r="F1559" s="296"/>
      <c r="G1559" s="8"/>
      <c r="H1559" s="59"/>
      <c r="M1559" s="14"/>
      <c r="N1559" s="4"/>
    </row>
    <row r="1560" spans="1:14" s="45" customFormat="1" x14ac:dyDescent="0.25">
      <c r="A1560" s="23"/>
      <c r="B1560" s="295"/>
      <c r="C1560" s="40"/>
      <c r="D1560" s="416"/>
      <c r="E1560" s="4"/>
      <c r="F1560" s="296"/>
      <c r="G1560" s="8"/>
      <c r="H1560" s="59"/>
      <c r="M1560" s="14"/>
      <c r="N1560" s="4"/>
    </row>
    <row r="1561" spans="1:14" s="45" customFormat="1" x14ac:dyDescent="0.25">
      <c r="A1561" s="23"/>
      <c r="B1561" s="295"/>
      <c r="C1561" s="40"/>
      <c r="D1561" s="416"/>
      <c r="E1561" s="4"/>
      <c r="F1561" s="296"/>
      <c r="G1561" s="8"/>
      <c r="H1561" s="59"/>
      <c r="M1561" s="14"/>
      <c r="N1561" s="4"/>
    </row>
    <row r="1562" spans="1:14" s="45" customFormat="1" x14ac:dyDescent="0.25">
      <c r="A1562" s="23"/>
      <c r="B1562" s="295"/>
      <c r="C1562" s="40"/>
      <c r="D1562" s="416"/>
      <c r="E1562" s="4"/>
      <c r="F1562" s="296"/>
      <c r="G1562" s="8"/>
      <c r="H1562" s="59"/>
      <c r="M1562" s="14"/>
      <c r="N1562" s="4"/>
    </row>
    <row r="1563" spans="1:14" s="45" customFormat="1" x14ac:dyDescent="0.25">
      <c r="A1563" s="23"/>
      <c r="B1563" s="295"/>
      <c r="C1563" s="40"/>
      <c r="D1563" s="416"/>
      <c r="E1563" s="4"/>
      <c r="F1563" s="296"/>
      <c r="G1563" s="8"/>
      <c r="H1563" s="59"/>
      <c r="M1563" s="14"/>
      <c r="N1563" s="4"/>
    </row>
    <row r="1564" spans="1:14" s="45" customFormat="1" x14ac:dyDescent="0.25">
      <c r="A1564" s="23"/>
      <c r="B1564" s="295"/>
      <c r="C1564" s="40"/>
      <c r="D1564" s="416"/>
      <c r="E1564" s="4"/>
      <c r="F1564" s="296"/>
      <c r="G1564" s="8"/>
      <c r="H1564" s="59"/>
      <c r="M1564" s="14"/>
      <c r="N1564" s="4"/>
    </row>
    <row r="1565" spans="1:14" s="45" customFormat="1" x14ac:dyDescent="0.25">
      <c r="A1565" s="23"/>
      <c r="B1565" s="295"/>
      <c r="C1565" s="40"/>
      <c r="D1565" s="416"/>
      <c r="E1565" s="4"/>
      <c r="F1565" s="296"/>
      <c r="G1565" s="8"/>
      <c r="H1565" s="59"/>
      <c r="M1565" s="14"/>
      <c r="N1565" s="4"/>
    </row>
    <row r="1566" spans="1:14" s="45" customFormat="1" x14ac:dyDescent="0.25">
      <c r="A1566" s="23"/>
      <c r="B1566" s="295"/>
      <c r="C1566" s="40"/>
      <c r="D1566" s="416"/>
      <c r="E1566" s="4"/>
      <c r="F1566" s="296"/>
      <c r="G1566" s="8"/>
      <c r="H1566" s="59"/>
      <c r="M1566" s="14"/>
      <c r="N1566" s="4"/>
    </row>
    <row r="1567" spans="1:14" s="45" customFormat="1" x14ac:dyDescent="0.25">
      <c r="A1567" s="23"/>
      <c r="B1567" s="295"/>
      <c r="C1567" s="40"/>
      <c r="D1567" s="416"/>
      <c r="E1567" s="4"/>
      <c r="F1567" s="296"/>
      <c r="G1567" s="8"/>
      <c r="H1567" s="59"/>
      <c r="M1567" s="14"/>
      <c r="N1567" s="4"/>
    </row>
    <row r="1568" spans="1:14" s="45" customFormat="1" x14ac:dyDescent="0.25">
      <c r="A1568" s="23"/>
      <c r="B1568" s="295"/>
      <c r="C1568" s="40"/>
      <c r="D1568" s="416"/>
      <c r="E1568" s="4"/>
      <c r="F1568" s="296"/>
      <c r="G1568" s="8"/>
      <c r="H1568" s="59"/>
      <c r="M1568" s="14"/>
      <c r="N1568" s="4"/>
    </row>
    <row r="1569" spans="1:14" s="45" customFormat="1" x14ac:dyDescent="0.25">
      <c r="A1569" s="23"/>
      <c r="B1569" s="295"/>
      <c r="C1569" s="40"/>
      <c r="D1569" s="416"/>
      <c r="E1569" s="4"/>
      <c r="F1569" s="296"/>
      <c r="G1569" s="8"/>
      <c r="H1569" s="59"/>
      <c r="M1569" s="14"/>
      <c r="N1569" s="4"/>
    </row>
    <row r="1570" spans="1:14" s="45" customFormat="1" x14ac:dyDescent="0.25">
      <c r="A1570" s="23"/>
      <c r="B1570" s="295"/>
      <c r="C1570" s="40"/>
      <c r="D1570" s="416"/>
      <c r="E1570" s="4"/>
      <c r="F1570" s="296"/>
      <c r="G1570" s="8"/>
      <c r="H1570" s="59"/>
      <c r="M1570" s="14"/>
      <c r="N1570" s="4"/>
    </row>
    <row r="1571" spans="1:14" s="45" customFormat="1" x14ac:dyDescent="0.25">
      <c r="A1571" s="23"/>
      <c r="B1571" s="295"/>
      <c r="C1571" s="40"/>
      <c r="D1571" s="416"/>
      <c r="E1571" s="4"/>
      <c r="F1571" s="296"/>
      <c r="G1571" s="8"/>
      <c r="H1571" s="59"/>
      <c r="M1571" s="14"/>
      <c r="N1571" s="4"/>
    </row>
    <row r="1572" spans="1:14" s="45" customFormat="1" x14ac:dyDescent="0.25">
      <c r="A1572" s="23"/>
      <c r="B1572" s="295"/>
      <c r="C1572" s="40"/>
      <c r="D1572" s="416"/>
      <c r="E1572" s="4"/>
      <c r="F1572" s="296"/>
      <c r="G1572" s="8"/>
      <c r="H1572" s="59"/>
      <c r="M1572" s="14"/>
      <c r="N1572" s="4"/>
    </row>
    <row r="1573" spans="1:14" s="45" customFormat="1" x14ac:dyDescent="0.25">
      <c r="A1573" s="23"/>
      <c r="B1573" s="297"/>
      <c r="C1573" s="40"/>
      <c r="D1573" s="416"/>
      <c r="E1573" s="4"/>
      <c r="F1573" s="296"/>
      <c r="G1573" s="8"/>
      <c r="H1573" s="59"/>
      <c r="M1573" s="14"/>
      <c r="N1573" s="4"/>
    </row>
    <row r="1574" spans="1:14" s="45" customFormat="1" x14ac:dyDescent="0.25">
      <c r="A1574" s="23"/>
      <c r="B1574" s="295"/>
      <c r="C1574" s="40"/>
      <c r="D1574" s="416"/>
      <c r="E1574" s="4"/>
      <c r="F1574" s="296"/>
      <c r="G1574" s="8"/>
      <c r="H1574" s="59"/>
      <c r="M1574" s="14"/>
      <c r="N1574" s="4"/>
    </row>
    <row r="1575" spans="1:14" s="45" customFormat="1" x14ac:dyDescent="0.25">
      <c r="A1575" s="23"/>
      <c r="B1575" s="295"/>
      <c r="C1575" s="40"/>
      <c r="D1575" s="416"/>
      <c r="E1575" s="4"/>
      <c r="F1575" s="296"/>
      <c r="G1575" s="8"/>
      <c r="H1575" s="59"/>
      <c r="M1575" s="14"/>
      <c r="N1575" s="4"/>
    </row>
    <row r="1576" spans="1:14" s="45" customFormat="1" x14ac:dyDescent="0.25">
      <c r="A1576" s="23"/>
      <c r="B1576" s="295"/>
      <c r="C1576" s="40"/>
      <c r="D1576" s="416"/>
      <c r="E1576" s="4"/>
      <c r="F1576" s="296"/>
      <c r="G1576" s="8"/>
      <c r="H1576" s="59"/>
      <c r="M1576" s="14"/>
      <c r="N1576" s="4"/>
    </row>
    <row r="1577" spans="1:14" s="45" customFormat="1" x14ac:dyDescent="0.25">
      <c r="A1577" s="23"/>
      <c r="B1577" s="295"/>
      <c r="C1577" s="40"/>
      <c r="D1577" s="416"/>
      <c r="E1577" s="4"/>
      <c r="F1577" s="296"/>
      <c r="G1577" s="8"/>
      <c r="H1577" s="59"/>
      <c r="M1577" s="14"/>
      <c r="N1577" s="4"/>
    </row>
    <row r="1578" spans="1:14" s="45" customFormat="1" x14ac:dyDescent="0.25">
      <c r="A1578" s="23"/>
      <c r="B1578" s="295"/>
      <c r="C1578" s="40"/>
      <c r="D1578" s="416"/>
      <c r="E1578" s="4"/>
      <c r="F1578" s="296"/>
      <c r="G1578" s="8"/>
      <c r="H1578" s="59"/>
      <c r="M1578" s="14"/>
      <c r="N1578" s="4"/>
    </row>
    <row r="1579" spans="1:14" s="45" customFormat="1" x14ac:dyDescent="0.25">
      <c r="A1579" s="23"/>
      <c r="B1579" s="295"/>
      <c r="C1579" s="40"/>
      <c r="D1579" s="416"/>
      <c r="E1579" s="4"/>
      <c r="F1579" s="296"/>
      <c r="G1579" s="8"/>
      <c r="H1579" s="59"/>
      <c r="M1579" s="14"/>
      <c r="N1579" s="4"/>
    </row>
    <row r="1580" spans="1:14" s="45" customFormat="1" x14ac:dyDescent="0.25">
      <c r="A1580" s="23"/>
      <c r="B1580" s="295"/>
      <c r="C1580" s="40"/>
      <c r="D1580" s="416"/>
      <c r="E1580" s="4"/>
      <c r="F1580" s="296"/>
      <c r="G1580" s="8"/>
      <c r="H1580" s="59"/>
      <c r="M1580" s="14"/>
      <c r="N1580" s="4"/>
    </row>
    <row r="1581" spans="1:14" s="45" customFormat="1" x14ac:dyDescent="0.25">
      <c r="A1581" s="23"/>
      <c r="B1581" s="295"/>
      <c r="C1581" s="40"/>
      <c r="D1581" s="416"/>
      <c r="E1581" s="4"/>
      <c r="F1581" s="296"/>
      <c r="G1581" s="8"/>
      <c r="H1581" s="59"/>
      <c r="M1581" s="14"/>
      <c r="N1581" s="4"/>
    </row>
    <row r="1582" spans="1:14" s="45" customFormat="1" x14ac:dyDescent="0.25">
      <c r="A1582" s="23"/>
      <c r="B1582" s="295"/>
      <c r="C1582" s="40"/>
      <c r="D1582" s="416"/>
      <c r="E1582" s="4"/>
      <c r="F1582" s="296"/>
      <c r="G1582" s="8"/>
      <c r="H1582" s="59"/>
      <c r="M1582" s="14"/>
      <c r="N1582" s="4"/>
    </row>
    <row r="1583" spans="1:14" s="45" customFormat="1" x14ac:dyDescent="0.25">
      <c r="A1583" s="23"/>
      <c r="B1583" s="295"/>
      <c r="C1583" s="40"/>
      <c r="D1583" s="416"/>
      <c r="E1583" s="4"/>
      <c r="F1583" s="296"/>
      <c r="G1583" s="8"/>
      <c r="H1583" s="59"/>
      <c r="M1583" s="14"/>
      <c r="N1583" s="4"/>
    </row>
    <row r="1584" spans="1:14" s="45" customFormat="1" x14ac:dyDescent="0.25">
      <c r="A1584" s="23"/>
      <c r="B1584" s="295"/>
      <c r="C1584" s="40"/>
      <c r="D1584" s="416"/>
      <c r="E1584" s="4"/>
      <c r="F1584" s="296"/>
      <c r="G1584" s="8"/>
      <c r="H1584" s="59"/>
      <c r="M1584" s="14"/>
      <c r="N1584" s="4"/>
    </row>
    <row r="1585" spans="1:12" x14ac:dyDescent="0.25">
      <c r="A1585" s="23"/>
      <c r="B1585" s="295"/>
      <c r="D1585" s="416"/>
      <c r="F1585" s="296"/>
      <c r="G1585" s="8"/>
      <c r="H1585" s="59"/>
    </row>
    <row r="1586" spans="1:12" s="238" customFormat="1" ht="20.25" x14ac:dyDescent="0.3">
      <c r="A1586" s="287"/>
      <c r="B1586" s="329"/>
      <c r="C1586" s="329"/>
      <c r="D1586" s="329"/>
      <c r="E1586" s="329"/>
      <c r="F1586" s="329"/>
      <c r="G1586" s="329"/>
      <c r="H1586" s="329"/>
      <c r="I1586" s="298"/>
      <c r="J1586" s="298"/>
      <c r="K1586" s="298"/>
      <c r="L1586" s="298"/>
    </row>
    <row r="1587" spans="1:12" x14ac:dyDescent="0.25">
      <c r="A1587" s="186"/>
      <c r="B1587" s="187"/>
      <c r="C1587" s="188"/>
      <c r="D1587" s="149"/>
      <c r="E1587" s="186"/>
      <c r="F1587" s="189"/>
      <c r="G1587" s="189"/>
      <c r="H1587" s="190"/>
    </row>
    <row r="1588" spans="1:12" x14ac:dyDescent="0.25">
      <c r="A1588" s="23"/>
      <c r="B1588" s="415"/>
      <c r="C1588" s="130"/>
      <c r="D1588" s="131"/>
      <c r="E1588" s="23"/>
      <c r="F1588" s="8"/>
      <c r="G1588" s="8"/>
      <c r="H1588" s="10"/>
    </row>
    <row r="1589" spans="1:12" x14ac:dyDescent="0.25">
      <c r="A1589" s="23"/>
      <c r="B1589" s="299"/>
      <c r="C1589" s="130"/>
      <c r="D1589" s="131"/>
      <c r="E1589" s="23"/>
      <c r="F1589" s="8"/>
      <c r="G1589" s="8"/>
      <c r="H1589" s="10"/>
    </row>
    <row r="1590" spans="1:12" x14ac:dyDescent="0.25">
      <c r="A1590" s="23"/>
      <c r="B1590" s="415"/>
      <c r="C1590" s="130"/>
      <c r="D1590" s="131"/>
      <c r="E1590" s="23"/>
      <c r="F1590" s="8"/>
      <c r="G1590" s="8"/>
      <c r="H1590" s="10"/>
    </row>
    <row r="1591" spans="1:12" x14ac:dyDescent="0.25">
      <c r="A1591" s="23"/>
      <c r="B1591" s="415"/>
      <c r="C1591" s="130"/>
      <c r="D1591" s="131"/>
      <c r="E1591" s="23"/>
      <c r="F1591" s="8"/>
      <c r="G1591" s="8"/>
      <c r="H1591" s="10"/>
    </row>
    <row r="1592" spans="1:12" x14ac:dyDescent="0.25">
      <c r="A1592" s="23"/>
      <c r="B1592" s="300"/>
      <c r="C1592" s="130"/>
      <c r="D1592" s="131"/>
      <c r="E1592" s="23"/>
      <c r="F1592" s="8"/>
      <c r="G1592" s="8"/>
      <c r="H1592" s="10"/>
    </row>
    <row r="1593" spans="1:12" x14ac:dyDescent="0.25">
      <c r="A1593" s="23"/>
      <c r="B1593" s="300"/>
      <c r="C1593" s="130"/>
      <c r="D1593" s="131"/>
      <c r="E1593" s="23"/>
      <c r="F1593" s="8"/>
      <c r="G1593" s="8"/>
      <c r="H1593" s="10"/>
    </row>
    <row r="1594" spans="1:12" x14ac:dyDescent="0.25">
      <c r="A1594" s="23"/>
      <c r="B1594" s="300"/>
      <c r="C1594" s="130"/>
      <c r="D1594" s="131"/>
      <c r="E1594" s="23"/>
      <c r="F1594" s="8"/>
      <c r="G1594" s="8"/>
      <c r="H1594" s="10"/>
    </row>
    <row r="1595" spans="1:12" x14ac:dyDescent="0.25">
      <c r="A1595" s="23"/>
      <c r="B1595" s="300"/>
      <c r="C1595" s="130"/>
      <c r="D1595" s="131"/>
      <c r="E1595" s="23"/>
      <c r="F1595" s="8"/>
      <c r="G1595" s="8"/>
      <c r="H1595" s="10"/>
    </row>
    <row r="1596" spans="1:12" x14ac:dyDescent="0.25">
      <c r="A1596" s="23"/>
      <c r="B1596" s="300"/>
      <c r="C1596" s="130"/>
      <c r="D1596" s="131"/>
      <c r="E1596" s="23"/>
      <c r="F1596" s="8"/>
      <c r="G1596" s="8"/>
      <c r="H1596" s="10"/>
    </row>
    <row r="1597" spans="1:12" x14ac:dyDescent="0.25">
      <c r="A1597" s="23"/>
      <c r="B1597" s="300"/>
      <c r="C1597" s="130"/>
      <c r="D1597" s="131"/>
      <c r="E1597" s="23"/>
      <c r="F1597" s="8"/>
      <c r="G1597" s="8"/>
      <c r="H1597" s="10"/>
    </row>
    <row r="1598" spans="1:12" x14ac:dyDescent="0.25">
      <c r="A1598" s="23"/>
      <c r="B1598" s="300"/>
      <c r="C1598" s="130"/>
      <c r="D1598" s="131"/>
      <c r="E1598" s="23"/>
      <c r="F1598" s="8"/>
      <c r="G1598" s="8"/>
      <c r="H1598" s="10"/>
    </row>
    <row r="1599" spans="1:12" x14ac:dyDescent="0.25">
      <c r="A1599" s="23"/>
      <c r="B1599" s="300"/>
      <c r="C1599" s="130"/>
      <c r="D1599" s="131"/>
      <c r="E1599" s="23"/>
      <c r="F1599" s="8"/>
      <c r="G1599" s="8"/>
      <c r="H1599" s="10"/>
    </row>
    <row r="1600" spans="1:12" x14ac:dyDescent="0.25">
      <c r="A1600" s="23"/>
      <c r="B1600" s="300"/>
      <c r="C1600" s="130"/>
      <c r="D1600" s="131"/>
      <c r="E1600" s="23"/>
      <c r="F1600" s="8"/>
      <c r="G1600" s="8"/>
      <c r="H1600" s="10"/>
    </row>
    <row r="1601" spans="1:14" s="45" customFormat="1" x14ac:dyDescent="0.25">
      <c r="A1601" s="23"/>
      <c r="B1601" s="300"/>
      <c r="C1601" s="130"/>
      <c r="D1601" s="131"/>
      <c r="E1601" s="23"/>
      <c r="F1601" s="8"/>
      <c r="G1601" s="8"/>
      <c r="H1601" s="10"/>
      <c r="M1601" s="14"/>
      <c r="N1601" s="4"/>
    </row>
    <row r="1602" spans="1:14" s="45" customFormat="1" x14ac:dyDescent="0.25">
      <c r="A1602" s="23"/>
      <c r="B1602" s="300"/>
      <c r="C1602" s="130"/>
      <c r="D1602" s="131"/>
      <c r="E1602" s="23"/>
      <c r="F1602" s="8"/>
      <c r="G1602" s="8"/>
      <c r="H1602" s="10"/>
      <c r="M1602" s="14"/>
      <c r="N1602" s="4"/>
    </row>
    <row r="1603" spans="1:14" s="45" customFormat="1" x14ac:dyDescent="0.25">
      <c r="A1603" s="23"/>
      <c r="B1603" s="300"/>
      <c r="C1603" s="130"/>
      <c r="D1603" s="131"/>
      <c r="E1603" s="23"/>
      <c r="F1603" s="8"/>
      <c r="G1603" s="8"/>
      <c r="H1603" s="10"/>
      <c r="M1603" s="14"/>
      <c r="N1603" s="4"/>
    </row>
    <row r="1604" spans="1:14" s="45" customFormat="1" x14ac:dyDescent="0.25">
      <c r="A1604" s="23"/>
      <c r="B1604" s="300"/>
      <c r="C1604" s="130"/>
      <c r="D1604" s="131"/>
      <c r="E1604" s="23"/>
      <c r="F1604" s="8"/>
      <c r="G1604" s="8"/>
      <c r="H1604" s="10"/>
      <c r="M1604" s="14"/>
      <c r="N1604" s="4"/>
    </row>
    <row r="1605" spans="1:14" s="45" customFormat="1" x14ac:dyDescent="0.25">
      <c r="A1605" s="23"/>
      <c r="B1605" s="300"/>
      <c r="C1605" s="130"/>
      <c r="D1605" s="131"/>
      <c r="E1605" s="23"/>
      <c r="F1605" s="8"/>
      <c r="G1605" s="8"/>
      <c r="H1605" s="10"/>
      <c r="M1605" s="14"/>
      <c r="N1605" s="4"/>
    </row>
    <row r="1606" spans="1:14" s="45" customFormat="1" x14ac:dyDescent="0.25">
      <c r="A1606" s="23"/>
      <c r="B1606" s="300"/>
      <c r="C1606" s="130"/>
      <c r="D1606" s="131"/>
      <c r="E1606" s="23"/>
      <c r="F1606" s="8"/>
      <c r="G1606" s="8"/>
      <c r="H1606" s="10"/>
      <c r="M1606" s="14"/>
      <c r="N1606" s="4"/>
    </row>
    <row r="1607" spans="1:14" s="45" customFormat="1" x14ac:dyDescent="0.25">
      <c r="A1607" s="23"/>
      <c r="B1607" s="300"/>
      <c r="C1607" s="130"/>
      <c r="D1607" s="131"/>
      <c r="E1607" s="23"/>
      <c r="F1607" s="8"/>
      <c r="G1607" s="8"/>
      <c r="H1607" s="10"/>
      <c r="M1607" s="14"/>
      <c r="N1607" s="4"/>
    </row>
    <row r="1608" spans="1:14" s="45" customFormat="1" x14ac:dyDescent="0.25">
      <c r="A1608" s="23"/>
      <c r="B1608" s="300"/>
      <c r="C1608" s="130"/>
      <c r="D1608" s="131"/>
      <c r="E1608" s="23"/>
      <c r="F1608" s="8"/>
      <c r="G1608" s="8"/>
      <c r="H1608" s="10"/>
      <c r="M1608" s="14"/>
      <c r="N1608" s="4"/>
    </row>
    <row r="1609" spans="1:14" s="45" customFormat="1" x14ac:dyDescent="0.25">
      <c r="A1609" s="23"/>
      <c r="B1609" s="300"/>
      <c r="C1609" s="130"/>
      <c r="D1609" s="131"/>
      <c r="E1609" s="23"/>
      <c r="F1609" s="8"/>
      <c r="G1609" s="8"/>
      <c r="H1609" s="10"/>
      <c r="M1609" s="14"/>
      <c r="N1609" s="4"/>
    </row>
    <row r="1610" spans="1:14" s="45" customFormat="1" x14ac:dyDescent="0.25">
      <c r="A1610" s="23"/>
      <c r="B1610" s="300"/>
      <c r="C1610" s="130"/>
      <c r="D1610" s="131"/>
      <c r="E1610" s="23"/>
      <c r="F1610" s="8"/>
      <c r="G1610" s="8"/>
      <c r="H1610" s="10"/>
      <c r="M1610" s="14"/>
      <c r="N1610" s="4"/>
    </row>
    <row r="1611" spans="1:14" s="45" customFormat="1" x14ac:dyDescent="0.25">
      <c r="A1611" s="23"/>
      <c r="B1611" s="300"/>
      <c r="C1611" s="130"/>
      <c r="D1611" s="131"/>
      <c r="E1611" s="23"/>
      <c r="F1611" s="8"/>
      <c r="G1611" s="8"/>
      <c r="H1611" s="10"/>
      <c r="M1611" s="14"/>
      <c r="N1611" s="4"/>
    </row>
    <row r="1612" spans="1:14" s="45" customFormat="1" x14ac:dyDescent="0.25">
      <c r="A1612" s="23"/>
      <c r="B1612" s="300"/>
      <c r="C1612" s="130"/>
      <c r="D1612" s="131"/>
      <c r="E1612" s="23"/>
      <c r="F1612" s="8"/>
      <c r="G1612" s="8"/>
      <c r="H1612" s="10"/>
      <c r="M1612" s="14"/>
      <c r="N1612" s="4"/>
    </row>
    <row r="1613" spans="1:14" s="45" customFormat="1" x14ac:dyDescent="0.25">
      <c r="A1613" s="23"/>
      <c r="B1613" s="300"/>
      <c r="C1613" s="130"/>
      <c r="D1613" s="131"/>
      <c r="E1613" s="23"/>
      <c r="F1613" s="8"/>
      <c r="G1613" s="8"/>
      <c r="H1613" s="10"/>
      <c r="M1613" s="14"/>
      <c r="N1613" s="4"/>
    </row>
    <row r="1614" spans="1:14" s="45" customFormat="1" x14ac:dyDescent="0.25">
      <c r="A1614" s="23"/>
      <c r="B1614" s="300"/>
      <c r="C1614" s="130"/>
      <c r="D1614" s="131"/>
      <c r="E1614" s="23"/>
      <c r="F1614" s="8"/>
      <c r="G1614" s="8"/>
      <c r="H1614" s="10"/>
      <c r="M1614" s="14"/>
      <c r="N1614" s="4"/>
    </row>
    <row r="1615" spans="1:14" s="45" customFormat="1" x14ac:dyDescent="0.25">
      <c r="A1615" s="23"/>
      <c r="B1615" s="300"/>
      <c r="C1615" s="130"/>
      <c r="D1615" s="131"/>
      <c r="E1615" s="23"/>
      <c r="F1615" s="8"/>
      <c r="G1615" s="8"/>
      <c r="H1615" s="10"/>
      <c r="M1615" s="14"/>
      <c r="N1615" s="4"/>
    </row>
    <row r="1616" spans="1:14" s="45" customFormat="1" x14ac:dyDescent="0.25">
      <c r="A1616" s="23"/>
      <c r="B1616" s="300"/>
      <c r="C1616" s="130"/>
      <c r="D1616" s="131"/>
      <c r="E1616" s="23"/>
      <c r="F1616" s="8"/>
      <c r="G1616" s="8"/>
      <c r="H1616" s="10"/>
      <c r="M1616" s="14"/>
      <c r="N1616" s="4"/>
    </row>
    <row r="1617" spans="1:14" s="45" customFormat="1" x14ac:dyDescent="0.25">
      <c r="A1617" s="23"/>
      <c r="B1617" s="300"/>
      <c r="C1617" s="130"/>
      <c r="D1617" s="131"/>
      <c r="E1617" s="23"/>
      <c r="F1617" s="8"/>
      <c r="G1617" s="8"/>
      <c r="H1617" s="10"/>
      <c r="M1617" s="14"/>
      <c r="N1617" s="4"/>
    </row>
    <row r="1618" spans="1:14" s="45" customFormat="1" x14ac:dyDescent="0.25">
      <c r="A1618" s="23"/>
      <c r="B1618" s="300"/>
      <c r="C1618" s="130"/>
      <c r="D1618" s="131"/>
      <c r="E1618" s="23"/>
      <c r="F1618" s="8"/>
      <c r="G1618" s="8"/>
      <c r="H1618" s="10"/>
      <c r="M1618" s="14"/>
      <c r="N1618" s="4"/>
    </row>
    <row r="1619" spans="1:14" s="45" customFormat="1" ht="18.75" x14ac:dyDescent="0.25">
      <c r="A1619" s="114"/>
      <c r="B1619" s="301"/>
      <c r="C1619" s="206"/>
      <c r="D1619" s="147"/>
      <c r="E1619" s="114"/>
      <c r="F1619" s="8"/>
      <c r="G1619" s="8"/>
      <c r="H1619" s="293"/>
      <c r="M1619" s="14"/>
      <c r="N1619" s="4"/>
    </row>
    <row r="1620" spans="1:14" s="45" customFormat="1" x14ac:dyDescent="0.25">
      <c r="A1620" s="23"/>
      <c r="B1620" s="300"/>
      <c r="C1620" s="130"/>
      <c r="D1620" s="131"/>
      <c r="E1620" s="23"/>
      <c r="F1620" s="8"/>
      <c r="G1620" s="8"/>
      <c r="H1620" s="10"/>
      <c r="M1620" s="14"/>
      <c r="N1620" s="4"/>
    </row>
    <row r="1621" spans="1:14" s="45" customFormat="1" x14ac:dyDescent="0.25">
      <c r="A1621" s="23"/>
      <c r="B1621" s="300"/>
      <c r="C1621" s="130"/>
      <c r="D1621" s="131"/>
      <c r="E1621" s="23"/>
      <c r="F1621" s="8"/>
      <c r="G1621" s="8"/>
      <c r="H1621" s="10"/>
      <c r="M1621" s="14"/>
      <c r="N1621" s="4"/>
    </row>
    <row r="1622" spans="1:14" s="45" customFormat="1" x14ac:dyDescent="0.25">
      <c r="A1622" s="23"/>
      <c r="B1622" s="300"/>
      <c r="C1622" s="130"/>
      <c r="D1622" s="131"/>
      <c r="E1622" s="23"/>
      <c r="F1622" s="8"/>
      <c r="G1622" s="8"/>
      <c r="H1622" s="10"/>
      <c r="M1622" s="14"/>
      <c r="N1622" s="4"/>
    </row>
    <row r="1623" spans="1:14" s="45" customFormat="1" x14ac:dyDescent="0.25">
      <c r="A1623" s="23"/>
      <c r="B1623" s="300"/>
      <c r="C1623" s="130"/>
      <c r="D1623" s="131"/>
      <c r="E1623" s="23"/>
      <c r="F1623" s="8"/>
      <c r="G1623" s="8"/>
      <c r="H1623" s="10"/>
      <c r="M1623" s="14"/>
      <c r="N1623" s="4"/>
    </row>
    <row r="1624" spans="1:14" s="45" customFormat="1" x14ac:dyDescent="0.25">
      <c r="A1624" s="23"/>
      <c r="B1624" s="300"/>
      <c r="C1624" s="130"/>
      <c r="D1624" s="131"/>
      <c r="E1624" s="23"/>
      <c r="F1624" s="8"/>
      <c r="G1624" s="8"/>
      <c r="H1624" s="10"/>
      <c r="M1624" s="14"/>
      <c r="N1624" s="4"/>
    </row>
    <row r="1625" spans="1:14" s="45" customFormat="1" x14ac:dyDescent="0.25">
      <c r="A1625" s="23"/>
      <c r="B1625" s="300"/>
      <c r="C1625" s="130"/>
      <c r="D1625" s="131"/>
      <c r="E1625" s="23"/>
      <c r="F1625" s="8"/>
      <c r="G1625" s="8"/>
      <c r="H1625" s="10"/>
      <c r="M1625" s="14"/>
      <c r="N1625" s="4"/>
    </row>
    <row r="1626" spans="1:14" s="45" customFormat="1" x14ac:dyDescent="0.25">
      <c r="A1626" s="23"/>
      <c r="B1626" s="300"/>
      <c r="C1626" s="130"/>
      <c r="D1626" s="131"/>
      <c r="E1626" s="23"/>
      <c r="F1626" s="8"/>
      <c r="G1626" s="8"/>
      <c r="H1626" s="10"/>
      <c r="M1626" s="14"/>
      <c r="N1626" s="4"/>
    </row>
    <row r="1627" spans="1:14" s="45" customFormat="1" x14ac:dyDescent="0.25">
      <c r="A1627" s="23"/>
      <c r="B1627" s="300"/>
      <c r="C1627" s="130"/>
      <c r="D1627" s="131"/>
      <c r="E1627" s="23"/>
      <c r="F1627" s="8"/>
      <c r="G1627" s="8"/>
      <c r="H1627" s="10"/>
      <c r="M1627" s="14"/>
      <c r="N1627" s="4"/>
    </row>
    <row r="1628" spans="1:14" s="45" customFormat="1" x14ac:dyDescent="0.25">
      <c r="A1628" s="23"/>
      <c r="B1628" s="300"/>
      <c r="C1628" s="130"/>
      <c r="D1628" s="131"/>
      <c r="E1628" s="23"/>
      <c r="F1628" s="8"/>
      <c r="G1628" s="8"/>
      <c r="H1628" s="10"/>
      <c r="M1628" s="14"/>
      <c r="N1628" s="4"/>
    </row>
    <row r="1629" spans="1:14" s="45" customFormat="1" x14ac:dyDescent="0.25">
      <c r="A1629" s="23"/>
      <c r="B1629" s="300"/>
      <c r="C1629" s="130"/>
      <c r="D1629" s="131"/>
      <c r="E1629" s="23"/>
      <c r="F1629" s="8"/>
      <c r="G1629" s="8"/>
      <c r="H1629" s="10"/>
      <c r="M1629" s="14"/>
      <c r="N1629" s="4"/>
    </row>
    <row r="1630" spans="1:14" s="45" customFormat="1" x14ac:dyDescent="0.25">
      <c r="A1630" s="23"/>
      <c r="B1630" s="300"/>
      <c r="C1630" s="130"/>
      <c r="D1630" s="131"/>
      <c r="E1630" s="23"/>
      <c r="F1630" s="8"/>
      <c r="G1630" s="8"/>
      <c r="H1630" s="10"/>
      <c r="M1630" s="14"/>
      <c r="N1630" s="4"/>
    </row>
    <row r="1631" spans="1:14" s="45" customFormat="1" ht="18.75" x14ac:dyDescent="0.25">
      <c r="A1631" s="114"/>
      <c r="B1631" s="302"/>
      <c r="C1631" s="206"/>
      <c r="D1631" s="147"/>
      <c r="E1631" s="114"/>
      <c r="F1631" s="8"/>
      <c r="G1631" s="8"/>
      <c r="H1631" s="293"/>
      <c r="M1631" s="14"/>
      <c r="N1631" s="4"/>
    </row>
    <row r="1632" spans="1:14" s="45" customFormat="1" x14ac:dyDescent="0.25">
      <c r="A1632" s="23"/>
      <c r="B1632" s="300"/>
      <c r="C1632" s="130"/>
      <c r="D1632" s="131"/>
      <c r="E1632" s="23"/>
      <c r="F1632" s="8"/>
      <c r="G1632" s="8"/>
      <c r="H1632" s="10"/>
      <c r="M1632" s="14"/>
      <c r="N1632" s="4"/>
    </row>
    <row r="1633" spans="1:14" s="45" customFormat="1" x14ac:dyDescent="0.25">
      <c r="A1633" s="23"/>
      <c r="B1633" s="300"/>
      <c r="C1633" s="130"/>
      <c r="D1633" s="131"/>
      <c r="E1633" s="23"/>
      <c r="F1633" s="8"/>
      <c r="G1633" s="8"/>
      <c r="H1633" s="10"/>
      <c r="M1633" s="14"/>
      <c r="N1633" s="4"/>
    </row>
    <row r="1634" spans="1:14" s="45" customFormat="1" x14ac:dyDescent="0.25">
      <c r="A1634" s="23"/>
      <c r="B1634" s="300"/>
      <c r="C1634" s="130"/>
      <c r="D1634" s="131"/>
      <c r="E1634" s="23"/>
      <c r="F1634" s="8"/>
      <c r="G1634" s="8"/>
      <c r="H1634" s="10"/>
      <c r="M1634" s="14"/>
      <c r="N1634" s="4"/>
    </row>
    <row r="1635" spans="1:14" s="45" customFormat="1" x14ac:dyDescent="0.25">
      <c r="A1635" s="23"/>
      <c r="B1635" s="300"/>
      <c r="C1635" s="130"/>
      <c r="D1635" s="131"/>
      <c r="E1635" s="23"/>
      <c r="F1635" s="8"/>
      <c r="G1635" s="8"/>
      <c r="H1635" s="10"/>
      <c r="M1635" s="14"/>
      <c r="N1635" s="4"/>
    </row>
    <row r="1636" spans="1:14" s="45" customFormat="1" x14ac:dyDescent="0.25">
      <c r="A1636" s="23"/>
      <c r="B1636" s="300"/>
      <c r="C1636" s="130"/>
      <c r="D1636" s="131"/>
      <c r="E1636" s="23"/>
      <c r="F1636" s="8"/>
      <c r="G1636" s="8"/>
      <c r="H1636" s="10"/>
      <c r="M1636" s="14"/>
      <c r="N1636" s="4"/>
    </row>
    <row r="1637" spans="1:14" s="45" customFormat="1" x14ac:dyDescent="0.25">
      <c r="A1637" s="23"/>
      <c r="B1637" s="300"/>
      <c r="C1637" s="130"/>
      <c r="D1637" s="131"/>
      <c r="E1637" s="23"/>
      <c r="F1637" s="8"/>
      <c r="G1637" s="8"/>
      <c r="H1637" s="10"/>
      <c r="M1637" s="14"/>
      <c r="N1637" s="4"/>
    </row>
    <row r="1638" spans="1:14" s="45" customFormat="1" x14ac:dyDescent="0.25">
      <c r="A1638" s="23"/>
      <c r="B1638" s="300"/>
      <c r="C1638" s="130"/>
      <c r="D1638" s="131"/>
      <c r="E1638" s="23"/>
      <c r="F1638" s="8"/>
      <c r="G1638" s="8"/>
      <c r="H1638" s="10"/>
      <c r="M1638" s="14"/>
      <c r="N1638" s="4"/>
    </row>
    <row r="1639" spans="1:14" s="45" customFormat="1" x14ac:dyDescent="0.25">
      <c r="A1639" s="23"/>
      <c r="B1639" s="300"/>
      <c r="C1639" s="130"/>
      <c r="D1639" s="131"/>
      <c r="E1639" s="23"/>
      <c r="F1639" s="8"/>
      <c r="G1639" s="8"/>
      <c r="H1639" s="10"/>
      <c r="M1639" s="14"/>
      <c r="N1639" s="4"/>
    </row>
    <row r="1640" spans="1:14" s="45" customFormat="1" x14ac:dyDescent="0.25">
      <c r="A1640" s="23"/>
      <c r="B1640" s="300"/>
      <c r="C1640" s="130"/>
      <c r="D1640" s="131"/>
      <c r="E1640" s="23"/>
      <c r="F1640" s="8"/>
      <c r="G1640" s="8"/>
      <c r="H1640" s="10"/>
      <c r="M1640" s="14"/>
      <c r="N1640" s="4"/>
    </row>
    <row r="1641" spans="1:14" s="45" customFormat="1" x14ac:dyDescent="0.25">
      <c r="A1641" s="23"/>
      <c r="B1641" s="300"/>
      <c r="C1641" s="130"/>
      <c r="D1641" s="131"/>
      <c r="E1641" s="23"/>
      <c r="F1641" s="8"/>
      <c r="G1641" s="8"/>
      <c r="H1641" s="10"/>
      <c r="M1641" s="14"/>
      <c r="N1641" s="4"/>
    </row>
    <row r="1642" spans="1:14" s="45" customFormat="1" x14ac:dyDescent="0.25">
      <c r="A1642" s="23"/>
      <c r="B1642" s="300"/>
      <c r="C1642" s="130"/>
      <c r="D1642" s="131"/>
      <c r="E1642" s="23"/>
      <c r="F1642" s="8"/>
      <c r="G1642" s="8"/>
      <c r="H1642" s="10"/>
      <c r="M1642" s="14"/>
      <c r="N1642" s="4"/>
    </row>
    <row r="1643" spans="1:14" s="45" customFormat="1" x14ac:dyDescent="0.25">
      <c r="A1643" s="23"/>
      <c r="B1643" s="300"/>
      <c r="C1643" s="130"/>
      <c r="D1643" s="131"/>
      <c r="E1643" s="23"/>
      <c r="F1643" s="8"/>
      <c r="G1643" s="8"/>
      <c r="H1643" s="10"/>
      <c r="M1643" s="14"/>
      <c r="N1643" s="4"/>
    </row>
    <row r="1644" spans="1:14" s="45" customFormat="1" x14ac:dyDescent="0.25">
      <c r="A1644" s="23"/>
      <c r="B1644" s="300"/>
      <c r="C1644" s="130"/>
      <c r="D1644" s="131"/>
      <c r="E1644" s="23"/>
      <c r="F1644" s="8"/>
      <c r="G1644" s="8"/>
      <c r="H1644" s="10"/>
      <c r="M1644" s="14"/>
      <c r="N1644" s="4"/>
    </row>
    <row r="1645" spans="1:14" s="45" customFormat="1" x14ac:dyDescent="0.25">
      <c r="A1645" s="23"/>
      <c r="B1645" s="300"/>
      <c r="C1645" s="130"/>
      <c r="D1645" s="131"/>
      <c r="E1645" s="23"/>
      <c r="F1645" s="8"/>
      <c r="G1645" s="8"/>
      <c r="H1645" s="10"/>
      <c r="M1645" s="14"/>
      <c r="N1645" s="4"/>
    </row>
    <row r="1646" spans="1:14" s="45" customFormat="1" x14ac:dyDescent="0.25">
      <c r="A1646" s="23"/>
      <c r="B1646" s="300"/>
      <c r="C1646" s="130"/>
      <c r="D1646" s="131"/>
      <c r="E1646" s="23"/>
      <c r="F1646" s="8"/>
      <c r="G1646" s="8"/>
      <c r="H1646" s="10"/>
      <c r="M1646" s="14"/>
      <c r="N1646" s="4"/>
    </row>
    <row r="1647" spans="1:14" s="45" customFormat="1" x14ac:dyDescent="0.25">
      <c r="A1647" s="23"/>
      <c r="B1647" s="300"/>
      <c r="C1647" s="130"/>
      <c r="D1647" s="131"/>
      <c r="E1647" s="23"/>
      <c r="F1647" s="8"/>
      <c r="G1647" s="8"/>
      <c r="H1647" s="10"/>
      <c r="M1647" s="14"/>
      <c r="N1647" s="4"/>
    </row>
    <row r="1648" spans="1:14" s="45" customFormat="1" x14ac:dyDescent="0.25">
      <c r="A1648" s="23"/>
      <c r="B1648" s="300"/>
      <c r="C1648" s="130"/>
      <c r="D1648" s="131"/>
      <c r="E1648" s="23"/>
      <c r="F1648" s="8"/>
      <c r="G1648" s="8"/>
      <c r="H1648" s="10"/>
      <c r="M1648" s="14"/>
      <c r="N1648" s="4"/>
    </row>
    <row r="1649" spans="1:14" s="45" customFormat="1" x14ac:dyDescent="0.25">
      <c r="A1649" s="23"/>
      <c r="B1649" s="300"/>
      <c r="C1649" s="130"/>
      <c r="D1649" s="131"/>
      <c r="E1649" s="23"/>
      <c r="F1649" s="8"/>
      <c r="G1649" s="8"/>
      <c r="H1649" s="10"/>
      <c r="M1649" s="14"/>
      <c r="N1649" s="4"/>
    </row>
    <row r="1650" spans="1:14" s="45" customFormat="1" x14ac:dyDescent="0.25">
      <c r="A1650" s="23"/>
      <c r="B1650" s="300"/>
      <c r="C1650" s="130"/>
      <c r="D1650" s="131"/>
      <c r="E1650" s="23"/>
      <c r="F1650" s="8"/>
      <c r="G1650" s="8"/>
      <c r="H1650" s="10"/>
      <c r="M1650" s="14"/>
      <c r="N1650" s="4"/>
    </row>
    <row r="1651" spans="1:14" s="45" customFormat="1" x14ac:dyDescent="0.25">
      <c r="A1651" s="23"/>
      <c r="B1651" s="300"/>
      <c r="C1651" s="130"/>
      <c r="D1651" s="131"/>
      <c r="E1651" s="23"/>
      <c r="F1651" s="8"/>
      <c r="G1651" s="8"/>
      <c r="H1651" s="10"/>
      <c r="M1651" s="14"/>
      <c r="N1651" s="4"/>
    </row>
    <row r="1652" spans="1:14" s="45" customFormat="1" x14ac:dyDescent="0.25">
      <c r="A1652" s="23"/>
      <c r="B1652" s="300"/>
      <c r="C1652" s="130"/>
      <c r="D1652" s="131"/>
      <c r="E1652" s="23"/>
      <c r="F1652" s="8"/>
      <c r="G1652" s="8"/>
      <c r="H1652" s="10"/>
      <c r="M1652" s="14"/>
      <c r="N1652" s="4"/>
    </row>
    <row r="1653" spans="1:14" s="45" customFormat="1" x14ac:dyDescent="0.25">
      <c r="A1653" s="23"/>
      <c r="B1653" s="300"/>
      <c r="C1653" s="130"/>
      <c r="D1653" s="131"/>
      <c r="E1653" s="23"/>
      <c r="F1653" s="8"/>
      <c r="G1653" s="8"/>
      <c r="H1653" s="10"/>
      <c r="M1653" s="14"/>
      <c r="N1653" s="4"/>
    </row>
    <row r="1654" spans="1:14" s="45" customFormat="1" x14ac:dyDescent="0.25">
      <c r="A1654" s="23"/>
      <c r="B1654" s="300"/>
      <c r="C1654" s="130"/>
      <c r="D1654" s="131"/>
      <c r="E1654" s="23"/>
      <c r="F1654" s="8"/>
      <c r="G1654" s="8"/>
      <c r="H1654" s="10"/>
      <c r="M1654" s="14"/>
      <c r="N1654" s="4"/>
    </row>
    <row r="1655" spans="1:14" s="45" customFormat="1" x14ac:dyDescent="0.25">
      <c r="A1655" s="23"/>
      <c r="B1655" s="300"/>
      <c r="C1655" s="130"/>
      <c r="D1655" s="131"/>
      <c r="E1655" s="23"/>
      <c r="F1655" s="8"/>
      <c r="G1655" s="8"/>
      <c r="H1655" s="10"/>
      <c r="M1655" s="14"/>
      <c r="N1655" s="4"/>
    </row>
    <row r="1656" spans="1:14" s="45" customFormat="1" x14ac:dyDescent="0.25">
      <c r="A1656" s="23"/>
      <c r="B1656" s="300"/>
      <c r="C1656" s="130"/>
      <c r="D1656" s="131"/>
      <c r="E1656" s="23"/>
      <c r="F1656" s="8"/>
      <c r="G1656" s="8"/>
      <c r="H1656" s="10"/>
      <c r="M1656" s="14"/>
      <c r="N1656" s="4"/>
    </row>
    <row r="1657" spans="1:14" s="45" customFormat="1" x14ac:dyDescent="0.25">
      <c r="A1657" s="23"/>
      <c r="B1657" s="300"/>
      <c r="C1657" s="130"/>
      <c r="D1657" s="131"/>
      <c r="E1657" s="23"/>
      <c r="F1657" s="8"/>
      <c r="G1657" s="8"/>
      <c r="H1657" s="10"/>
      <c r="M1657" s="14"/>
      <c r="N1657" s="4"/>
    </row>
    <row r="1658" spans="1:14" s="45" customFormat="1" x14ac:dyDescent="0.25">
      <c r="A1658" s="23"/>
      <c r="B1658" s="300"/>
      <c r="C1658" s="130"/>
      <c r="D1658" s="131"/>
      <c r="E1658" s="23"/>
      <c r="F1658" s="8"/>
      <c r="G1658" s="8"/>
      <c r="H1658" s="10"/>
      <c r="M1658" s="14"/>
      <c r="N1658" s="4"/>
    </row>
    <row r="1659" spans="1:14" s="45" customFormat="1" x14ac:dyDescent="0.25">
      <c r="A1659" s="23"/>
      <c r="B1659" s="300"/>
      <c r="C1659" s="130"/>
      <c r="D1659" s="131"/>
      <c r="E1659" s="23"/>
      <c r="F1659" s="8"/>
      <c r="G1659" s="8"/>
      <c r="H1659" s="10"/>
      <c r="M1659" s="14"/>
      <c r="N1659" s="4"/>
    </row>
    <row r="1660" spans="1:14" s="45" customFormat="1" x14ac:dyDescent="0.25">
      <c r="A1660" s="23"/>
      <c r="B1660" s="300"/>
      <c r="C1660" s="130"/>
      <c r="D1660" s="131"/>
      <c r="E1660" s="23"/>
      <c r="F1660" s="8"/>
      <c r="G1660" s="8"/>
      <c r="H1660" s="10"/>
      <c r="M1660" s="14"/>
      <c r="N1660" s="4"/>
    </row>
    <row r="1661" spans="1:14" s="45" customFormat="1" x14ac:dyDescent="0.25">
      <c r="A1661" s="23"/>
      <c r="B1661" s="300"/>
      <c r="C1661" s="130"/>
      <c r="D1661" s="131"/>
      <c r="E1661" s="23"/>
      <c r="F1661" s="8"/>
      <c r="G1661" s="8"/>
      <c r="H1661" s="10"/>
      <c r="M1661" s="14"/>
      <c r="N1661" s="4"/>
    </row>
    <row r="1662" spans="1:14" s="45" customFormat="1" x14ac:dyDescent="0.25">
      <c r="A1662" s="23"/>
      <c r="B1662" s="130"/>
      <c r="C1662" s="130"/>
      <c r="D1662" s="131"/>
      <c r="E1662" s="23"/>
      <c r="F1662" s="8"/>
      <c r="G1662" s="8"/>
      <c r="H1662" s="10"/>
      <c r="M1662" s="14"/>
      <c r="N1662" s="4"/>
    </row>
    <row r="1663" spans="1:14" s="45" customFormat="1" x14ac:dyDescent="0.25">
      <c r="A1663" s="23"/>
      <c r="B1663" s="300"/>
      <c r="C1663" s="130"/>
      <c r="D1663" s="131"/>
      <c r="E1663" s="23"/>
      <c r="F1663" s="8"/>
      <c r="G1663" s="8"/>
      <c r="H1663" s="10"/>
      <c r="M1663" s="14"/>
      <c r="N1663" s="4"/>
    </row>
    <row r="1664" spans="1:14" s="45" customFormat="1" x14ac:dyDescent="0.25">
      <c r="A1664" s="23"/>
      <c r="B1664" s="300"/>
      <c r="C1664" s="130"/>
      <c r="D1664" s="131"/>
      <c r="E1664" s="23"/>
      <c r="F1664" s="8"/>
      <c r="G1664" s="8"/>
      <c r="H1664" s="10"/>
      <c r="M1664" s="14"/>
      <c r="N1664" s="4"/>
    </row>
    <row r="1665" spans="1:14" x14ac:dyDescent="0.25">
      <c r="A1665" s="23"/>
      <c r="B1665" s="300"/>
      <c r="C1665" s="130"/>
      <c r="D1665" s="131"/>
      <c r="E1665" s="23"/>
      <c r="F1665" s="8"/>
      <c r="G1665" s="8"/>
      <c r="H1665" s="10"/>
    </row>
    <row r="1666" spans="1:14" x14ac:dyDescent="0.25">
      <c r="A1666" s="23"/>
      <c r="B1666" s="300"/>
      <c r="C1666" s="130"/>
      <c r="D1666" s="131"/>
      <c r="E1666" s="23"/>
      <c r="F1666" s="8"/>
      <c r="G1666" s="8"/>
      <c r="H1666" s="10"/>
    </row>
    <row r="1667" spans="1:14" x14ac:dyDescent="0.25">
      <c r="A1667" s="23"/>
      <c r="B1667" s="300"/>
      <c r="C1667" s="130"/>
      <c r="D1667" s="131"/>
      <c r="E1667" s="23"/>
      <c r="F1667" s="8"/>
      <c r="G1667" s="8"/>
      <c r="H1667" s="10"/>
    </row>
    <row r="1669" spans="1:14" s="238" customFormat="1" x14ac:dyDescent="0.25">
      <c r="I1669" s="298"/>
      <c r="J1669" s="298"/>
      <c r="K1669" s="298"/>
      <c r="L1669" s="298"/>
      <c r="N1669" s="303"/>
    </row>
    <row r="1671" spans="1:14" s="238" customFormat="1" ht="20.25" x14ac:dyDescent="0.3">
      <c r="A1671" s="304"/>
      <c r="B1671" s="327"/>
      <c r="C1671" s="329"/>
      <c r="D1671" s="329"/>
      <c r="E1671" s="329"/>
      <c r="F1671" s="329"/>
      <c r="G1671" s="329"/>
      <c r="H1671" s="329"/>
      <c r="I1671" s="298"/>
      <c r="J1671" s="298"/>
      <c r="K1671" s="298"/>
      <c r="L1671" s="298"/>
      <c r="N1671" s="303"/>
    </row>
    <row r="1672" spans="1:14" x14ac:dyDescent="0.25">
      <c r="A1672" s="186"/>
      <c r="B1672" s="187"/>
      <c r="C1672" s="416"/>
      <c r="D1672" s="416"/>
      <c r="F1672" s="41"/>
      <c r="H1672" s="59"/>
    </row>
    <row r="1673" spans="1:14" x14ac:dyDescent="0.25">
      <c r="A1673" s="305"/>
      <c r="B1673" s="306"/>
      <c r="C1673" s="158"/>
      <c r="D1673" s="158"/>
      <c r="E1673" s="307"/>
      <c r="F1673" s="308"/>
      <c r="G1673" s="307"/>
      <c r="H1673" s="309"/>
    </row>
    <row r="1674" spans="1:14" x14ac:dyDescent="0.25">
      <c r="A1674" s="23"/>
      <c r="B1674" s="415"/>
      <c r="C1674" s="158"/>
      <c r="D1674" s="158"/>
      <c r="F1674" s="8"/>
      <c r="G1674" s="8"/>
      <c r="H1674" s="59"/>
    </row>
    <row r="1675" spans="1:14" x14ac:dyDescent="0.25">
      <c r="A1675" s="23"/>
      <c r="B1675" s="415"/>
      <c r="C1675" s="158"/>
      <c r="D1675" s="158"/>
      <c r="F1675" s="8"/>
      <c r="G1675" s="8"/>
      <c r="H1675" s="59"/>
    </row>
    <row r="1676" spans="1:14" x14ac:dyDescent="0.25">
      <c r="A1676" s="23"/>
      <c r="B1676" s="415"/>
      <c r="C1676" s="158"/>
      <c r="D1676" s="158"/>
      <c r="F1676" s="8"/>
      <c r="G1676" s="8"/>
      <c r="H1676" s="59"/>
    </row>
    <row r="1677" spans="1:14" x14ac:dyDescent="0.25">
      <c r="A1677" s="23"/>
      <c r="B1677" s="415"/>
      <c r="C1677" s="158"/>
      <c r="D1677" s="158"/>
      <c r="F1677" s="8"/>
      <c r="G1677" s="8"/>
      <c r="H1677" s="59"/>
    </row>
    <row r="1678" spans="1:14" x14ac:dyDescent="0.25">
      <c r="A1678" s="305"/>
      <c r="B1678" s="306"/>
      <c r="C1678" s="158"/>
      <c r="D1678" s="158"/>
      <c r="E1678" s="307"/>
      <c r="F1678" s="8"/>
      <c r="G1678" s="8"/>
      <c r="H1678" s="309"/>
    </row>
    <row r="1679" spans="1:14" x14ac:dyDescent="0.25">
      <c r="A1679" s="23"/>
      <c r="B1679" s="415"/>
      <c r="C1679" s="158"/>
      <c r="D1679" s="158"/>
      <c r="F1679" s="8"/>
      <c r="G1679" s="8"/>
      <c r="H1679" s="59"/>
    </row>
    <row r="1680" spans="1:14" x14ac:dyDescent="0.25">
      <c r="A1680" s="23"/>
      <c r="B1680" s="415"/>
      <c r="C1680" s="158"/>
      <c r="D1680" s="158"/>
      <c r="F1680" s="8"/>
      <c r="G1680" s="8"/>
      <c r="H1680" s="59"/>
    </row>
    <row r="1681" spans="1:14" s="45" customFormat="1" x14ac:dyDescent="0.25">
      <c r="A1681" s="23"/>
      <c r="B1681" s="415"/>
      <c r="C1681" s="158"/>
      <c r="D1681" s="158"/>
      <c r="E1681" s="4"/>
      <c r="F1681" s="8"/>
      <c r="G1681" s="8"/>
      <c r="H1681" s="59"/>
      <c r="M1681" s="14"/>
      <c r="N1681" s="4"/>
    </row>
    <row r="1682" spans="1:14" s="45" customFormat="1" x14ac:dyDescent="0.25">
      <c r="A1682" s="23"/>
      <c r="B1682" s="415"/>
      <c r="C1682" s="158"/>
      <c r="D1682" s="158"/>
      <c r="E1682" s="4"/>
      <c r="F1682" s="8"/>
      <c r="G1682" s="8"/>
      <c r="H1682" s="59"/>
      <c r="M1682" s="14"/>
      <c r="N1682" s="4"/>
    </row>
    <row r="1683" spans="1:14" s="45" customFormat="1" x14ac:dyDescent="0.25">
      <c r="A1683" s="23"/>
      <c r="B1683" s="415"/>
      <c r="C1683" s="158"/>
      <c r="D1683" s="158"/>
      <c r="E1683" s="4"/>
      <c r="F1683" s="8"/>
      <c r="G1683" s="8"/>
      <c r="H1683" s="59"/>
      <c r="M1683" s="14"/>
      <c r="N1683" s="4"/>
    </row>
    <row r="1684" spans="1:14" s="45" customFormat="1" x14ac:dyDescent="0.25">
      <c r="A1684" s="23"/>
      <c r="B1684" s="415"/>
      <c r="C1684" s="158"/>
      <c r="D1684" s="158"/>
      <c r="E1684" s="4"/>
      <c r="F1684" s="8"/>
      <c r="G1684" s="8"/>
      <c r="H1684" s="59"/>
      <c r="M1684" s="14"/>
      <c r="N1684" s="4"/>
    </row>
    <row r="1685" spans="1:14" s="45" customFormat="1" x14ac:dyDescent="0.25">
      <c r="A1685" s="305"/>
      <c r="B1685" s="306"/>
      <c r="C1685" s="158"/>
      <c r="D1685" s="158"/>
      <c r="E1685" s="307"/>
      <c r="F1685" s="8"/>
      <c r="G1685" s="8"/>
      <c r="H1685" s="309"/>
      <c r="M1685" s="14"/>
      <c r="N1685" s="4"/>
    </row>
    <row r="1686" spans="1:14" s="45" customFormat="1" x14ac:dyDescent="0.25">
      <c r="A1686" s="23"/>
      <c r="B1686" s="415"/>
      <c r="C1686" s="158"/>
      <c r="D1686" s="158"/>
      <c r="E1686" s="4"/>
      <c r="F1686" s="8"/>
      <c r="G1686" s="8"/>
      <c r="H1686" s="59"/>
      <c r="M1686" s="14"/>
      <c r="N1686" s="4"/>
    </row>
    <row r="1687" spans="1:14" s="45" customFormat="1" x14ac:dyDescent="0.25">
      <c r="A1687" s="23"/>
      <c r="B1687" s="415"/>
      <c r="C1687" s="158"/>
      <c r="D1687" s="158"/>
      <c r="E1687" s="4"/>
      <c r="F1687" s="8"/>
      <c r="G1687" s="8"/>
      <c r="H1687" s="59"/>
      <c r="M1687" s="14"/>
      <c r="N1687" s="4"/>
    </row>
    <row r="1688" spans="1:14" s="45" customFormat="1" x14ac:dyDescent="0.25">
      <c r="A1688" s="305"/>
      <c r="B1688" s="306"/>
      <c r="C1688" s="158"/>
      <c r="D1688" s="158"/>
      <c r="E1688" s="307"/>
      <c r="F1688" s="8"/>
      <c r="G1688" s="8"/>
      <c r="H1688" s="309"/>
      <c r="M1688" s="14"/>
      <c r="N1688" s="4"/>
    </row>
    <row r="1689" spans="1:14" s="45" customFormat="1" x14ac:dyDescent="0.25">
      <c r="A1689" s="23"/>
      <c r="B1689" s="415"/>
      <c r="C1689" s="158"/>
      <c r="D1689" s="158"/>
      <c r="E1689" s="4"/>
      <c r="F1689" s="8"/>
      <c r="G1689" s="8"/>
      <c r="H1689" s="59"/>
      <c r="M1689" s="14"/>
      <c r="N1689" s="4"/>
    </row>
    <row r="1690" spans="1:14" s="45" customFormat="1" x14ac:dyDescent="0.25">
      <c r="A1690" s="23"/>
      <c r="B1690" s="415"/>
      <c r="C1690" s="158"/>
      <c r="D1690" s="158"/>
      <c r="E1690" s="4"/>
      <c r="F1690" s="8"/>
      <c r="G1690" s="8"/>
      <c r="H1690" s="59"/>
      <c r="M1690" s="14"/>
      <c r="N1690" s="4"/>
    </row>
    <row r="1691" spans="1:14" s="45" customFormat="1" x14ac:dyDescent="0.25">
      <c r="A1691" s="23"/>
      <c r="B1691" s="415"/>
      <c r="C1691" s="158"/>
      <c r="D1691" s="158"/>
      <c r="E1691" s="4"/>
      <c r="F1691" s="8"/>
      <c r="G1691" s="8"/>
      <c r="H1691" s="59"/>
      <c r="M1691" s="14"/>
      <c r="N1691" s="4"/>
    </row>
    <row r="1692" spans="1:14" s="45" customFormat="1" x14ac:dyDescent="0.25">
      <c r="A1692" s="23"/>
      <c r="B1692" s="415"/>
      <c r="C1692" s="158"/>
      <c r="D1692" s="158"/>
      <c r="E1692" s="4"/>
      <c r="F1692" s="8"/>
      <c r="G1692" s="8"/>
      <c r="H1692" s="59"/>
      <c r="M1692" s="14"/>
      <c r="N1692" s="4"/>
    </row>
    <row r="1693" spans="1:14" s="45" customFormat="1" x14ac:dyDescent="0.25">
      <c r="A1693" s="23"/>
      <c r="B1693" s="415"/>
      <c r="C1693" s="158"/>
      <c r="D1693" s="158"/>
      <c r="E1693" s="4"/>
      <c r="F1693" s="8"/>
      <c r="G1693" s="8"/>
      <c r="H1693" s="59"/>
      <c r="M1693" s="14"/>
      <c r="N1693" s="4"/>
    </row>
    <row r="1694" spans="1:14" s="45" customFormat="1" x14ac:dyDescent="0.25">
      <c r="A1694" s="23"/>
      <c r="B1694" s="415"/>
      <c r="C1694" s="158"/>
      <c r="D1694" s="158"/>
      <c r="E1694" s="4"/>
      <c r="F1694" s="8"/>
      <c r="G1694" s="8"/>
      <c r="H1694" s="59"/>
      <c r="M1694" s="14"/>
      <c r="N1694" s="4"/>
    </row>
    <row r="1695" spans="1:14" s="45" customFormat="1" x14ac:dyDescent="0.25">
      <c r="A1695" s="305"/>
      <c r="B1695" s="306"/>
      <c r="C1695" s="158"/>
      <c r="D1695" s="158"/>
      <c r="E1695" s="307"/>
      <c r="F1695" s="8"/>
      <c r="G1695" s="8"/>
      <c r="H1695" s="309"/>
      <c r="M1695" s="14"/>
      <c r="N1695" s="4"/>
    </row>
    <row r="1696" spans="1:14" s="45" customFormat="1" x14ac:dyDescent="0.25">
      <c r="A1696" s="23"/>
      <c r="B1696" s="415"/>
      <c r="C1696" s="158"/>
      <c r="D1696" s="158"/>
      <c r="E1696" s="4"/>
      <c r="F1696" s="8"/>
      <c r="G1696" s="8"/>
      <c r="H1696" s="59"/>
      <c r="M1696" s="14"/>
      <c r="N1696" s="4"/>
    </row>
    <row r="1697" spans="1:14" s="45" customFormat="1" x14ac:dyDescent="0.25">
      <c r="A1697" s="23"/>
      <c r="B1697" s="415"/>
      <c r="C1697" s="158"/>
      <c r="D1697" s="158"/>
      <c r="E1697" s="4"/>
      <c r="F1697" s="8"/>
      <c r="G1697" s="8"/>
      <c r="H1697" s="59"/>
      <c r="M1697" s="14"/>
      <c r="N1697" s="4"/>
    </row>
    <row r="1698" spans="1:14" s="45" customFormat="1" x14ac:dyDescent="0.25">
      <c r="A1698" s="23"/>
      <c r="B1698" s="415"/>
      <c r="C1698" s="158"/>
      <c r="D1698" s="158"/>
      <c r="E1698" s="4"/>
      <c r="F1698" s="8"/>
      <c r="G1698" s="8"/>
      <c r="H1698" s="59"/>
      <c r="M1698" s="14"/>
      <c r="N1698" s="4"/>
    </row>
    <row r="1699" spans="1:14" s="45" customFormat="1" x14ac:dyDescent="0.25">
      <c r="A1699" s="23"/>
      <c r="B1699" s="415"/>
      <c r="C1699" s="158"/>
      <c r="D1699" s="158"/>
      <c r="E1699" s="4"/>
      <c r="F1699" s="8"/>
      <c r="G1699" s="8"/>
      <c r="H1699" s="59"/>
      <c r="M1699" s="14"/>
      <c r="N1699" s="4"/>
    </row>
    <row r="1700" spans="1:14" s="45" customFormat="1" x14ac:dyDescent="0.25">
      <c r="A1700" s="305"/>
      <c r="B1700" s="306"/>
      <c r="C1700" s="158"/>
      <c r="D1700" s="158"/>
      <c r="E1700" s="307"/>
      <c r="F1700" s="8"/>
      <c r="G1700" s="8"/>
      <c r="H1700" s="309"/>
      <c r="M1700" s="14"/>
      <c r="N1700" s="4"/>
    </row>
    <row r="1701" spans="1:14" s="45" customFormat="1" x14ac:dyDescent="0.25">
      <c r="A1701" s="23"/>
      <c r="B1701" s="415"/>
      <c r="C1701" s="158"/>
      <c r="D1701" s="158"/>
      <c r="E1701" s="4"/>
      <c r="F1701" s="8"/>
      <c r="G1701" s="8"/>
      <c r="H1701" s="59"/>
      <c r="M1701" s="14"/>
      <c r="N1701" s="4"/>
    </row>
    <row r="1702" spans="1:14" s="45" customFormat="1" x14ac:dyDescent="0.25">
      <c r="A1702" s="23"/>
      <c r="B1702" s="415"/>
      <c r="C1702" s="158"/>
      <c r="D1702" s="158"/>
      <c r="E1702" s="4"/>
      <c r="F1702" s="8"/>
      <c r="G1702" s="8"/>
      <c r="H1702" s="59"/>
      <c r="M1702" s="14"/>
      <c r="N1702" s="4"/>
    </row>
    <row r="1703" spans="1:14" s="45" customFormat="1" x14ac:dyDescent="0.25">
      <c r="A1703" s="23"/>
      <c r="B1703" s="415"/>
      <c r="C1703" s="158"/>
      <c r="D1703" s="158"/>
      <c r="E1703" s="4"/>
      <c r="F1703" s="8"/>
      <c r="G1703" s="8"/>
      <c r="H1703" s="59"/>
      <c r="M1703" s="14"/>
      <c r="N1703" s="4"/>
    </row>
    <row r="1704" spans="1:14" s="45" customFormat="1" x14ac:dyDescent="0.25">
      <c r="A1704" s="23"/>
      <c r="B1704" s="415"/>
      <c r="C1704" s="158"/>
      <c r="D1704" s="158"/>
      <c r="E1704" s="4"/>
      <c r="F1704" s="8"/>
      <c r="G1704" s="8"/>
      <c r="H1704" s="59"/>
      <c r="M1704" s="14"/>
      <c r="N1704" s="4"/>
    </row>
    <row r="1705" spans="1:14" s="45" customFormat="1" x14ac:dyDescent="0.25">
      <c r="A1705" s="23"/>
      <c r="B1705" s="415"/>
      <c r="C1705" s="158"/>
      <c r="D1705" s="158"/>
      <c r="E1705" s="4"/>
      <c r="F1705" s="8"/>
      <c r="G1705" s="8"/>
      <c r="H1705" s="59"/>
      <c r="M1705" s="14"/>
      <c r="N1705" s="4"/>
    </row>
    <row r="1706" spans="1:14" s="45" customFormat="1" x14ac:dyDescent="0.25">
      <c r="A1706" s="23"/>
      <c r="B1706" s="415"/>
      <c r="C1706" s="158"/>
      <c r="D1706" s="158"/>
      <c r="E1706" s="4"/>
      <c r="F1706" s="8"/>
      <c r="G1706" s="8"/>
      <c r="H1706" s="59"/>
      <c r="M1706" s="14"/>
      <c r="N1706" s="4"/>
    </row>
    <row r="1707" spans="1:14" s="45" customFormat="1" x14ac:dyDescent="0.25">
      <c r="A1707" s="23"/>
      <c r="B1707" s="415"/>
      <c r="C1707" s="158"/>
      <c r="D1707" s="158"/>
      <c r="E1707" s="4"/>
      <c r="F1707" s="8"/>
      <c r="G1707" s="8"/>
      <c r="H1707" s="59"/>
      <c r="M1707" s="14"/>
      <c r="N1707" s="4"/>
    </row>
    <row r="1708" spans="1:14" s="45" customFormat="1" x14ac:dyDescent="0.25">
      <c r="A1708" s="23"/>
      <c r="B1708" s="415"/>
      <c r="C1708" s="158"/>
      <c r="D1708" s="158"/>
      <c r="E1708" s="4"/>
      <c r="F1708" s="8"/>
      <c r="G1708" s="8"/>
      <c r="H1708" s="59"/>
      <c r="M1708" s="14"/>
      <c r="N1708" s="4"/>
    </row>
    <row r="1709" spans="1:14" s="45" customFormat="1" x14ac:dyDescent="0.25">
      <c r="A1709" s="305"/>
      <c r="B1709" s="306"/>
      <c r="C1709" s="158"/>
      <c r="D1709" s="158"/>
      <c r="E1709" s="307"/>
      <c r="F1709" s="8"/>
      <c r="G1709" s="8"/>
      <c r="H1709" s="309"/>
      <c r="M1709" s="14"/>
      <c r="N1709" s="4"/>
    </row>
    <row r="1710" spans="1:14" s="45" customFormat="1" x14ac:dyDescent="0.25">
      <c r="A1710" s="23"/>
      <c r="B1710" s="415"/>
      <c r="C1710" s="158"/>
      <c r="D1710" s="158"/>
      <c r="E1710" s="4"/>
      <c r="F1710" s="8"/>
      <c r="G1710" s="8"/>
      <c r="H1710" s="59"/>
      <c r="M1710" s="14"/>
      <c r="N1710" s="4"/>
    </row>
    <row r="1711" spans="1:14" s="45" customFormat="1" x14ac:dyDescent="0.25">
      <c r="A1711" s="23"/>
      <c r="B1711" s="415"/>
      <c r="C1711" s="158"/>
      <c r="D1711" s="158"/>
      <c r="E1711" s="4"/>
      <c r="F1711" s="8"/>
      <c r="G1711" s="8"/>
      <c r="H1711" s="59"/>
      <c r="M1711" s="14"/>
      <c r="N1711" s="4"/>
    </row>
    <row r="1712" spans="1:14" s="45" customFormat="1" x14ac:dyDescent="0.25">
      <c r="A1712" s="23"/>
      <c r="B1712" s="415"/>
      <c r="C1712" s="158"/>
      <c r="D1712" s="158"/>
      <c r="E1712" s="4"/>
      <c r="F1712" s="8"/>
      <c r="G1712" s="8"/>
      <c r="H1712" s="59"/>
      <c r="M1712" s="14"/>
      <c r="N1712" s="4"/>
    </row>
    <row r="1713" spans="1:14" s="45" customFormat="1" x14ac:dyDescent="0.25">
      <c r="A1713" s="23"/>
      <c r="B1713" s="415"/>
      <c r="C1713" s="158"/>
      <c r="D1713" s="158"/>
      <c r="E1713" s="4"/>
      <c r="F1713" s="8"/>
      <c r="G1713" s="8"/>
      <c r="H1713" s="59"/>
      <c r="M1713" s="14"/>
      <c r="N1713" s="4"/>
    </row>
    <row r="1714" spans="1:14" s="45" customFormat="1" x14ac:dyDescent="0.25">
      <c r="A1714" s="23"/>
      <c r="B1714" s="415"/>
      <c r="C1714" s="158"/>
      <c r="D1714" s="158"/>
      <c r="E1714" s="4"/>
      <c r="F1714" s="8"/>
      <c r="G1714" s="8"/>
      <c r="H1714" s="59"/>
      <c r="M1714" s="14"/>
      <c r="N1714" s="4"/>
    </row>
    <row r="1715" spans="1:14" s="45" customFormat="1" x14ac:dyDescent="0.25">
      <c r="A1715" s="23"/>
      <c r="B1715" s="415"/>
      <c r="C1715" s="158"/>
      <c r="D1715" s="158"/>
      <c r="E1715" s="4"/>
      <c r="F1715" s="8"/>
      <c r="G1715" s="8"/>
      <c r="H1715" s="59"/>
      <c r="M1715" s="14"/>
      <c r="N1715" s="4"/>
    </row>
    <row r="1716" spans="1:14" s="45" customFormat="1" x14ac:dyDescent="0.25">
      <c r="A1716" s="23"/>
      <c r="B1716" s="415"/>
      <c r="C1716" s="158"/>
      <c r="D1716" s="158"/>
      <c r="E1716" s="4"/>
      <c r="F1716" s="8"/>
      <c r="G1716" s="8"/>
      <c r="H1716" s="59"/>
      <c r="M1716" s="14"/>
      <c r="N1716" s="4"/>
    </row>
    <row r="1717" spans="1:14" s="45" customFormat="1" x14ac:dyDescent="0.25">
      <c r="A1717" s="23"/>
      <c r="B1717" s="415"/>
      <c r="C1717" s="158"/>
      <c r="D1717" s="158"/>
      <c r="E1717" s="4"/>
      <c r="F1717" s="8"/>
      <c r="G1717" s="8"/>
      <c r="H1717" s="59"/>
      <c r="M1717" s="14"/>
      <c r="N1717" s="4"/>
    </row>
    <row r="1718" spans="1:14" s="45" customFormat="1" x14ac:dyDescent="0.25">
      <c r="A1718" s="23"/>
      <c r="B1718" s="415"/>
      <c r="C1718" s="158"/>
      <c r="D1718" s="158"/>
      <c r="E1718" s="4"/>
      <c r="F1718" s="8"/>
      <c r="G1718" s="8"/>
      <c r="H1718" s="59"/>
      <c r="M1718" s="14"/>
      <c r="N1718" s="4"/>
    </row>
    <row r="1719" spans="1:14" s="45" customFormat="1" x14ac:dyDescent="0.25">
      <c r="A1719" s="305"/>
      <c r="B1719" s="306"/>
      <c r="C1719" s="158"/>
      <c r="D1719" s="158"/>
      <c r="E1719" s="307"/>
      <c r="F1719" s="8"/>
      <c r="G1719" s="8"/>
      <c r="H1719" s="309"/>
      <c r="M1719" s="14"/>
      <c r="N1719" s="4"/>
    </row>
    <row r="1720" spans="1:14" s="45" customFormat="1" x14ac:dyDescent="0.25">
      <c r="A1720" s="23"/>
      <c r="B1720" s="415"/>
      <c r="C1720" s="158"/>
      <c r="D1720" s="158"/>
      <c r="E1720" s="4"/>
      <c r="F1720" s="8"/>
      <c r="G1720" s="8"/>
      <c r="H1720" s="59"/>
      <c r="M1720" s="14"/>
      <c r="N1720" s="4"/>
    </row>
    <row r="1721" spans="1:14" s="45" customFormat="1" x14ac:dyDescent="0.25">
      <c r="A1721" s="23"/>
      <c r="B1721" s="415"/>
      <c r="C1721" s="158"/>
      <c r="D1721" s="158"/>
      <c r="E1721" s="4"/>
      <c r="F1721" s="8"/>
      <c r="G1721" s="8"/>
      <c r="H1721" s="59"/>
      <c r="M1721" s="14"/>
      <c r="N1721" s="4"/>
    </row>
    <row r="1722" spans="1:14" s="45" customFormat="1" x14ac:dyDescent="0.25">
      <c r="A1722" s="23"/>
      <c r="B1722" s="415"/>
      <c r="C1722" s="158"/>
      <c r="D1722" s="158"/>
      <c r="E1722" s="4"/>
      <c r="F1722" s="8"/>
      <c r="G1722" s="8"/>
      <c r="H1722" s="59"/>
      <c r="M1722" s="14"/>
      <c r="N1722" s="4"/>
    </row>
    <row r="1723" spans="1:14" s="45" customFormat="1" x14ac:dyDescent="0.25">
      <c r="A1723" s="23"/>
      <c r="B1723" s="415"/>
      <c r="C1723" s="158"/>
      <c r="D1723" s="158"/>
      <c r="E1723" s="4"/>
      <c r="F1723" s="8"/>
      <c r="G1723" s="8"/>
      <c r="H1723" s="59"/>
      <c r="M1723" s="14"/>
      <c r="N1723" s="4"/>
    </row>
    <row r="1724" spans="1:14" s="45" customFormat="1" x14ac:dyDescent="0.25">
      <c r="A1724" s="23"/>
      <c r="B1724" s="415"/>
      <c r="C1724" s="158"/>
      <c r="D1724" s="158"/>
      <c r="E1724" s="4"/>
      <c r="F1724" s="8"/>
      <c r="G1724" s="8"/>
      <c r="H1724" s="59"/>
      <c r="M1724" s="14"/>
      <c r="N1724" s="4"/>
    </row>
    <row r="1725" spans="1:14" s="45" customFormat="1" x14ac:dyDescent="0.25">
      <c r="A1725" s="23"/>
      <c r="B1725" s="415"/>
      <c r="C1725" s="158"/>
      <c r="D1725" s="158"/>
      <c r="E1725" s="4"/>
      <c r="F1725" s="8"/>
      <c r="G1725" s="8"/>
      <c r="H1725" s="59"/>
      <c r="M1725" s="14"/>
      <c r="N1725" s="4"/>
    </row>
    <row r="1726" spans="1:14" s="45" customFormat="1" x14ac:dyDescent="0.25">
      <c r="A1726" s="23"/>
      <c r="B1726" s="415"/>
      <c r="C1726" s="158"/>
      <c r="D1726" s="158"/>
      <c r="E1726" s="4"/>
      <c r="F1726" s="8"/>
      <c r="G1726" s="8"/>
      <c r="H1726" s="59"/>
      <c r="M1726" s="14"/>
      <c r="N1726" s="4"/>
    </row>
    <row r="1727" spans="1:14" s="45" customFormat="1" x14ac:dyDescent="0.25">
      <c r="A1727" s="23"/>
      <c r="B1727" s="415"/>
      <c r="C1727" s="158"/>
      <c r="D1727" s="158"/>
      <c r="E1727" s="4"/>
      <c r="F1727" s="8"/>
      <c r="G1727" s="8"/>
      <c r="H1727" s="59"/>
      <c r="M1727" s="14"/>
      <c r="N1727" s="4"/>
    </row>
    <row r="1728" spans="1:14" s="45" customFormat="1" x14ac:dyDescent="0.25">
      <c r="A1728" s="23"/>
      <c r="B1728" s="415"/>
      <c r="C1728" s="158"/>
      <c r="D1728" s="158"/>
      <c r="E1728" s="4"/>
      <c r="F1728" s="8"/>
      <c r="G1728" s="8"/>
      <c r="H1728" s="59"/>
      <c r="M1728" s="14"/>
      <c r="N1728" s="4"/>
    </row>
  </sheetData>
  <mergeCells count="13">
    <mergeCell ref="E2:F2"/>
    <mergeCell ref="C3:F3"/>
    <mergeCell ref="D5:F5"/>
    <mergeCell ref="D8:F8"/>
    <mergeCell ref="B52:E52"/>
    <mergeCell ref="A11:H12"/>
    <mergeCell ref="B51:E51"/>
    <mergeCell ref="D6:F6"/>
    <mergeCell ref="B53:F53"/>
    <mergeCell ref="A57:A58"/>
    <mergeCell ref="B57:B58"/>
    <mergeCell ref="A79:A80"/>
    <mergeCell ref="B79:B80"/>
  </mergeCells>
  <hyperlinks>
    <hyperlink ref="I81" r:id="rId1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4" verticalDpi="4294967294" r:id="rId2"/>
  <rowBreaks count="1" manualBreakCount="1">
    <brk id="7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8"/>
  <sheetViews>
    <sheetView view="pageBreakPreview" zoomScale="70" zoomScaleNormal="75" zoomScaleSheetLayoutView="70" workbookViewId="0">
      <selection activeCell="G1" sqref="G1:G3"/>
    </sheetView>
  </sheetViews>
  <sheetFormatPr defaultRowHeight="15" x14ac:dyDescent="0.25"/>
  <cols>
    <col min="1" max="1" width="14.28515625" customWidth="1"/>
    <col min="2" max="2" width="80.85546875" customWidth="1"/>
    <col min="3" max="3" width="21.140625" customWidth="1"/>
    <col min="4" max="5" width="20.85546875" customWidth="1"/>
    <col min="6" max="6" width="23.5703125" customWidth="1"/>
    <col min="7" max="7" width="32.85546875" customWidth="1"/>
  </cols>
  <sheetData>
    <row r="1" spans="1:7" ht="16.5" customHeight="1" x14ac:dyDescent="0.25">
      <c r="A1" s="23"/>
      <c r="B1" s="6"/>
      <c r="C1" s="40"/>
      <c r="D1" s="93"/>
      <c r="E1" s="94"/>
      <c r="F1" s="59"/>
      <c r="G1" s="700" t="s">
        <v>1941</v>
      </c>
    </row>
    <row r="2" spans="1:7" ht="18.75" x14ac:dyDescent="0.3">
      <c r="A2" s="23"/>
      <c r="B2" s="39"/>
      <c r="C2" s="4"/>
      <c r="D2" s="41"/>
      <c r="E2" s="703" t="s">
        <v>1865</v>
      </c>
      <c r="F2" s="703"/>
      <c r="G2" s="700"/>
    </row>
    <row r="3" spans="1:7" ht="18.75" x14ac:dyDescent="0.3">
      <c r="A3" s="332"/>
      <c r="B3" s="32"/>
      <c r="C3" s="650" t="s">
        <v>944</v>
      </c>
      <c r="D3" s="651"/>
      <c r="E3" s="651"/>
      <c r="F3" s="651"/>
      <c r="G3" s="700"/>
    </row>
    <row r="4" spans="1:7" ht="18.75" x14ac:dyDescent="0.3">
      <c r="A4" s="332"/>
      <c r="B4" s="32"/>
      <c r="C4" s="62"/>
      <c r="D4" s="549"/>
      <c r="E4" s="549"/>
      <c r="F4" s="549"/>
    </row>
    <row r="5" spans="1:7" ht="18.75" x14ac:dyDescent="0.3">
      <c r="A5" s="332"/>
      <c r="B5" s="32"/>
      <c r="C5" s="62"/>
      <c r="D5" s="650" t="s">
        <v>922</v>
      </c>
      <c r="E5" s="651"/>
      <c r="F5" s="651"/>
    </row>
    <row r="6" spans="1:7" ht="18.75" x14ac:dyDescent="0.3">
      <c r="A6" s="332"/>
      <c r="B6" s="32"/>
      <c r="C6" s="62"/>
      <c r="D6" s="650" t="s">
        <v>923</v>
      </c>
      <c r="E6" s="651"/>
      <c r="F6" s="651"/>
    </row>
    <row r="7" spans="1:7" ht="18.75" x14ac:dyDescent="0.3">
      <c r="A7" s="332"/>
      <c r="B7" s="32"/>
      <c r="C7" s="62"/>
      <c r="D7" s="650" t="s">
        <v>924</v>
      </c>
      <c r="E7" s="651"/>
      <c r="F7" s="651"/>
    </row>
    <row r="8" spans="1:7" ht="15.75" x14ac:dyDescent="0.25">
      <c r="A8" s="23"/>
      <c r="B8" s="14"/>
      <c r="C8" s="4"/>
      <c r="D8" s="4"/>
      <c r="E8" s="4"/>
      <c r="F8" s="4"/>
    </row>
    <row r="9" spans="1:7" x14ac:dyDescent="0.25">
      <c r="A9" s="649" t="s">
        <v>1866</v>
      </c>
      <c r="B9" s="649"/>
      <c r="C9" s="649"/>
      <c r="D9" s="649"/>
      <c r="E9" s="649"/>
      <c r="F9" s="649"/>
    </row>
    <row r="10" spans="1:7" ht="30" customHeight="1" x14ac:dyDescent="0.25">
      <c r="A10" s="649"/>
      <c r="B10" s="649"/>
      <c r="C10" s="649"/>
      <c r="D10" s="649"/>
      <c r="E10" s="649"/>
      <c r="F10" s="649"/>
    </row>
    <row r="11" spans="1:7" ht="27.6" customHeight="1" x14ac:dyDescent="0.25">
      <c r="A11" s="553" t="s">
        <v>0</v>
      </c>
      <c r="B11" s="554" t="s">
        <v>210</v>
      </c>
      <c r="C11" s="547" t="s">
        <v>13</v>
      </c>
      <c r="D11" s="555" t="s">
        <v>1</v>
      </c>
      <c r="E11" s="556" t="s">
        <v>81</v>
      </c>
      <c r="F11" s="556" t="s">
        <v>419</v>
      </c>
    </row>
    <row r="12" spans="1:7" ht="30" customHeight="1" x14ac:dyDescent="0.25">
      <c r="A12" s="82" t="s">
        <v>134</v>
      </c>
      <c r="B12" s="701" t="s">
        <v>1867</v>
      </c>
      <c r="C12" s="701"/>
      <c r="D12" s="701"/>
      <c r="E12" s="701"/>
      <c r="F12" s="702"/>
    </row>
    <row r="13" spans="1:7" ht="21.6" customHeight="1" x14ac:dyDescent="0.25">
      <c r="A13" s="467" t="s">
        <v>1243</v>
      </c>
      <c r="B13" s="557" t="s">
        <v>1868</v>
      </c>
      <c r="C13" s="558" t="s">
        <v>1869</v>
      </c>
      <c r="D13" s="559">
        <v>260</v>
      </c>
      <c r="E13" s="560">
        <f>D13*20/120</f>
        <v>43.333333333333336</v>
      </c>
      <c r="F13" s="559">
        <v>20</v>
      </c>
    </row>
    <row r="14" spans="1:7" ht="21.6" customHeight="1" x14ac:dyDescent="0.25">
      <c r="A14" s="67" t="s">
        <v>1870</v>
      </c>
      <c r="B14" s="561" t="s">
        <v>1871</v>
      </c>
      <c r="C14" s="558" t="s">
        <v>1869</v>
      </c>
      <c r="D14" s="445">
        <v>160</v>
      </c>
      <c r="E14" s="560">
        <f t="shared" ref="E14:E19" si="0">D14*20/120</f>
        <v>26.666666666666668</v>
      </c>
      <c r="F14" s="559">
        <v>20</v>
      </c>
    </row>
    <row r="15" spans="1:7" ht="21.6" customHeight="1" x14ac:dyDescent="0.25">
      <c r="A15" s="67" t="s">
        <v>1872</v>
      </c>
      <c r="B15" s="561" t="s">
        <v>1873</v>
      </c>
      <c r="C15" s="558" t="s">
        <v>1869</v>
      </c>
      <c r="D15" s="445">
        <v>160</v>
      </c>
      <c r="E15" s="560">
        <f t="shared" si="0"/>
        <v>26.666666666666668</v>
      </c>
      <c r="F15" s="559">
        <v>20</v>
      </c>
    </row>
    <row r="16" spans="1:7" ht="24" customHeight="1" x14ac:dyDescent="0.25">
      <c r="A16" s="67" t="s">
        <v>1874</v>
      </c>
      <c r="B16" s="561" t="s">
        <v>1875</v>
      </c>
      <c r="C16" s="558" t="s">
        <v>1876</v>
      </c>
      <c r="D16" s="445">
        <v>160</v>
      </c>
      <c r="E16" s="560">
        <f t="shared" si="0"/>
        <v>26.666666666666668</v>
      </c>
      <c r="F16" s="559">
        <v>20</v>
      </c>
    </row>
    <row r="17" spans="1:6" ht="27" customHeight="1" x14ac:dyDescent="0.25">
      <c r="A17" s="67" t="s">
        <v>1877</v>
      </c>
      <c r="B17" s="561" t="s">
        <v>1878</v>
      </c>
      <c r="C17" s="558" t="s">
        <v>1869</v>
      </c>
      <c r="D17" s="445" t="s">
        <v>494</v>
      </c>
      <c r="E17" s="560"/>
      <c r="F17" s="559"/>
    </row>
    <row r="18" spans="1:6" ht="42.6" customHeight="1" x14ac:dyDescent="0.25">
      <c r="A18" s="67" t="s">
        <v>1879</v>
      </c>
      <c r="B18" s="561" t="s">
        <v>1880</v>
      </c>
      <c r="C18" s="558" t="s">
        <v>1881</v>
      </c>
      <c r="D18" s="445">
        <v>360</v>
      </c>
      <c r="E18" s="560">
        <f t="shared" si="0"/>
        <v>60</v>
      </c>
      <c r="F18" s="559">
        <v>20</v>
      </c>
    </row>
    <row r="19" spans="1:6" ht="45" customHeight="1" x14ac:dyDescent="0.25">
      <c r="A19" s="562" t="s">
        <v>1882</v>
      </c>
      <c r="B19" s="563" t="s">
        <v>1883</v>
      </c>
      <c r="C19" s="564" t="s">
        <v>1881</v>
      </c>
      <c r="D19" s="565">
        <v>460</v>
      </c>
      <c r="E19" s="566">
        <f t="shared" si="0"/>
        <v>76.666666666666671</v>
      </c>
      <c r="F19" s="567">
        <v>20</v>
      </c>
    </row>
    <row r="20" spans="1:6" ht="20.25" x14ac:dyDescent="0.25">
      <c r="A20" s="568" t="s">
        <v>135</v>
      </c>
      <c r="B20" s="701" t="s">
        <v>1884</v>
      </c>
      <c r="C20" s="701"/>
      <c r="D20" s="701"/>
      <c r="E20" s="701"/>
      <c r="F20" s="702"/>
    </row>
    <row r="21" spans="1:6" ht="35.1" customHeight="1" x14ac:dyDescent="0.25">
      <c r="A21" s="467" t="s">
        <v>140</v>
      </c>
      <c r="B21" s="569" t="s">
        <v>1885</v>
      </c>
      <c r="C21" s="558" t="s">
        <v>12</v>
      </c>
      <c r="D21" s="560">
        <v>324.5</v>
      </c>
      <c r="E21" s="560">
        <f>D21*10/110</f>
        <v>29.5</v>
      </c>
      <c r="F21" s="559">
        <v>10</v>
      </c>
    </row>
    <row r="22" spans="1:6" ht="20.100000000000001" customHeight="1" x14ac:dyDescent="0.25">
      <c r="A22" s="67" t="s">
        <v>141</v>
      </c>
      <c r="B22" s="563" t="s">
        <v>1886</v>
      </c>
      <c r="C22" s="33" t="s">
        <v>12</v>
      </c>
      <c r="D22" s="570">
        <v>198</v>
      </c>
      <c r="E22" s="560">
        <f t="shared" ref="E22:E24" si="1">D22*10/110</f>
        <v>18</v>
      </c>
      <c r="F22" s="559">
        <v>10</v>
      </c>
    </row>
    <row r="23" spans="1:6" ht="23.45" customHeight="1" x14ac:dyDescent="0.25">
      <c r="A23" s="67" t="s">
        <v>142</v>
      </c>
      <c r="B23" s="563" t="s">
        <v>1887</v>
      </c>
      <c r="C23" s="33" t="s">
        <v>12</v>
      </c>
      <c r="D23" s="571">
        <v>440</v>
      </c>
      <c r="E23" s="560">
        <f t="shared" si="1"/>
        <v>40</v>
      </c>
      <c r="F23" s="559">
        <v>10</v>
      </c>
    </row>
    <row r="24" spans="1:6" ht="24" customHeight="1" x14ac:dyDescent="0.25">
      <c r="A24" s="67" t="s">
        <v>143</v>
      </c>
      <c r="B24" s="561" t="s">
        <v>1888</v>
      </c>
      <c r="C24" s="33" t="s">
        <v>12</v>
      </c>
      <c r="D24" s="570">
        <v>55</v>
      </c>
      <c r="E24" s="560">
        <f t="shared" si="1"/>
        <v>5</v>
      </c>
      <c r="F24" s="559">
        <v>10</v>
      </c>
    </row>
    <row r="25" spans="1:6" ht="36" customHeight="1" x14ac:dyDescent="0.25">
      <c r="A25" s="150" t="s">
        <v>1889</v>
      </c>
      <c r="B25" s="572" t="s">
        <v>1890</v>
      </c>
      <c r="C25" s="548"/>
      <c r="D25" s="548"/>
      <c r="E25" s="548"/>
      <c r="F25" s="548"/>
    </row>
    <row r="26" spans="1:6" ht="18.600000000000001" customHeight="1" x14ac:dyDescent="0.25">
      <c r="A26" s="573"/>
      <c r="B26" s="574" t="s">
        <v>1891</v>
      </c>
      <c r="C26" s="573"/>
      <c r="D26" s="573"/>
      <c r="E26" s="573"/>
      <c r="F26" s="573"/>
    </row>
    <row r="27" spans="1:6" ht="26.1" customHeight="1" x14ac:dyDescent="0.25">
      <c r="A27" s="573"/>
      <c r="B27" s="574" t="s">
        <v>1892</v>
      </c>
      <c r="C27" s="573"/>
      <c r="D27" s="573"/>
      <c r="E27" s="573"/>
      <c r="F27" s="573"/>
    </row>
    <row r="28" spans="1:6" ht="24.6" customHeight="1" x14ac:dyDescent="0.25">
      <c r="A28" s="131"/>
      <c r="B28" s="575" t="s">
        <v>1893</v>
      </c>
      <c r="C28" s="418"/>
      <c r="D28" s="8"/>
      <c r="E28" s="8"/>
      <c r="F28" s="153"/>
    </row>
  </sheetData>
  <mergeCells count="9">
    <mergeCell ref="G1:G3"/>
    <mergeCell ref="B12:F12"/>
    <mergeCell ref="B20:F20"/>
    <mergeCell ref="E2:F2"/>
    <mergeCell ref="C3:F3"/>
    <mergeCell ref="D5:F5"/>
    <mergeCell ref="D6:F6"/>
    <mergeCell ref="D7:F7"/>
    <mergeCell ref="A9:F10"/>
  </mergeCells>
  <hyperlinks>
    <hyperlink ref="G1:G3" r:id="rId1" display="В соответствии с Приказом                      № 196 от 26.04.2019 добавлено  Приложение № 15"/>
  </hyperlinks>
  <pageMargins left="0.7" right="0.7" top="0.75" bottom="0.75" header="0.3" footer="0.3"/>
  <pageSetup paperSize="9" scale="48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4"/>
  <sheetViews>
    <sheetView view="pageBreakPreview" zoomScale="70" zoomScaleNormal="69" zoomScaleSheetLayoutView="70" workbookViewId="0">
      <selection activeCell="G1" sqref="G1:G4"/>
    </sheetView>
  </sheetViews>
  <sheetFormatPr defaultRowHeight="15" x14ac:dyDescent="0.25"/>
  <cols>
    <col min="1" max="1" width="15.7109375" customWidth="1"/>
    <col min="2" max="2" width="81.5703125" customWidth="1"/>
    <col min="3" max="3" width="15.7109375" customWidth="1"/>
    <col min="4" max="6" width="20.7109375" customWidth="1"/>
    <col min="7" max="7" width="32" customWidth="1"/>
  </cols>
  <sheetData>
    <row r="1" spans="1:7" ht="15.75" customHeight="1" x14ac:dyDescent="0.25">
      <c r="A1" s="38"/>
      <c r="B1" s="14"/>
      <c r="C1" s="4"/>
      <c r="D1" s="4"/>
      <c r="E1" s="4"/>
      <c r="F1" s="59"/>
      <c r="G1" s="700" t="s">
        <v>1942</v>
      </c>
    </row>
    <row r="2" spans="1:7" ht="18.75" x14ac:dyDescent="0.3">
      <c r="A2" s="13"/>
      <c r="B2" s="6"/>
      <c r="C2" s="4"/>
      <c r="D2" s="41"/>
      <c r="E2" s="703" t="s">
        <v>1894</v>
      </c>
      <c r="F2" s="703"/>
      <c r="G2" s="700"/>
    </row>
    <row r="3" spans="1:7" ht="18.75" x14ac:dyDescent="0.3">
      <c r="A3" s="38"/>
      <c r="B3" s="39"/>
      <c r="C3" s="650" t="s">
        <v>944</v>
      </c>
      <c r="D3" s="651"/>
      <c r="E3" s="651"/>
      <c r="F3" s="651"/>
      <c r="G3" s="700"/>
    </row>
    <row r="4" spans="1:7" ht="18.75" x14ac:dyDescent="0.3">
      <c r="A4" s="31"/>
      <c r="B4" s="32"/>
      <c r="C4" s="62"/>
      <c r="D4" s="549"/>
      <c r="E4" s="549"/>
      <c r="F4" s="549"/>
      <c r="G4" s="700"/>
    </row>
    <row r="5" spans="1:7" ht="18.75" x14ac:dyDescent="0.3">
      <c r="A5" s="31"/>
      <c r="B5" s="32"/>
      <c r="C5" s="62"/>
      <c r="D5" s="650" t="s">
        <v>922</v>
      </c>
      <c r="E5" s="651"/>
      <c r="F5" s="651"/>
    </row>
    <row r="6" spans="1:7" ht="18.75" x14ac:dyDescent="0.3">
      <c r="A6" s="31"/>
      <c r="B6" s="32"/>
      <c r="C6" s="62"/>
      <c r="D6" s="650" t="s">
        <v>923</v>
      </c>
      <c r="E6" s="651"/>
      <c r="F6" s="651"/>
    </row>
    <row r="7" spans="1:7" ht="18.75" x14ac:dyDescent="0.3">
      <c r="A7" s="31"/>
      <c r="B7" s="32"/>
      <c r="C7" s="62"/>
      <c r="D7" s="650" t="s">
        <v>924</v>
      </c>
      <c r="E7" s="651"/>
      <c r="F7" s="651"/>
    </row>
    <row r="8" spans="1:7" ht="15.75" x14ac:dyDescent="0.25">
      <c r="A8" s="38"/>
      <c r="B8" s="14"/>
      <c r="C8" s="4"/>
      <c r="D8" s="4"/>
      <c r="E8" s="4"/>
      <c r="F8" s="59"/>
    </row>
    <row r="9" spans="1:7" x14ac:dyDescent="0.25">
      <c r="A9" s="649" t="s">
        <v>1895</v>
      </c>
      <c r="B9" s="649"/>
      <c r="C9" s="649"/>
      <c r="D9" s="649"/>
      <c r="E9" s="649"/>
      <c r="F9" s="649"/>
    </row>
    <row r="10" spans="1:7" ht="35.450000000000003" customHeight="1" x14ac:dyDescent="0.25">
      <c r="A10" s="649"/>
      <c r="B10" s="649"/>
      <c r="C10" s="649"/>
      <c r="D10" s="649"/>
      <c r="E10" s="649"/>
      <c r="F10" s="649"/>
    </row>
    <row r="11" spans="1:7" ht="15.75" x14ac:dyDescent="0.25">
      <c r="A11" s="576"/>
      <c r="B11" s="14"/>
      <c r="C11" s="14"/>
      <c r="D11" s="14"/>
      <c r="E11" s="14"/>
      <c r="F11" s="577"/>
    </row>
    <row r="12" spans="1:7" ht="33" x14ac:dyDescent="0.25">
      <c r="A12" s="1" t="s">
        <v>0</v>
      </c>
      <c r="B12" s="21" t="s">
        <v>446</v>
      </c>
      <c r="C12" s="546" t="s">
        <v>13</v>
      </c>
      <c r="D12" s="29" t="s">
        <v>144</v>
      </c>
      <c r="E12" s="15" t="s">
        <v>81</v>
      </c>
      <c r="F12" s="578" t="s">
        <v>419</v>
      </c>
    </row>
    <row r="13" spans="1:7" ht="23.45" customHeight="1" x14ac:dyDescent="0.3">
      <c r="A13" s="509" t="s">
        <v>134</v>
      </c>
      <c r="B13" s="579" t="s">
        <v>1896</v>
      </c>
      <c r="C13" s="580"/>
      <c r="D13" s="581"/>
      <c r="E13" s="552"/>
      <c r="F13" s="582"/>
    </row>
    <row r="14" spans="1:7" ht="15.75" x14ac:dyDescent="0.25">
      <c r="A14" s="583" t="s">
        <v>137</v>
      </c>
      <c r="B14" s="584" t="s">
        <v>581</v>
      </c>
      <c r="C14" s="585"/>
      <c r="D14" s="585"/>
      <c r="E14" s="585"/>
      <c r="F14" s="586"/>
    </row>
    <row r="15" spans="1:7" ht="15.75" x14ac:dyDescent="0.25">
      <c r="A15" s="587" t="s">
        <v>147</v>
      </c>
      <c r="B15" s="588" t="s">
        <v>1897</v>
      </c>
      <c r="C15" s="585" t="s">
        <v>12</v>
      </c>
      <c r="D15" s="585">
        <v>12.81</v>
      </c>
      <c r="E15" s="445">
        <f>D15*F15/(100%+F15)</f>
        <v>2.1350000000000002</v>
      </c>
      <c r="F15" s="70">
        <v>0.2</v>
      </c>
    </row>
    <row r="16" spans="1:7" ht="15.75" x14ac:dyDescent="0.25">
      <c r="A16" s="587" t="s">
        <v>945</v>
      </c>
      <c r="B16" s="588" t="s">
        <v>1898</v>
      </c>
      <c r="C16" s="585" t="s">
        <v>12</v>
      </c>
      <c r="D16" s="585">
        <v>18.309999999999999</v>
      </c>
      <c r="E16" s="445">
        <f t="shared" ref="E16:E31" si="0">D16*F16/(100%+F16)</f>
        <v>3.0516666666666667</v>
      </c>
      <c r="F16" s="70">
        <v>0.2</v>
      </c>
    </row>
    <row r="17" spans="1:6" ht="15.75" x14ac:dyDescent="0.25">
      <c r="A17" s="587" t="s">
        <v>946</v>
      </c>
      <c r="B17" s="588" t="s">
        <v>1899</v>
      </c>
      <c r="C17" s="585" t="s">
        <v>12</v>
      </c>
      <c r="D17" s="585">
        <v>7.52</v>
      </c>
      <c r="E17" s="445">
        <f t="shared" si="0"/>
        <v>1.2533333333333334</v>
      </c>
      <c r="F17" s="70">
        <v>0.2</v>
      </c>
    </row>
    <row r="18" spans="1:6" ht="15.75" x14ac:dyDescent="0.25">
      <c r="A18" s="583" t="s">
        <v>138</v>
      </c>
      <c r="B18" s="584" t="s">
        <v>583</v>
      </c>
      <c r="C18" s="585"/>
      <c r="D18" s="585"/>
      <c r="E18" s="445"/>
      <c r="F18" s="70"/>
    </row>
    <row r="19" spans="1:6" ht="15.75" x14ac:dyDescent="0.25">
      <c r="A19" s="587" t="s">
        <v>146</v>
      </c>
      <c r="B19" s="588" t="s">
        <v>1900</v>
      </c>
      <c r="C19" s="585" t="s">
        <v>12</v>
      </c>
      <c r="D19" s="585">
        <v>17.84</v>
      </c>
      <c r="E19" s="445">
        <f t="shared" si="0"/>
        <v>2.9733333333333336</v>
      </c>
      <c r="F19" s="70">
        <v>0.2</v>
      </c>
    </row>
    <row r="20" spans="1:6" ht="15.75" x14ac:dyDescent="0.25">
      <c r="A20" s="587" t="s">
        <v>148</v>
      </c>
      <c r="B20" s="588" t="s">
        <v>1901</v>
      </c>
      <c r="C20" s="585" t="s">
        <v>12</v>
      </c>
      <c r="D20" s="585">
        <v>26.66</v>
      </c>
      <c r="E20" s="445">
        <f t="shared" si="0"/>
        <v>4.4433333333333342</v>
      </c>
      <c r="F20" s="70">
        <v>0.2</v>
      </c>
    </row>
    <row r="21" spans="1:6" ht="18.95" customHeight="1" x14ac:dyDescent="0.25">
      <c r="A21" s="587" t="s">
        <v>149</v>
      </c>
      <c r="B21" s="588" t="s">
        <v>1902</v>
      </c>
      <c r="C21" s="585" t="s">
        <v>12</v>
      </c>
      <c r="D21" s="585">
        <v>12.18</v>
      </c>
      <c r="E21" s="445">
        <f t="shared" si="0"/>
        <v>2.0300000000000002</v>
      </c>
      <c r="F21" s="70">
        <v>0.2</v>
      </c>
    </row>
    <row r="22" spans="1:6" ht="15.75" x14ac:dyDescent="0.25">
      <c r="A22" s="583" t="s">
        <v>139</v>
      </c>
      <c r="B22" s="584" t="s">
        <v>77</v>
      </c>
      <c r="C22" s="585"/>
      <c r="D22" s="585"/>
      <c r="E22" s="445"/>
      <c r="F22" s="70"/>
    </row>
    <row r="23" spans="1:6" ht="18.95" customHeight="1" x14ac:dyDescent="0.25">
      <c r="A23" s="587" t="s">
        <v>150</v>
      </c>
      <c r="B23" s="588" t="s">
        <v>1903</v>
      </c>
      <c r="C23" s="585" t="s">
        <v>12</v>
      </c>
      <c r="D23" s="585">
        <v>50.63</v>
      </c>
      <c r="E23" s="445">
        <f t="shared" si="0"/>
        <v>8.4383333333333344</v>
      </c>
      <c r="F23" s="70">
        <v>0.2</v>
      </c>
    </row>
    <row r="24" spans="1:6" ht="24" customHeight="1" x14ac:dyDescent="0.25">
      <c r="A24" s="587" t="s">
        <v>151</v>
      </c>
      <c r="B24" s="588" t="s">
        <v>1904</v>
      </c>
      <c r="C24" s="585" t="s">
        <v>12</v>
      </c>
      <c r="D24" s="585">
        <v>56.9</v>
      </c>
      <c r="E24" s="445">
        <f t="shared" si="0"/>
        <v>9.4833333333333343</v>
      </c>
      <c r="F24" s="70">
        <v>0.2</v>
      </c>
    </row>
    <row r="25" spans="1:6" ht="19.5" customHeight="1" x14ac:dyDescent="0.25">
      <c r="A25" s="587" t="s">
        <v>152</v>
      </c>
      <c r="B25" s="588" t="s">
        <v>1905</v>
      </c>
      <c r="C25" s="585" t="s">
        <v>12</v>
      </c>
      <c r="D25" s="585">
        <v>62.21</v>
      </c>
      <c r="E25" s="445">
        <f t="shared" si="0"/>
        <v>10.368333333333334</v>
      </c>
      <c r="F25" s="70">
        <v>0.2</v>
      </c>
    </row>
    <row r="26" spans="1:6" ht="19.5" customHeight="1" x14ac:dyDescent="0.25">
      <c r="A26" s="587" t="s">
        <v>1099</v>
      </c>
      <c r="B26" s="588" t="s">
        <v>1906</v>
      </c>
      <c r="C26" s="585" t="s">
        <v>12</v>
      </c>
      <c r="D26" s="585">
        <v>79.069999999999993</v>
      </c>
      <c r="E26" s="445">
        <f t="shared" si="0"/>
        <v>13.178333333333335</v>
      </c>
      <c r="F26" s="70">
        <v>0.2</v>
      </c>
    </row>
    <row r="27" spans="1:6" ht="18.95" customHeight="1" x14ac:dyDescent="0.25">
      <c r="A27" s="587" t="s">
        <v>153</v>
      </c>
      <c r="B27" s="588" t="s">
        <v>1907</v>
      </c>
      <c r="C27" s="585" t="s">
        <v>12</v>
      </c>
      <c r="D27" s="585">
        <v>86.16</v>
      </c>
      <c r="E27" s="445">
        <f t="shared" si="0"/>
        <v>14.36</v>
      </c>
      <c r="F27" s="70">
        <v>0.2</v>
      </c>
    </row>
    <row r="28" spans="1:6" ht="19.5" customHeight="1" x14ac:dyDescent="0.25">
      <c r="A28" s="587" t="s">
        <v>1773</v>
      </c>
      <c r="B28" s="588" t="s">
        <v>1908</v>
      </c>
      <c r="C28" s="585" t="s">
        <v>12</v>
      </c>
      <c r="D28" s="585">
        <v>95.91</v>
      </c>
      <c r="E28" s="445">
        <f t="shared" si="0"/>
        <v>15.984999999999999</v>
      </c>
      <c r="F28" s="70">
        <v>0.2</v>
      </c>
    </row>
    <row r="29" spans="1:6" ht="23.1" customHeight="1" x14ac:dyDescent="0.25">
      <c r="A29" s="587" t="s">
        <v>1774</v>
      </c>
      <c r="B29" s="588" t="s">
        <v>1909</v>
      </c>
      <c r="C29" s="585" t="s">
        <v>12</v>
      </c>
      <c r="D29" s="585">
        <v>28.73</v>
      </c>
      <c r="E29" s="445">
        <f t="shared" si="0"/>
        <v>4.788333333333334</v>
      </c>
      <c r="F29" s="70">
        <v>0.2</v>
      </c>
    </row>
    <row r="30" spans="1:6" ht="20.45" customHeight="1" x14ac:dyDescent="0.25">
      <c r="A30" s="587" t="s">
        <v>1775</v>
      </c>
      <c r="B30" s="588" t="s">
        <v>1910</v>
      </c>
      <c r="C30" s="585" t="s">
        <v>12</v>
      </c>
      <c r="D30" s="585">
        <v>55.22</v>
      </c>
      <c r="E30" s="445">
        <f t="shared" si="0"/>
        <v>9.2033333333333349</v>
      </c>
      <c r="F30" s="70">
        <v>0.2</v>
      </c>
    </row>
    <row r="31" spans="1:6" ht="27" customHeight="1" x14ac:dyDescent="0.25">
      <c r="A31" s="587" t="s">
        <v>1776</v>
      </c>
      <c r="B31" s="588" t="s">
        <v>1911</v>
      </c>
      <c r="C31" s="585" t="s">
        <v>12</v>
      </c>
      <c r="D31" s="585">
        <v>62.13</v>
      </c>
      <c r="E31" s="445">
        <f t="shared" si="0"/>
        <v>10.355000000000002</v>
      </c>
      <c r="F31" s="70">
        <v>0.2</v>
      </c>
    </row>
    <row r="32" spans="1:6" ht="56.25" x14ac:dyDescent="0.25">
      <c r="A32" s="409" t="s">
        <v>135</v>
      </c>
      <c r="B32" s="494" t="s">
        <v>1188</v>
      </c>
      <c r="C32" s="33" t="s">
        <v>415</v>
      </c>
      <c r="D32" s="84" t="s">
        <v>331</v>
      </c>
      <c r="E32" s="84"/>
      <c r="F32" s="70">
        <v>0.2</v>
      </c>
    </row>
    <row r="33" spans="1:6" ht="15.75" x14ac:dyDescent="0.25">
      <c r="A33" s="23"/>
      <c r="B33" s="696"/>
      <c r="C33" s="704"/>
      <c r="D33" s="704"/>
      <c r="E33" s="704"/>
      <c r="F33" s="59"/>
    </row>
    <row r="34" spans="1:6" ht="15.75" x14ac:dyDescent="0.25">
      <c r="A34" s="589" t="s">
        <v>1912</v>
      </c>
      <c r="B34" s="545"/>
      <c r="C34" s="4"/>
      <c r="D34" s="8"/>
      <c r="E34" s="8"/>
      <c r="F34" s="59"/>
    </row>
  </sheetData>
  <mergeCells count="8">
    <mergeCell ref="G1:G4"/>
    <mergeCell ref="B33:E33"/>
    <mergeCell ref="E2:F2"/>
    <mergeCell ref="C3:F3"/>
    <mergeCell ref="D5:F5"/>
    <mergeCell ref="D6:F6"/>
    <mergeCell ref="D7:F7"/>
    <mergeCell ref="A9:F10"/>
  </mergeCells>
  <hyperlinks>
    <hyperlink ref="G1:G4" r:id="rId1" display="В соответствии с Приказом  № 196 от 26.04.2019 добавлено  Приложение № 16"/>
  </hyperlinks>
  <pageMargins left="0.7" right="0.7" top="0.75" bottom="0.75" header="0.3" footer="0.3"/>
  <pageSetup paperSize="9" scale="4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1607"/>
  <sheetViews>
    <sheetView view="pageBreakPreview" zoomScale="85" zoomScaleNormal="70" zoomScaleSheetLayoutView="85" workbookViewId="0">
      <selection activeCell="G1" sqref="G1:G4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7" width="26" style="45" customWidth="1"/>
    <col min="8" max="8" width="20.85546875" style="45" customWidth="1"/>
    <col min="9" max="9" width="20.85546875" style="14" customWidth="1"/>
    <col min="10" max="10" width="20.85546875" style="4" customWidth="1"/>
    <col min="11" max="11" width="23.140625" style="14" customWidth="1"/>
    <col min="12" max="26" width="9.140625" style="14"/>
    <col min="27" max="27" width="12.42578125" style="14" customWidth="1"/>
    <col min="28" max="16384" width="9.140625" style="14"/>
  </cols>
  <sheetData>
    <row r="1" spans="1:29" x14ac:dyDescent="0.25">
      <c r="A1" s="13"/>
      <c r="B1" s="6"/>
      <c r="C1" s="40"/>
      <c r="D1" s="93"/>
      <c r="E1" s="94"/>
      <c r="F1" s="59"/>
      <c r="G1" s="700" t="s">
        <v>1943</v>
      </c>
    </row>
    <row r="2" spans="1:29" ht="18.75" x14ac:dyDescent="0.3">
      <c r="B2" s="39"/>
      <c r="D2" s="41"/>
      <c r="E2" s="703" t="s">
        <v>1913</v>
      </c>
      <c r="F2" s="703"/>
      <c r="G2" s="700"/>
    </row>
    <row r="3" spans="1:29" ht="18.75" x14ac:dyDescent="0.3">
      <c r="A3" s="31"/>
      <c r="B3" s="32"/>
      <c r="C3" s="650" t="s">
        <v>944</v>
      </c>
      <c r="D3" s="651"/>
      <c r="E3" s="651"/>
      <c r="F3" s="651"/>
      <c r="G3" s="700"/>
    </row>
    <row r="4" spans="1:29" ht="18.75" x14ac:dyDescent="0.3">
      <c r="A4" s="31"/>
      <c r="B4" s="32"/>
      <c r="C4" s="62"/>
      <c r="D4" s="594"/>
      <c r="E4" s="594"/>
      <c r="F4" s="594"/>
      <c r="G4" s="700"/>
    </row>
    <row r="5" spans="1:29" ht="18.75" x14ac:dyDescent="0.3">
      <c r="A5" s="31"/>
      <c r="B5" s="32"/>
      <c r="C5" s="62"/>
      <c r="D5" s="650" t="s">
        <v>922</v>
      </c>
      <c r="E5" s="651"/>
      <c r="F5" s="651"/>
    </row>
    <row r="6" spans="1:29" ht="18.75" x14ac:dyDescent="0.3">
      <c r="A6" s="31"/>
      <c r="B6" s="32"/>
      <c r="C6" s="62"/>
      <c r="D6" s="650" t="s">
        <v>923</v>
      </c>
      <c r="E6" s="651"/>
      <c r="F6" s="651"/>
    </row>
    <row r="7" spans="1:29" ht="18.75" x14ac:dyDescent="0.3">
      <c r="A7" s="31"/>
      <c r="B7" s="32"/>
      <c r="C7" s="62"/>
      <c r="D7" s="650" t="s">
        <v>924</v>
      </c>
      <c r="E7" s="651"/>
      <c r="F7" s="651"/>
    </row>
    <row r="8" spans="1:29" ht="18.75" x14ac:dyDescent="0.3">
      <c r="G8" s="107"/>
      <c r="J8" s="107"/>
      <c r="L8" s="310"/>
      <c r="M8" s="311"/>
      <c r="N8" s="311"/>
    </row>
    <row r="9" spans="1:29" ht="41.45" customHeight="1" x14ac:dyDescent="0.3">
      <c r="A9" s="649" t="s">
        <v>1914</v>
      </c>
      <c r="B9" s="662"/>
      <c r="C9" s="662"/>
      <c r="D9" s="662"/>
      <c r="E9" s="662"/>
      <c r="F9" s="662"/>
      <c r="G9" s="107"/>
      <c r="J9" s="107"/>
      <c r="L9" s="310"/>
      <c r="M9" s="311"/>
      <c r="N9" s="311"/>
    </row>
    <row r="10" spans="1:29" ht="20.25" x14ac:dyDescent="0.3">
      <c r="A10" s="593"/>
      <c r="B10" s="24"/>
      <c r="C10" s="24"/>
      <c r="D10" s="24"/>
      <c r="E10" s="24"/>
      <c r="F10" s="24"/>
      <c r="G10" s="107"/>
      <c r="J10" s="108"/>
      <c r="L10" s="310"/>
      <c r="M10" s="311"/>
      <c r="N10" s="311"/>
    </row>
    <row r="11" spans="1:29" ht="50.1" customHeight="1" x14ac:dyDescent="0.3">
      <c r="A11" s="1" t="s">
        <v>0</v>
      </c>
      <c r="B11" s="21" t="s">
        <v>210</v>
      </c>
      <c r="C11" s="592" t="s">
        <v>13</v>
      </c>
      <c r="D11" s="29" t="s">
        <v>1</v>
      </c>
      <c r="E11" s="15" t="s">
        <v>81</v>
      </c>
      <c r="F11" s="15" t="s">
        <v>419</v>
      </c>
      <c r="G11" s="108"/>
      <c r="J11" s="109"/>
      <c r="L11" s="310"/>
      <c r="M11" s="313"/>
      <c r="N11" s="313"/>
    </row>
    <row r="12" spans="1:29" ht="18.75" customHeight="1" x14ac:dyDescent="0.3">
      <c r="A12" s="504" t="s">
        <v>134</v>
      </c>
      <c r="B12" s="663" t="s">
        <v>1919</v>
      </c>
      <c r="C12" s="705"/>
      <c r="D12" s="705"/>
      <c r="E12" s="705"/>
      <c r="F12" s="706"/>
      <c r="G12" s="109"/>
      <c r="J12" s="107"/>
    </row>
    <row r="13" spans="1:29" s="110" customFormat="1" ht="20.25" x14ac:dyDescent="0.3">
      <c r="A13" s="34" t="s">
        <v>137</v>
      </c>
      <c r="B13" s="74" t="s">
        <v>1915</v>
      </c>
      <c r="C13" s="35" t="s">
        <v>12</v>
      </c>
      <c r="D13" s="84">
        <v>1540</v>
      </c>
      <c r="E13" s="84">
        <v>140</v>
      </c>
      <c r="F13" s="70">
        <v>0.1</v>
      </c>
      <c r="G13" s="314"/>
      <c r="H13" s="314"/>
      <c r="I13" s="314"/>
      <c r="J13" s="314"/>
    </row>
    <row r="14" spans="1:29" s="110" customFormat="1" ht="20.25" x14ac:dyDescent="0.3">
      <c r="A14" s="34" t="s">
        <v>138</v>
      </c>
      <c r="B14" s="2" t="s">
        <v>1916</v>
      </c>
      <c r="C14" s="35" t="s">
        <v>12</v>
      </c>
      <c r="D14" s="84">
        <v>1428</v>
      </c>
      <c r="E14" s="84">
        <v>129.82</v>
      </c>
      <c r="F14" s="70">
        <v>0.1</v>
      </c>
      <c r="G14" s="314"/>
      <c r="H14" s="314"/>
      <c r="I14" s="314"/>
      <c r="J14" s="314"/>
    </row>
    <row r="15" spans="1:29" s="111" customFormat="1" ht="36" customHeight="1" x14ac:dyDescent="0.25">
      <c r="A15" s="34" t="s">
        <v>139</v>
      </c>
      <c r="B15" s="2" t="s">
        <v>1917</v>
      </c>
      <c r="C15" s="35" t="s">
        <v>12</v>
      </c>
      <c r="D15" s="84">
        <v>1750</v>
      </c>
      <c r="E15" s="84">
        <v>159.09</v>
      </c>
      <c r="F15" s="70">
        <v>0.1</v>
      </c>
      <c r="G15" s="18"/>
      <c r="H15" s="18"/>
      <c r="I15" s="18"/>
      <c r="J15" s="104"/>
    </row>
    <row r="16" spans="1:29" s="22" customFormat="1" ht="21.75" customHeight="1" x14ac:dyDescent="0.25">
      <c r="A16" s="150" t="s">
        <v>1889</v>
      </c>
      <c r="B16" s="575" t="s">
        <v>1918</v>
      </c>
      <c r="C16" s="90"/>
      <c r="D16" s="8"/>
      <c r="E16" s="8"/>
      <c r="F16" s="10"/>
      <c r="K16" s="30"/>
      <c r="L16" s="14"/>
      <c r="M16" s="14"/>
      <c r="N16" s="30"/>
      <c r="O16" s="30"/>
      <c r="AC16" s="30"/>
    </row>
    <row r="17" spans="1:29" s="22" customFormat="1" ht="16.5" x14ac:dyDescent="0.25">
      <c r="A17" s="23"/>
      <c r="B17" s="6"/>
      <c r="C17" s="90"/>
      <c r="D17" s="8"/>
      <c r="E17" s="8"/>
      <c r="F17" s="10"/>
      <c r="K17" s="30"/>
      <c r="L17" s="14"/>
      <c r="M17" s="14"/>
      <c r="N17" s="30"/>
      <c r="O17" s="30"/>
      <c r="AC17" s="30"/>
    </row>
    <row r="18" spans="1:29" s="22" customFormat="1" ht="16.5" x14ac:dyDescent="0.25">
      <c r="A18" s="23"/>
      <c r="B18" s="6"/>
      <c r="C18" s="90"/>
      <c r="D18" s="8"/>
      <c r="E18" s="8"/>
      <c r="F18" s="10"/>
      <c r="K18" s="30"/>
      <c r="L18" s="14"/>
      <c r="M18" s="14"/>
      <c r="N18" s="30"/>
      <c r="O18" s="30"/>
      <c r="AC18" s="30"/>
    </row>
    <row r="19" spans="1:29" s="22" customFormat="1" ht="16.5" x14ac:dyDescent="0.25">
      <c r="A19" s="23"/>
      <c r="B19" s="6"/>
      <c r="C19" s="90"/>
      <c r="D19" s="8"/>
      <c r="E19" s="8"/>
      <c r="F19" s="10"/>
      <c r="K19" s="30"/>
      <c r="L19" s="14"/>
      <c r="M19" s="14"/>
      <c r="N19" s="30"/>
      <c r="O19" s="30"/>
      <c r="AC19" s="30"/>
    </row>
    <row r="20" spans="1:29" s="22" customFormat="1" ht="16.5" x14ac:dyDescent="0.25">
      <c r="A20" s="23"/>
      <c r="B20" s="6"/>
      <c r="C20" s="90"/>
      <c r="D20" s="8"/>
      <c r="E20" s="8"/>
      <c r="F20" s="10"/>
      <c r="K20" s="30"/>
      <c r="L20" s="14"/>
      <c r="M20" s="14"/>
      <c r="N20" s="30"/>
      <c r="O20" s="30"/>
      <c r="AC20" s="30"/>
    </row>
    <row r="21" spans="1:29" s="22" customFormat="1" ht="16.5" x14ac:dyDescent="0.25">
      <c r="A21" s="23"/>
      <c r="B21" s="6"/>
      <c r="C21" s="90"/>
      <c r="D21" s="8"/>
      <c r="E21" s="8"/>
      <c r="F21" s="10"/>
      <c r="K21" s="30"/>
      <c r="L21" s="14"/>
      <c r="M21" s="14"/>
      <c r="N21" s="30"/>
      <c r="O21" s="30"/>
      <c r="AC21" s="30"/>
    </row>
    <row r="22" spans="1:29" s="22" customFormat="1" ht="16.5" x14ac:dyDescent="0.25">
      <c r="A22" s="23"/>
      <c r="B22" s="6"/>
      <c r="C22" s="90"/>
      <c r="D22" s="8"/>
      <c r="E22" s="8"/>
      <c r="F22" s="10"/>
      <c r="K22" s="30"/>
      <c r="L22" s="14"/>
      <c r="M22" s="14"/>
      <c r="N22" s="30"/>
      <c r="O22" s="30"/>
      <c r="AC22" s="30"/>
    </row>
    <row r="23" spans="1:29" s="22" customFormat="1" ht="16.5" x14ac:dyDescent="0.25">
      <c r="A23" s="23"/>
      <c r="B23" s="6"/>
      <c r="C23" s="90"/>
      <c r="D23" s="8"/>
      <c r="E23" s="8"/>
      <c r="F23" s="10"/>
      <c r="K23" s="30"/>
      <c r="L23" s="14"/>
      <c r="M23" s="14"/>
      <c r="N23" s="30"/>
      <c r="O23" s="30"/>
      <c r="AC23" s="30"/>
    </row>
    <row r="24" spans="1:29" s="22" customFormat="1" ht="16.5" x14ac:dyDescent="0.25">
      <c r="A24" s="23"/>
      <c r="B24" s="6"/>
      <c r="C24" s="90"/>
      <c r="D24" s="8"/>
      <c r="E24" s="8"/>
      <c r="F24" s="10"/>
      <c r="K24" s="30"/>
      <c r="L24" s="14"/>
      <c r="M24" s="14"/>
      <c r="N24" s="30"/>
      <c r="O24" s="30"/>
      <c r="AC24" s="30"/>
    </row>
    <row r="25" spans="1:29" s="22" customFormat="1" x14ac:dyDescent="0.25">
      <c r="A25" s="23"/>
      <c r="B25" s="591"/>
      <c r="C25" s="4"/>
      <c r="D25" s="8"/>
      <c r="E25" s="8"/>
      <c r="F25" s="59"/>
      <c r="K25" s="30"/>
      <c r="L25" s="14"/>
      <c r="M25" s="14"/>
      <c r="N25" s="30"/>
      <c r="O25" s="30"/>
      <c r="AC25" s="30"/>
    </row>
    <row r="26" spans="1:29" s="22" customFormat="1" x14ac:dyDescent="0.25">
      <c r="A26" s="23"/>
      <c r="B26" s="591"/>
      <c r="C26" s="4"/>
      <c r="D26" s="8"/>
      <c r="E26" s="8"/>
      <c r="F26" s="59"/>
      <c r="K26" s="30"/>
      <c r="L26" s="14"/>
      <c r="M26" s="14"/>
      <c r="N26" s="30"/>
      <c r="O26" s="30"/>
      <c r="AC26" s="30"/>
    </row>
    <row r="27" spans="1:29" s="22" customFormat="1" x14ac:dyDescent="0.25">
      <c r="A27" s="23"/>
      <c r="B27" s="591"/>
      <c r="C27" s="4"/>
      <c r="D27" s="8"/>
      <c r="E27" s="8"/>
      <c r="F27" s="59"/>
      <c r="K27" s="30"/>
      <c r="L27" s="14"/>
      <c r="M27" s="14"/>
      <c r="N27" s="30"/>
      <c r="O27" s="30"/>
      <c r="AC27" s="30"/>
    </row>
    <row r="28" spans="1:29" s="22" customFormat="1" x14ac:dyDescent="0.25">
      <c r="A28" s="23"/>
      <c r="B28" s="591"/>
      <c r="C28" s="4"/>
      <c r="D28" s="8"/>
      <c r="E28" s="8"/>
      <c r="F28" s="59"/>
      <c r="K28" s="30"/>
      <c r="L28" s="14"/>
      <c r="M28" s="14"/>
      <c r="N28" s="30"/>
      <c r="O28" s="30"/>
      <c r="AC28" s="30"/>
    </row>
    <row r="29" spans="1:29" s="22" customFormat="1" x14ac:dyDescent="0.25">
      <c r="A29" s="23"/>
      <c r="B29" s="591"/>
      <c r="C29" s="4"/>
      <c r="D29" s="8"/>
      <c r="E29" s="8"/>
      <c r="F29" s="59"/>
      <c r="K29" s="30"/>
      <c r="L29" s="14"/>
      <c r="M29" s="14"/>
      <c r="N29" s="30"/>
      <c r="O29" s="30"/>
      <c r="AC29" s="30"/>
    </row>
    <row r="30" spans="1:29" s="22" customFormat="1" x14ac:dyDescent="0.25">
      <c r="A30" s="23"/>
      <c r="B30" s="591"/>
      <c r="C30" s="4"/>
      <c r="D30" s="8"/>
      <c r="E30" s="8"/>
      <c r="F30" s="59"/>
      <c r="K30" s="30"/>
      <c r="L30" s="14"/>
      <c r="M30" s="14"/>
      <c r="N30" s="30"/>
      <c r="O30" s="30"/>
      <c r="AC30" s="30"/>
    </row>
    <row r="31" spans="1:29" s="22" customFormat="1" x14ac:dyDescent="0.25">
      <c r="A31" s="23"/>
      <c r="B31" s="591"/>
      <c r="C31" s="4"/>
      <c r="D31" s="8"/>
      <c r="E31" s="8"/>
      <c r="F31" s="59"/>
      <c r="K31" s="30"/>
      <c r="L31" s="14"/>
      <c r="M31" s="14"/>
      <c r="N31" s="30"/>
      <c r="O31" s="30"/>
      <c r="AC31" s="30"/>
    </row>
    <row r="32" spans="1:29" s="22" customFormat="1" x14ac:dyDescent="0.25">
      <c r="A32" s="23"/>
      <c r="B32" s="591"/>
      <c r="C32" s="4"/>
      <c r="D32" s="8"/>
      <c r="E32" s="8"/>
      <c r="F32" s="59"/>
      <c r="K32" s="30"/>
      <c r="L32" s="14"/>
      <c r="M32" s="14"/>
      <c r="N32" s="30"/>
      <c r="O32" s="30"/>
      <c r="AC32" s="30"/>
    </row>
    <row r="33" spans="1:30" s="22" customFormat="1" ht="16.5" x14ac:dyDescent="0.25">
      <c r="A33" s="23"/>
      <c r="B33" s="6"/>
      <c r="C33" s="90"/>
      <c r="D33" s="8"/>
      <c r="E33" s="8"/>
      <c r="F33" s="10"/>
      <c r="K33" s="14"/>
      <c r="L33" s="14"/>
      <c r="M33" s="14"/>
      <c r="N33" s="30"/>
      <c r="O33" s="30"/>
      <c r="AC33" s="4"/>
    </row>
    <row r="34" spans="1:30" x14ac:dyDescent="0.25">
      <c r="A34" s="23"/>
      <c r="B34" s="6"/>
      <c r="D34" s="8"/>
      <c r="E34" s="8"/>
      <c r="F34" s="10"/>
      <c r="G34" s="14"/>
      <c r="H34" s="14"/>
      <c r="J34" s="14"/>
      <c r="N34" s="30"/>
      <c r="O34" s="30"/>
      <c r="AC34" s="4"/>
    </row>
    <row r="35" spans="1:30" x14ac:dyDescent="0.25">
      <c r="A35" s="23"/>
      <c r="B35" s="6"/>
      <c r="D35" s="8"/>
      <c r="E35" s="8"/>
      <c r="F35" s="10"/>
      <c r="G35" s="14"/>
      <c r="H35" s="14"/>
      <c r="J35" s="14"/>
      <c r="L35" s="30"/>
      <c r="M35" s="30"/>
      <c r="N35" s="30"/>
      <c r="O35" s="30"/>
      <c r="AC35" s="4"/>
    </row>
    <row r="36" spans="1:30" s="71" customFormat="1" ht="20.25" x14ac:dyDescent="0.3">
      <c r="A36" s="159"/>
      <c r="B36" s="160"/>
      <c r="C36" s="162"/>
      <c r="D36" s="163"/>
      <c r="E36" s="163"/>
      <c r="F36" s="164"/>
      <c r="K36" s="98"/>
      <c r="N36" s="98"/>
      <c r="O36" s="98"/>
      <c r="AC36" s="98"/>
    </row>
    <row r="37" spans="1:30" x14ac:dyDescent="0.25">
      <c r="A37" s="13"/>
      <c r="B37" s="419"/>
      <c r="C37" s="40"/>
      <c r="D37" s="8"/>
      <c r="E37" s="8"/>
      <c r="F37" s="10"/>
      <c r="K37" s="22"/>
      <c r="L37" s="22"/>
      <c r="M37" s="22"/>
      <c r="N37" s="30"/>
      <c r="O37" s="30"/>
      <c r="AC37" s="22"/>
    </row>
    <row r="38" spans="1:30" x14ac:dyDescent="0.25">
      <c r="A38" s="13"/>
      <c r="B38" s="419"/>
      <c r="C38" s="40"/>
      <c r="D38" s="8"/>
      <c r="E38" s="8"/>
      <c r="F38" s="10"/>
      <c r="K38" s="22"/>
      <c r="AC38" s="22"/>
    </row>
    <row r="39" spans="1:30" s="22" customFormat="1" x14ac:dyDescent="0.25">
      <c r="A39" s="13"/>
      <c r="B39" s="419"/>
      <c r="C39" s="40"/>
      <c r="D39" s="8"/>
      <c r="E39" s="8"/>
      <c r="F39" s="10"/>
      <c r="K39" s="14"/>
      <c r="L39" s="14"/>
      <c r="M39" s="14"/>
      <c r="N39" s="14"/>
      <c r="O39" s="14"/>
      <c r="AC39" s="14"/>
    </row>
    <row r="40" spans="1:30" s="22" customFormat="1" x14ac:dyDescent="0.25">
      <c r="A40" s="13"/>
      <c r="B40" s="591"/>
      <c r="C40" s="40"/>
      <c r="D40" s="8"/>
      <c r="E40" s="8"/>
      <c r="F40" s="10"/>
      <c r="K40" s="14"/>
      <c r="L40" s="14"/>
      <c r="M40" s="14"/>
      <c r="N40" s="14"/>
      <c r="O40" s="14"/>
      <c r="AC40" s="14"/>
    </row>
    <row r="41" spans="1:30" s="22" customFormat="1" x14ac:dyDescent="0.25">
      <c r="A41" s="13"/>
      <c r="B41" s="419"/>
      <c r="C41" s="40"/>
      <c r="D41" s="8"/>
      <c r="E41" s="8"/>
      <c r="F41" s="10"/>
      <c r="K41" s="14"/>
      <c r="L41" s="14"/>
      <c r="M41" s="14"/>
      <c r="N41" s="14"/>
      <c r="O41" s="14"/>
      <c r="AC41" s="4"/>
    </row>
    <row r="42" spans="1:30" x14ac:dyDescent="0.25">
      <c r="A42" s="13"/>
      <c r="B42" s="419"/>
      <c r="C42" s="40"/>
      <c r="D42" s="8"/>
      <c r="E42" s="8"/>
      <c r="F42" s="10"/>
      <c r="G42" s="14"/>
      <c r="H42" s="14"/>
      <c r="J42" s="14"/>
      <c r="L42" s="22"/>
      <c r="M42" s="22"/>
      <c r="N42" s="22"/>
      <c r="O42" s="22"/>
      <c r="AC42" s="4"/>
      <c r="AD42" s="22"/>
    </row>
    <row r="43" spans="1:30" x14ac:dyDescent="0.25">
      <c r="A43" s="13"/>
      <c r="B43" s="165"/>
      <c r="C43" s="166"/>
      <c r="D43" s="8"/>
      <c r="E43" s="8"/>
      <c r="F43" s="10"/>
      <c r="G43" s="14"/>
      <c r="H43" s="14"/>
      <c r="J43" s="14"/>
      <c r="L43" s="22"/>
      <c r="M43" s="22"/>
      <c r="N43" s="22"/>
      <c r="O43" s="22"/>
      <c r="AC43" s="4"/>
      <c r="AD43" s="22"/>
    </row>
    <row r="44" spans="1:30" x14ac:dyDescent="0.25">
      <c r="A44" s="13"/>
      <c r="B44" s="165"/>
      <c r="C44" s="166"/>
      <c r="D44" s="8"/>
      <c r="E44" s="8"/>
      <c r="F44" s="10"/>
      <c r="G44" s="14"/>
      <c r="H44" s="14"/>
      <c r="J44" s="14"/>
      <c r="L44" s="22"/>
      <c r="M44" s="22"/>
      <c r="N44" s="22"/>
      <c r="O44" s="22"/>
      <c r="AC44" s="4"/>
      <c r="AD44" s="22"/>
    </row>
    <row r="45" spans="1:30" x14ac:dyDescent="0.25">
      <c r="A45" s="13"/>
      <c r="B45" s="165"/>
      <c r="C45" s="166"/>
      <c r="D45" s="8"/>
      <c r="E45" s="8"/>
      <c r="F45" s="10"/>
      <c r="G45" s="14"/>
      <c r="H45" s="14"/>
      <c r="J45" s="14"/>
      <c r="L45" s="22"/>
      <c r="M45" s="22"/>
      <c r="N45" s="22"/>
      <c r="O45" s="22"/>
      <c r="AC45" s="4"/>
      <c r="AD45" s="22"/>
    </row>
    <row r="46" spans="1:30" x14ac:dyDescent="0.25">
      <c r="A46" s="13"/>
      <c r="B46" s="165"/>
      <c r="C46" s="166"/>
      <c r="D46" s="8"/>
      <c r="E46" s="8"/>
      <c r="F46" s="10"/>
      <c r="G46" s="14"/>
      <c r="H46" s="14"/>
      <c r="J46" s="14"/>
      <c r="L46" s="22"/>
      <c r="M46" s="22"/>
      <c r="N46" s="22"/>
      <c r="O46" s="22"/>
      <c r="AC46" s="4"/>
      <c r="AD46" s="22"/>
    </row>
    <row r="47" spans="1:30" x14ac:dyDescent="0.25">
      <c r="A47" s="13"/>
      <c r="B47" s="165"/>
      <c r="C47" s="166"/>
      <c r="D47" s="8"/>
      <c r="E47" s="8"/>
      <c r="F47" s="10"/>
      <c r="G47" s="14"/>
      <c r="H47" s="14"/>
      <c r="J47" s="14"/>
      <c r="L47" s="22"/>
      <c r="M47" s="22"/>
      <c r="N47" s="22"/>
      <c r="O47" s="22"/>
      <c r="AC47" s="4"/>
      <c r="AD47" s="22"/>
    </row>
    <row r="48" spans="1:30" x14ac:dyDescent="0.25">
      <c r="A48" s="13"/>
      <c r="B48" s="165"/>
      <c r="C48" s="166"/>
      <c r="D48" s="8"/>
      <c r="E48" s="8"/>
      <c r="F48" s="10"/>
      <c r="G48" s="14"/>
      <c r="H48" s="14"/>
      <c r="J48" s="14"/>
      <c r="L48" s="22"/>
      <c r="M48" s="22"/>
      <c r="N48" s="22"/>
      <c r="O48" s="22"/>
      <c r="AC48" s="4"/>
      <c r="AD48" s="22"/>
    </row>
    <row r="49" spans="1:30" x14ac:dyDescent="0.25">
      <c r="A49" s="13"/>
      <c r="B49" s="165"/>
      <c r="C49" s="166"/>
      <c r="D49" s="8"/>
      <c r="E49" s="8"/>
      <c r="F49" s="10"/>
      <c r="G49" s="14"/>
      <c r="H49" s="14"/>
      <c r="J49" s="14"/>
      <c r="L49" s="22"/>
      <c r="M49" s="22"/>
      <c r="N49" s="22"/>
      <c r="O49" s="22"/>
      <c r="AC49" s="4"/>
      <c r="AD49" s="22"/>
    </row>
    <row r="50" spans="1:30" x14ac:dyDescent="0.25">
      <c r="A50" s="13"/>
      <c r="B50" s="165"/>
      <c r="C50" s="166"/>
      <c r="D50" s="8"/>
      <c r="E50" s="8"/>
      <c r="F50" s="10"/>
      <c r="G50" s="14"/>
      <c r="H50" s="14"/>
      <c r="J50" s="14"/>
      <c r="L50" s="22"/>
      <c r="M50" s="22"/>
      <c r="N50" s="22"/>
      <c r="O50" s="22"/>
      <c r="AC50" s="4"/>
      <c r="AD50" s="22"/>
    </row>
    <row r="51" spans="1:30" x14ac:dyDescent="0.25">
      <c r="A51" s="13"/>
      <c r="B51" s="167"/>
      <c r="C51" s="168"/>
      <c r="D51" s="8"/>
      <c r="E51" s="8"/>
      <c r="F51" s="10"/>
      <c r="G51" s="14"/>
      <c r="H51" s="14"/>
      <c r="J51" s="14"/>
      <c r="L51" s="22"/>
      <c r="M51" s="22"/>
      <c r="N51" s="22"/>
      <c r="O51" s="22"/>
      <c r="AC51" s="4"/>
      <c r="AD51" s="22"/>
    </row>
    <row r="52" spans="1:30" x14ac:dyDescent="0.25">
      <c r="A52" s="13"/>
      <c r="B52" s="167"/>
      <c r="C52" s="168"/>
      <c r="D52" s="8"/>
      <c r="E52" s="8"/>
      <c r="F52" s="10"/>
      <c r="G52" s="14"/>
      <c r="H52" s="14"/>
      <c r="J52" s="14"/>
      <c r="L52" s="22"/>
      <c r="M52" s="22"/>
      <c r="N52" s="22"/>
      <c r="O52" s="22"/>
      <c r="AC52" s="4"/>
      <c r="AD52" s="22"/>
    </row>
    <row r="53" spans="1:30" ht="18.75" x14ac:dyDescent="0.25">
      <c r="A53" s="114"/>
      <c r="B53" s="116"/>
      <c r="C53" s="322"/>
      <c r="D53" s="322"/>
      <c r="E53" s="322"/>
      <c r="F53" s="322"/>
      <c r="K53" s="22"/>
      <c r="L53" s="22"/>
      <c r="M53" s="22"/>
      <c r="N53" s="22"/>
      <c r="O53" s="22"/>
      <c r="AC53" s="22"/>
    </row>
    <row r="54" spans="1:30" x14ac:dyDescent="0.25">
      <c r="A54" s="169"/>
      <c r="B54" s="11"/>
      <c r="C54" s="40"/>
      <c r="E54" s="94"/>
      <c r="F54" s="170"/>
      <c r="K54" s="22"/>
      <c r="AC54" s="22"/>
    </row>
    <row r="55" spans="1:30" x14ac:dyDescent="0.25">
      <c r="A55" s="13"/>
      <c r="B55" s="6"/>
      <c r="C55" s="40"/>
      <c r="D55" s="8"/>
      <c r="E55" s="8"/>
      <c r="F55" s="10"/>
      <c r="G55" s="22"/>
      <c r="H55" s="22"/>
      <c r="I55" s="22"/>
    </row>
    <row r="56" spans="1:30" x14ac:dyDescent="0.25">
      <c r="A56" s="13"/>
      <c r="B56" s="6"/>
      <c r="C56" s="40"/>
      <c r="D56" s="8"/>
      <c r="E56" s="8"/>
      <c r="F56" s="10"/>
      <c r="G56" s="22"/>
      <c r="H56" s="22"/>
      <c r="I56" s="22"/>
    </row>
    <row r="57" spans="1:30" x14ac:dyDescent="0.25">
      <c r="A57" s="13"/>
      <c r="B57" s="6"/>
      <c r="C57" s="40"/>
      <c r="D57" s="8"/>
      <c r="E57" s="8"/>
      <c r="F57" s="10"/>
      <c r="G57" s="14"/>
      <c r="H57" s="14"/>
      <c r="AC57" s="4"/>
    </row>
    <row r="58" spans="1:30" x14ac:dyDescent="0.25">
      <c r="A58" s="13"/>
      <c r="B58" s="6"/>
      <c r="C58" s="40"/>
      <c r="D58" s="8"/>
      <c r="E58" s="8"/>
      <c r="F58" s="10"/>
      <c r="G58" s="14"/>
      <c r="H58" s="14"/>
      <c r="AC58" s="4"/>
      <c r="AD58" s="22"/>
    </row>
    <row r="59" spans="1:30" x14ac:dyDescent="0.25">
      <c r="A59" s="13"/>
      <c r="B59" s="6"/>
      <c r="C59" s="40"/>
      <c r="D59" s="8"/>
      <c r="E59" s="8"/>
      <c r="F59" s="10"/>
      <c r="G59" s="14"/>
      <c r="H59" s="14"/>
      <c r="AC59" s="4"/>
      <c r="AD59" s="22"/>
    </row>
    <row r="60" spans="1:30" x14ac:dyDescent="0.25">
      <c r="A60" s="13"/>
      <c r="B60" s="6"/>
      <c r="C60" s="40"/>
      <c r="D60" s="8"/>
      <c r="E60" s="8"/>
      <c r="F60" s="10"/>
      <c r="G60" s="14"/>
      <c r="H60" s="14"/>
      <c r="AC60" s="4"/>
      <c r="AD60" s="22"/>
    </row>
    <row r="61" spans="1:30" s="22" customFormat="1" x14ac:dyDescent="0.25">
      <c r="A61" s="13"/>
      <c r="B61" s="6"/>
      <c r="C61" s="40"/>
      <c r="D61" s="8"/>
      <c r="E61" s="8"/>
      <c r="F61" s="10"/>
      <c r="K61" s="14"/>
      <c r="L61" s="14"/>
      <c r="M61" s="14"/>
      <c r="N61" s="14"/>
      <c r="O61" s="14"/>
      <c r="AC61" s="4"/>
      <c r="AD61" s="14"/>
    </row>
    <row r="62" spans="1:30" s="22" customFormat="1" x14ac:dyDescent="0.25">
      <c r="A62" s="13"/>
      <c r="B62" s="6"/>
      <c r="C62" s="40"/>
      <c r="D62" s="8"/>
      <c r="E62" s="8"/>
      <c r="F62" s="10"/>
      <c r="K62" s="14"/>
      <c r="L62" s="14"/>
      <c r="M62" s="14"/>
      <c r="N62" s="14"/>
      <c r="O62" s="14"/>
      <c r="AC62" s="4"/>
      <c r="AD62" s="14"/>
    </row>
    <row r="63" spans="1:30" x14ac:dyDescent="0.25">
      <c r="A63" s="13"/>
      <c r="B63" s="6"/>
      <c r="C63" s="40"/>
      <c r="D63" s="8"/>
      <c r="E63" s="8"/>
      <c r="F63" s="10"/>
      <c r="G63" s="14"/>
      <c r="H63" s="14"/>
      <c r="J63" s="14"/>
      <c r="AC63" s="4"/>
    </row>
    <row r="64" spans="1:30" x14ac:dyDescent="0.25">
      <c r="A64" s="13"/>
      <c r="B64" s="6"/>
      <c r="C64" s="40"/>
      <c r="D64" s="8"/>
      <c r="E64" s="8"/>
      <c r="F64" s="10"/>
      <c r="G64" s="14"/>
      <c r="H64" s="14"/>
      <c r="J64" s="14"/>
      <c r="L64" s="22"/>
      <c r="M64" s="22"/>
      <c r="N64" s="22"/>
      <c r="O64" s="22"/>
      <c r="AC64" s="4"/>
    </row>
    <row r="65" spans="1:30" x14ac:dyDescent="0.25">
      <c r="A65" s="13"/>
      <c r="B65" s="6"/>
      <c r="C65" s="40"/>
      <c r="D65" s="8"/>
      <c r="E65" s="8"/>
      <c r="F65" s="10"/>
      <c r="G65" s="14"/>
      <c r="H65" s="14"/>
      <c r="J65" s="14"/>
      <c r="K65" s="22"/>
      <c r="L65" s="22"/>
      <c r="M65" s="22"/>
      <c r="N65" s="22"/>
      <c r="O65" s="22"/>
      <c r="AC65" s="22"/>
    </row>
    <row r="66" spans="1:30" ht="17.45" customHeight="1" x14ac:dyDescent="0.25">
      <c r="A66" s="172"/>
      <c r="B66" s="52"/>
      <c r="C66" s="311"/>
      <c r="D66" s="311"/>
      <c r="E66" s="311"/>
      <c r="F66" s="311"/>
      <c r="G66" s="14"/>
      <c r="H66" s="14"/>
      <c r="K66" s="22"/>
      <c r="AC66" s="22"/>
    </row>
    <row r="67" spans="1:30" s="30" customFormat="1" x14ac:dyDescent="0.25">
      <c r="A67" s="131"/>
      <c r="B67" s="419"/>
      <c r="C67" s="418"/>
      <c r="D67" s="8"/>
      <c r="E67" s="8"/>
      <c r="F67" s="10"/>
      <c r="G67" s="45"/>
      <c r="H67" s="45"/>
      <c r="I67" s="14"/>
      <c r="K67" s="14"/>
      <c r="L67" s="14"/>
      <c r="M67" s="14"/>
      <c r="N67" s="14"/>
      <c r="O67" s="14"/>
      <c r="AC67" s="14"/>
      <c r="AD67" s="14"/>
    </row>
    <row r="68" spans="1:30" s="30" customFormat="1" x14ac:dyDescent="0.25">
      <c r="A68" s="131"/>
      <c r="B68" s="419"/>
      <c r="C68" s="418"/>
      <c r="D68" s="8"/>
      <c r="E68" s="8"/>
      <c r="F68" s="10"/>
      <c r="K68" s="14"/>
      <c r="L68" s="14"/>
      <c r="M68" s="14"/>
      <c r="N68" s="14"/>
      <c r="O68" s="14"/>
      <c r="AC68" s="14"/>
      <c r="AD68" s="14"/>
    </row>
    <row r="69" spans="1:30" s="30" customFormat="1" x14ac:dyDescent="0.25">
      <c r="A69" s="131"/>
      <c r="B69" s="419"/>
      <c r="C69" s="418"/>
      <c r="D69" s="8"/>
      <c r="E69" s="8"/>
      <c r="F69" s="10"/>
      <c r="G69" s="45"/>
      <c r="H69" s="45"/>
      <c r="I69" s="14"/>
      <c r="K69" s="14"/>
      <c r="L69" s="14"/>
      <c r="M69" s="14"/>
      <c r="N69" s="14"/>
      <c r="O69" s="14"/>
      <c r="AC69" s="14"/>
      <c r="AD69" s="14"/>
    </row>
    <row r="70" spans="1:30" s="30" customFormat="1" x14ac:dyDescent="0.25">
      <c r="A70" s="131"/>
      <c r="B70" s="419"/>
      <c r="C70" s="418"/>
      <c r="D70" s="8"/>
      <c r="E70" s="8"/>
      <c r="F70" s="10"/>
      <c r="G70" s="45"/>
      <c r="H70" s="45"/>
      <c r="I70" s="14"/>
      <c r="K70" s="14"/>
      <c r="AC70" s="4"/>
      <c r="AD70" s="14"/>
    </row>
    <row r="71" spans="1:30" s="30" customFormat="1" x14ac:dyDescent="0.25">
      <c r="A71" s="131"/>
      <c r="B71" s="419"/>
      <c r="C71" s="418"/>
      <c r="D71" s="8"/>
      <c r="E71" s="8"/>
      <c r="F71" s="10"/>
      <c r="G71" s="45"/>
      <c r="H71" s="45"/>
      <c r="I71" s="14"/>
      <c r="AD71" s="22"/>
    </row>
    <row r="72" spans="1:30" s="30" customFormat="1" x14ac:dyDescent="0.25">
      <c r="A72" s="131"/>
      <c r="B72" s="419"/>
      <c r="C72" s="418"/>
      <c r="D72" s="8"/>
      <c r="E72" s="8"/>
      <c r="F72" s="10"/>
      <c r="AD72" s="22"/>
    </row>
    <row r="73" spans="1:30" s="30" customFormat="1" x14ac:dyDescent="0.25">
      <c r="A73" s="131"/>
      <c r="B73" s="419"/>
      <c r="C73" s="418"/>
      <c r="D73" s="8"/>
      <c r="E73" s="8"/>
      <c r="F73" s="10"/>
      <c r="G73" s="22"/>
      <c r="H73" s="22"/>
      <c r="I73" s="22"/>
      <c r="AD73" s="14"/>
    </row>
    <row r="74" spans="1:30" s="30" customFormat="1" x14ac:dyDescent="0.25">
      <c r="A74" s="13"/>
      <c r="B74" s="11"/>
      <c r="C74" s="40"/>
      <c r="D74" s="8"/>
      <c r="E74" s="8"/>
      <c r="F74" s="173"/>
      <c r="G74" s="14"/>
      <c r="H74" s="14"/>
      <c r="I74" s="14"/>
      <c r="AD74" s="14"/>
    </row>
    <row r="75" spans="1:30" s="30" customFormat="1" x14ac:dyDescent="0.25">
      <c r="A75" s="174"/>
      <c r="B75" s="175"/>
      <c r="C75" s="40"/>
      <c r="D75" s="8"/>
      <c r="E75" s="8"/>
      <c r="F75" s="173"/>
      <c r="G75" s="45"/>
      <c r="H75" s="14"/>
      <c r="I75" s="14"/>
      <c r="AD75" s="14"/>
    </row>
    <row r="76" spans="1:30" s="30" customFormat="1" x14ac:dyDescent="0.25">
      <c r="A76" s="13"/>
      <c r="B76" s="6"/>
      <c r="C76" s="40"/>
      <c r="D76" s="8"/>
      <c r="E76" s="8"/>
      <c r="F76" s="10"/>
      <c r="G76" s="45"/>
      <c r="H76" s="45"/>
      <c r="I76" s="14"/>
    </row>
    <row r="77" spans="1:30" s="30" customFormat="1" x14ac:dyDescent="0.25">
      <c r="A77" s="13"/>
      <c r="B77" s="6"/>
      <c r="C77" s="40"/>
      <c r="D77" s="8"/>
      <c r="E77" s="8"/>
      <c r="F77" s="10"/>
      <c r="G77" s="45"/>
      <c r="H77" s="45"/>
      <c r="I77" s="14"/>
    </row>
    <row r="78" spans="1:30" s="30" customFormat="1" x14ac:dyDescent="0.25">
      <c r="A78" s="174"/>
      <c r="B78" s="175"/>
      <c r="C78" s="40"/>
      <c r="D78" s="8"/>
      <c r="E78" s="8"/>
      <c r="F78" s="173"/>
      <c r="G78" s="22"/>
      <c r="H78" s="22"/>
      <c r="I78" s="22"/>
    </row>
    <row r="79" spans="1:30" s="30" customFormat="1" x14ac:dyDescent="0.25">
      <c r="A79" s="13"/>
      <c r="B79" s="6"/>
      <c r="C79" s="40"/>
      <c r="D79" s="8"/>
      <c r="E79" s="8"/>
      <c r="F79" s="10"/>
      <c r="G79" s="22"/>
      <c r="H79" s="22"/>
      <c r="I79" s="22"/>
    </row>
    <row r="80" spans="1:30" s="30" customFormat="1" x14ac:dyDescent="0.25">
      <c r="A80" s="13"/>
      <c r="B80" s="6"/>
      <c r="C80" s="40"/>
      <c r="D80" s="8"/>
      <c r="E80" s="8"/>
      <c r="F80" s="10"/>
      <c r="G80" s="22"/>
      <c r="H80" s="22"/>
      <c r="I80" s="22"/>
    </row>
    <row r="81" spans="1:30" s="30" customFormat="1" x14ac:dyDescent="0.25">
      <c r="A81" s="174"/>
      <c r="B81" s="176"/>
      <c r="C81" s="40"/>
      <c r="D81" s="8"/>
      <c r="E81" s="8"/>
      <c r="F81" s="173"/>
      <c r="G81" s="14"/>
      <c r="H81" s="14"/>
      <c r="I81" s="14"/>
    </row>
    <row r="82" spans="1:30" s="30" customFormat="1" x14ac:dyDescent="0.25">
      <c r="A82" s="13"/>
      <c r="B82" s="177"/>
      <c r="C82" s="40"/>
      <c r="D82" s="8"/>
      <c r="E82" s="8"/>
      <c r="F82" s="10"/>
      <c r="G82" s="14"/>
      <c r="H82" s="14"/>
      <c r="I82" s="14"/>
    </row>
    <row r="83" spans="1:30" s="30" customFormat="1" x14ac:dyDescent="0.25">
      <c r="A83" s="13"/>
      <c r="B83" s="177"/>
      <c r="C83" s="40"/>
      <c r="D83" s="8"/>
      <c r="E83" s="8"/>
      <c r="F83" s="10"/>
      <c r="G83" s="45"/>
      <c r="H83" s="45"/>
      <c r="I83" s="14"/>
    </row>
    <row r="84" spans="1:30" s="30" customFormat="1" x14ac:dyDescent="0.25">
      <c r="A84" s="13"/>
      <c r="B84" s="177"/>
      <c r="C84" s="40"/>
      <c r="D84" s="8"/>
      <c r="E84" s="8"/>
      <c r="F84" s="10"/>
      <c r="G84" s="45"/>
      <c r="H84" s="45"/>
      <c r="I84" s="14"/>
    </row>
    <row r="85" spans="1:30" s="30" customFormat="1" x14ac:dyDescent="0.25">
      <c r="A85" s="174"/>
      <c r="B85" s="176"/>
      <c r="C85" s="40"/>
      <c r="D85" s="8"/>
      <c r="E85" s="8"/>
      <c r="F85" s="173"/>
      <c r="G85" s="45"/>
      <c r="H85" s="45"/>
      <c r="I85" s="14"/>
    </row>
    <row r="86" spans="1:30" s="30" customFormat="1" x14ac:dyDescent="0.25">
      <c r="A86" s="13"/>
      <c r="B86" s="178"/>
      <c r="C86" s="40"/>
      <c r="D86" s="8"/>
      <c r="E86" s="8"/>
      <c r="F86" s="10"/>
      <c r="G86" s="45"/>
      <c r="H86" s="45"/>
      <c r="I86" s="14"/>
    </row>
    <row r="87" spans="1:30" s="30" customFormat="1" x14ac:dyDescent="0.25">
      <c r="A87" s="174"/>
      <c r="B87" s="176"/>
      <c r="C87" s="40"/>
      <c r="D87" s="8"/>
      <c r="E87" s="8"/>
      <c r="F87" s="10"/>
      <c r="G87" s="45"/>
      <c r="H87" s="45"/>
      <c r="I87" s="14"/>
    </row>
    <row r="88" spans="1:30" s="30" customFormat="1" x14ac:dyDescent="0.25">
      <c r="A88" s="13"/>
      <c r="B88" s="11"/>
      <c r="C88" s="40"/>
      <c r="D88" s="8"/>
      <c r="E88" s="8"/>
      <c r="F88" s="173"/>
      <c r="G88" s="45"/>
      <c r="H88" s="45"/>
      <c r="I88" s="14"/>
    </row>
    <row r="89" spans="1:30" s="30" customFormat="1" x14ac:dyDescent="0.25">
      <c r="A89" s="13"/>
      <c r="B89" s="175"/>
      <c r="C89" s="40"/>
      <c r="D89" s="8"/>
      <c r="E89" s="8"/>
      <c r="F89" s="173"/>
      <c r="G89" s="45"/>
      <c r="H89" s="45"/>
      <c r="I89" s="14"/>
      <c r="L89" s="22"/>
      <c r="M89" s="22"/>
    </row>
    <row r="90" spans="1:30" s="30" customFormat="1" x14ac:dyDescent="0.25">
      <c r="A90" s="13"/>
      <c r="B90" s="6"/>
      <c r="C90" s="40"/>
      <c r="D90" s="8"/>
      <c r="E90" s="8"/>
      <c r="F90" s="10"/>
      <c r="G90" s="45"/>
      <c r="H90" s="45"/>
      <c r="I90" s="14"/>
      <c r="K90" s="22"/>
      <c r="L90" s="22"/>
      <c r="M90" s="22"/>
      <c r="AC90" s="22"/>
    </row>
    <row r="91" spans="1:30" s="30" customFormat="1" x14ac:dyDescent="0.25">
      <c r="A91" s="13"/>
      <c r="B91" s="179"/>
      <c r="C91" s="40"/>
      <c r="D91" s="8"/>
      <c r="E91" s="8"/>
      <c r="F91" s="10"/>
      <c r="G91" s="22"/>
      <c r="H91" s="22"/>
      <c r="I91" s="22"/>
      <c r="K91" s="22"/>
      <c r="L91" s="14"/>
      <c r="M91" s="14"/>
      <c r="AC91" s="22"/>
    </row>
    <row r="92" spans="1:30" s="30" customFormat="1" x14ac:dyDescent="0.25">
      <c r="A92" s="13"/>
      <c r="B92" s="6"/>
      <c r="C92" s="40"/>
      <c r="D92" s="8"/>
      <c r="E92" s="8"/>
      <c r="F92" s="10"/>
      <c r="G92" s="22"/>
      <c r="H92" s="22"/>
      <c r="I92" s="22"/>
      <c r="K92" s="14"/>
      <c r="L92" s="14"/>
      <c r="M92" s="14"/>
      <c r="AC92" s="14"/>
    </row>
    <row r="93" spans="1:30" s="22" customFormat="1" x14ac:dyDescent="0.25">
      <c r="A93" s="13"/>
      <c r="B93" s="6"/>
      <c r="C93" s="40"/>
      <c r="D93" s="8"/>
      <c r="E93" s="8"/>
      <c r="F93" s="10"/>
      <c r="G93" s="14"/>
      <c r="H93" s="14"/>
      <c r="I93" s="14"/>
      <c r="K93" s="14"/>
      <c r="L93" s="14"/>
      <c r="M93" s="14"/>
      <c r="N93" s="30"/>
      <c r="O93" s="30"/>
      <c r="AC93" s="14"/>
      <c r="AD93" s="30"/>
    </row>
    <row r="94" spans="1:30" s="22" customFormat="1" x14ac:dyDescent="0.25">
      <c r="A94" s="13"/>
      <c r="B94" s="11"/>
      <c r="C94" s="40"/>
      <c r="D94" s="8"/>
      <c r="E94" s="8"/>
      <c r="F94" s="173"/>
      <c r="G94" s="14"/>
      <c r="H94" s="14"/>
      <c r="I94" s="14"/>
      <c r="K94" s="14"/>
      <c r="L94" s="14"/>
      <c r="M94" s="14"/>
      <c r="N94" s="14"/>
      <c r="O94" s="14"/>
      <c r="AC94" s="14"/>
      <c r="AD94" s="30"/>
    </row>
    <row r="95" spans="1:30" x14ac:dyDescent="0.25">
      <c r="A95" s="13"/>
      <c r="B95" s="177"/>
      <c r="C95" s="180"/>
      <c r="D95" s="8"/>
      <c r="E95" s="8"/>
      <c r="F95" s="10"/>
      <c r="G95" s="14"/>
      <c r="H95" s="14"/>
      <c r="J95" s="14"/>
      <c r="AC95" s="4"/>
      <c r="AD95" s="30"/>
    </row>
    <row r="96" spans="1:30" x14ac:dyDescent="0.25">
      <c r="A96" s="174"/>
      <c r="B96" s="176"/>
      <c r="C96" s="183"/>
      <c r="D96" s="8"/>
      <c r="E96" s="8"/>
      <c r="F96" s="184"/>
      <c r="J96" s="14"/>
      <c r="L96" s="22"/>
      <c r="M96" s="22"/>
      <c r="N96" s="22"/>
      <c r="O96" s="22"/>
      <c r="AC96" s="4"/>
      <c r="AD96" s="30"/>
    </row>
    <row r="97" spans="1:30" x14ac:dyDescent="0.25">
      <c r="A97" s="13"/>
      <c r="B97" s="11"/>
      <c r="C97" s="40"/>
      <c r="D97" s="8"/>
      <c r="E97" s="8"/>
      <c r="F97" s="173"/>
      <c r="G97" s="30"/>
      <c r="H97" s="30"/>
      <c r="I97" s="30"/>
      <c r="K97" s="22"/>
      <c r="L97" s="22"/>
      <c r="M97" s="22"/>
      <c r="N97" s="22"/>
      <c r="O97" s="22"/>
      <c r="AC97" s="22"/>
      <c r="AD97" s="30"/>
    </row>
    <row r="98" spans="1:30" x14ac:dyDescent="0.25">
      <c r="A98" s="13"/>
      <c r="B98" s="6"/>
      <c r="C98" s="40"/>
      <c r="D98" s="8"/>
      <c r="E98" s="8"/>
      <c r="F98" s="10"/>
      <c r="G98" s="30"/>
      <c r="H98" s="30"/>
      <c r="I98" s="30"/>
      <c r="K98" s="22"/>
      <c r="L98" s="22"/>
      <c r="M98" s="22"/>
      <c r="N98" s="22"/>
      <c r="O98" s="22"/>
      <c r="AC98" s="22"/>
      <c r="AD98" s="30"/>
    </row>
    <row r="99" spans="1:30" x14ac:dyDescent="0.25">
      <c r="A99" s="13"/>
      <c r="B99" s="179"/>
      <c r="C99" s="40"/>
      <c r="D99" s="8"/>
      <c r="E99" s="8"/>
      <c r="F99" s="10"/>
      <c r="G99" s="30"/>
      <c r="H99" s="30"/>
      <c r="I99" s="30"/>
      <c r="K99" s="22"/>
      <c r="AC99" s="22"/>
      <c r="AD99" s="30"/>
    </row>
    <row r="100" spans="1:30" s="22" customFormat="1" x14ac:dyDescent="0.25">
      <c r="A100" s="13"/>
      <c r="B100" s="6"/>
      <c r="C100" s="40"/>
      <c r="D100" s="8"/>
      <c r="E100" s="8"/>
      <c r="F100" s="10"/>
      <c r="G100" s="30"/>
      <c r="H100" s="30"/>
      <c r="I100" s="30"/>
      <c r="K100" s="14"/>
      <c r="L100" s="14"/>
      <c r="M100" s="14"/>
      <c r="N100" s="14"/>
      <c r="O100" s="14"/>
      <c r="AC100" s="14"/>
      <c r="AD100" s="30"/>
    </row>
    <row r="101" spans="1:30" s="22" customFormat="1" x14ac:dyDescent="0.25">
      <c r="A101" s="13"/>
      <c r="B101" s="6"/>
      <c r="C101" s="40"/>
      <c r="D101" s="8"/>
      <c r="E101" s="8"/>
      <c r="F101" s="10"/>
      <c r="G101" s="30"/>
      <c r="H101" s="30"/>
      <c r="I101" s="30"/>
      <c r="K101" s="14"/>
      <c r="L101" s="14"/>
      <c r="M101" s="14"/>
      <c r="N101" s="14"/>
      <c r="O101" s="14"/>
      <c r="AC101" s="14"/>
      <c r="AD101" s="30"/>
    </row>
    <row r="102" spans="1:30" x14ac:dyDescent="0.25">
      <c r="A102" s="13"/>
      <c r="B102" s="11"/>
      <c r="C102" s="40"/>
      <c r="D102" s="8"/>
      <c r="E102" s="8"/>
      <c r="F102" s="173"/>
      <c r="G102" s="30"/>
      <c r="H102" s="30"/>
      <c r="I102" s="30"/>
      <c r="J102" s="14"/>
      <c r="AC102" s="4"/>
      <c r="AD102" s="30"/>
    </row>
    <row r="103" spans="1:30" x14ac:dyDescent="0.25">
      <c r="A103" s="13"/>
      <c r="B103" s="6"/>
      <c r="C103" s="40"/>
      <c r="D103" s="8"/>
      <c r="E103" s="8"/>
      <c r="F103" s="10"/>
      <c r="G103" s="30"/>
      <c r="H103" s="30"/>
      <c r="I103" s="30"/>
      <c r="J103" s="14"/>
      <c r="AC103" s="4"/>
      <c r="AD103" s="22"/>
    </row>
    <row r="104" spans="1:30" x14ac:dyDescent="0.25">
      <c r="A104" s="13"/>
      <c r="B104" s="179"/>
      <c r="C104" s="40"/>
      <c r="D104" s="8"/>
      <c r="E104" s="8"/>
      <c r="F104" s="10"/>
      <c r="G104" s="30"/>
      <c r="H104" s="30"/>
      <c r="I104" s="30"/>
      <c r="J104" s="14"/>
      <c r="AC104" s="4"/>
      <c r="AD104" s="22"/>
    </row>
    <row r="105" spans="1:30" x14ac:dyDescent="0.25">
      <c r="A105" s="13"/>
      <c r="B105" s="179"/>
      <c r="C105" s="40"/>
      <c r="D105" s="8"/>
      <c r="E105" s="8"/>
      <c r="F105" s="10"/>
      <c r="G105" s="30"/>
      <c r="H105" s="30"/>
      <c r="I105" s="30"/>
      <c r="AC105" s="4"/>
    </row>
    <row r="106" spans="1:30" x14ac:dyDescent="0.25">
      <c r="A106" s="13"/>
      <c r="B106" s="179"/>
      <c r="C106" s="40"/>
      <c r="D106" s="8"/>
      <c r="E106" s="8"/>
      <c r="F106" s="10"/>
      <c r="G106" s="30"/>
      <c r="H106" s="30"/>
      <c r="I106" s="30"/>
      <c r="AC106" s="4"/>
    </row>
    <row r="107" spans="1:30" x14ac:dyDescent="0.25">
      <c r="A107" s="13"/>
      <c r="B107" s="11"/>
      <c r="C107" s="40"/>
      <c r="D107" s="8"/>
      <c r="E107" s="8"/>
      <c r="F107" s="173"/>
      <c r="G107" s="30"/>
      <c r="H107" s="30"/>
      <c r="I107" s="30"/>
      <c r="AC107" s="4"/>
    </row>
    <row r="108" spans="1:30" x14ac:dyDescent="0.25">
      <c r="A108" s="13"/>
      <c r="B108" s="179"/>
      <c r="C108" s="40"/>
      <c r="D108" s="8"/>
      <c r="E108" s="8"/>
      <c r="F108" s="10"/>
      <c r="G108" s="30"/>
      <c r="H108" s="30"/>
      <c r="I108" s="30"/>
      <c r="AC108" s="4"/>
    </row>
    <row r="109" spans="1:30" x14ac:dyDescent="0.25">
      <c r="A109" s="13"/>
      <c r="B109" s="179"/>
      <c r="C109" s="40"/>
      <c r="D109" s="8"/>
      <c r="E109" s="8"/>
      <c r="F109" s="10"/>
      <c r="G109" s="30"/>
      <c r="H109" s="30"/>
      <c r="I109" s="30"/>
      <c r="L109" s="22"/>
      <c r="M109" s="22"/>
      <c r="N109" s="22"/>
      <c r="O109" s="22"/>
      <c r="AC109" s="4"/>
    </row>
    <row r="110" spans="1:30" x14ac:dyDescent="0.25">
      <c r="A110" s="13"/>
      <c r="B110" s="179"/>
      <c r="C110" s="40"/>
      <c r="D110" s="8"/>
      <c r="E110" s="8"/>
      <c r="F110" s="10"/>
      <c r="G110" s="30"/>
      <c r="H110" s="30"/>
      <c r="I110" s="30"/>
      <c r="K110" s="22"/>
      <c r="L110" s="22"/>
      <c r="M110" s="22"/>
      <c r="N110" s="22"/>
      <c r="O110" s="22"/>
      <c r="AC110" s="22"/>
      <c r="AD110" s="22"/>
    </row>
    <row r="111" spans="1:30" x14ac:dyDescent="0.25">
      <c r="A111" s="13"/>
      <c r="B111" s="179"/>
      <c r="C111" s="40"/>
      <c r="D111" s="8"/>
      <c r="E111" s="8"/>
      <c r="F111" s="10"/>
      <c r="G111" s="30"/>
      <c r="H111" s="30"/>
      <c r="I111" s="30"/>
      <c r="K111" s="22"/>
      <c r="AC111" s="22"/>
      <c r="AD111" s="22"/>
    </row>
    <row r="112" spans="1:30" x14ac:dyDescent="0.25">
      <c r="A112" s="13"/>
      <c r="B112" s="179"/>
      <c r="C112" s="40"/>
      <c r="D112" s="8"/>
      <c r="E112" s="8"/>
      <c r="F112" s="10"/>
      <c r="G112" s="30"/>
      <c r="H112" s="30"/>
      <c r="I112" s="30"/>
    </row>
    <row r="113" spans="1:30" x14ac:dyDescent="0.25">
      <c r="A113" s="13"/>
      <c r="B113" s="179"/>
      <c r="C113" s="40"/>
      <c r="D113" s="8"/>
      <c r="E113" s="8"/>
      <c r="F113" s="10"/>
      <c r="G113" s="30"/>
      <c r="H113" s="30"/>
      <c r="I113" s="30"/>
    </row>
    <row r="114" spans="1:30" x14ac:dyDescent="0.25">
      <c r="A114" s="13"/>
      <c r="B114" s="179"/>
      <c r="C114" s="40"/>
      <c r="D114" s="8"/>
      <c r="E114" s="8"/>
      <c r="F114" s="10"/>
      <c r="G114" s="30"/>
      <c r="H114" s="30"/>
      <c r="I114" s="30"/>
    </row>
    <row r="115" spans="1:30" x14ac:dyDescent="0.25">
      <c r="A115" s="13"/>
      <c r="B115" s="6"/>
      <c r="C115" s="40"/>
      <c r="D115" s="8"/>
      <c r="E115" s="8"/>
      <c r="F115" s="173"/>
      <c r="G115" s="30"/>
      <c r="H115" s="30"/>
      <c r="I115" s="30"/>
      <c r="L115" s="30"/>
      <c r="M115" s="30"/>
      <c r="N115" s="30"/>
      <c r="O115" s="30"/>
      <c r="AC115" s="4"/>
    </row>
    <row r="116" spans="1:30" ht="18.75" x14ac:dyDescent="0.25">
      <c r="A116" s="185"/>
      <c r="B116" s="143"/>
      <c r="C116" s="107"/>
      <c r="D116" s="8"/>
      <c r="E116" s="8"/>
      <c r="F116" s="124"/>
      <c r="G116" s="30"/>
      <c r="H116" s="30"/>
      <c r="I116" s="30"/>
      <c r="J116" s="14"/>
      <c r="K116" s="30"/>
      <c r="L116" s="30"/>
      <c r="M116" s="30"/>
      <c r="N116" s="30"/>
      <c r="O116" s="30"/>
      <c r="AC116" s="30"/>
    </row>
    <row r="117" spans="1:30" x14ac:dyDescent="0.25">
      <c r="A117" s="186"/>
      <c r="B117" s="590"/>
      <c r="C117" s="186"/>
      <c r="D117" s="189"/>
      <c r="E117" s="189"/>
      <c r="F117" s="190"/>
      <c r="G117" s="30"/>
      <c r="H117" s="22"/>
      <c r="I117" s="22"/>
      <c r="J117" s="14"/>
      <c r="K117" s="30"/>
      <c r="L117" s="30"/>
      <c r="M117" s="30"/>
      <c r="N117" s="30"/>
      <c r="O117" s="30"/>
      <c r="AC117" s="30"/>
    </row>
    <row r="118" spans="1:30" x14ac:dyDescent="0.25">
      <c r="A118" s="23"/>
      <c r="B118" s="591"/>
      <c r="C118" s="23"/>
      <c r="D118" s="8"/>
      <c r="E118" s="8"/>
      <c r="F118" s="10"/>
      <c r="G118" s="30"/>
      <c r="H118" s="22"/>
      <c r="I118" s="22"/>
      <c r="J118" s="14"/>
      <c r="K118" s="30"/>
      <c r="L118" s="30"/>
      <c r="M118" s="30"/>
      <c r="N118" s="30"/>
      <c r="O118" s="30"/>
      <c r="AC118" s="30"/>
    </row>
    <row r="119" spans="1:30" x14ac:dyDescent="0.25">
      <c r="A119" s="23"/>
      <c r="B119" s="591"/>
      <c r="C119" s="23"/>
      <c r="D119" s="8"/>
      <c r="E119" s="8"/>
      <c r="F119" s="10"/>
      <c r="G119" s="30"/>
      <c r="H119" s="14"/>
      <c r="J119" s="14"/>
      <c r="K119" s="30"/>
      <c r="L119" s="30"/>
      <c r="M119" s="30"/>
      <c r="N119" s="30"/>
      <c r="O119" s="30"/>
      <c r="AC119" s="30"/>
    </row>
    <row r="120" spans="1:30" x14ac:dyDescent="0.25">
      <c r="A120" s="23"/>
      <c r="B120" s="591"/>
      <c r="C120" s="23"/>
      <c r="D120" s="8"/>
      <c r="E120" s="8"/>
      <c r="F120" s="10"/>
      <c r="G120" s="22"/>
      <c r="H120" s="14"/>
      <c r="J120" s="14"/>
      <c r="K120" s="30"/>
      <c r="L120" s="30"/>
      <c r="M120" s="30"/>
      <c r="N120" s="30"/>
      <c r="O120" s="30"/>
      <c r="AC120" s="30"/>
    </row>
    <row r="121" spans="1:30" x14ac:dyDescent="0.25">
      <c r="A121" s="23"/>
      <c r="B121" s="591"/>
      <c r="C121" s="23"/>
      <c r="D121" s="8"/>
      <c r="E121" s="8"/>
      <c r="F121" s="10"/>
      <c r="G121" s="22"/>
      <c r="H121" s="14"/>
      <c r="K121" s="30"/>
      <c r="L121" s="30"/>
      <c r="M121" s="30"/>
      <c r="N121" s="30"/>
      <c r="O121" s="30"/>
      <c r="AC121" s="30"/>
    </row>
    <row r="122" spans="1:30" x14ac:dyDescent="0.25">
      <c r="A122" s="169"/>
      <c r="B122" s="11"/>
      <c r="D122" s="8"/>
      <c r="E122" s="8"/>
      <c r="F122" s="153"/>
      <c r="G122" s="30"/>
      <c r="H122" s="30"/>
      <c r="I122" s="30"/>
      <c r="N122" s="45"/>
      <c r="O122" s="45"/>
    </row>
    <row r="123" spans="1:30" x14ac:dyDescent="0.25">
      <c r="A123" s="169"/>
      <c r="B123" s="11"/>
      <c r="C123" s="40"/>
      <c r="D123" s="8"/>
      <c r="E123" s="8"/>
      <c r="F123" s="191"/>
      <c r="G123" s="30"/>
      <c r="H123" s="30"/>
      <c r="I123" s="30"/>
      <c r="AC123" s="4"/>
    </row>
    <row r="124" spans="1:30" ht="16.5" x14ac:dyDescent="0.25">
      <c r="A124" s="13"/>
      <c r="B124" s="192"/>
      <c r="C124" s="40"/>
      <c r="D124" s="8"/>
      <c r="E124" s="8"/>
      <c r="F124" s="153"/>
      <c r="G124" s="30"/>
      <c r="H124" s="30"/>
      <c r="I124" s="30"/>
      <c r="L124" s="22"/>
      <c r="M124" s="22"/>
      <c r="N124" s="22"/>
      <c r="O124" s="22"/>
      <c r="AC124" s="4"/>
      <c r="AD124" s="60"/>
    </row>
    <row r="125" spans="1:30" ht="16.5" x14ac:dyDescent="0.25">
      <c r="A125" s="13"/>
      <c r="B125" s="192"/>
      <c r="C125" s="40"/>
      <c r="D125" s="8"/>
      <c r="E125" s="8"/>
      <c r="F125" s="153"/>
      <c r="G125" s="30"/>
      <c r="H125" s="30"/>
      <c r="I125" s="30"/>
      <c r="K125" s="22"/>
      <c r="L125" s="22"/>
      <c r="M125" s="22"/>
      <c r="N125" s="22"/>
      <c r="O125" s="22"/>
      <c r="AC125" s="22"/>
      <c r="AD125" s="60"/>
    </row>
    <row r="126" spans="1:30" x14ac:dyDescent="0.25">
      <c r="A126" s="13"/>
      <c r="B126" s="192"/>
      <c r="C126" s="40"/>
      <c r="D126" s="8"/>
      <c r="E126" s="8"/>
      <c r="F126" s="153"/>
      <c r="G126" s="30"/>
      <c r="H126" s="30"/>
      <c r="I126" s="30"/>
      <c r="K126" s="22"/>
      <c r="AC126" s="22"/>
      <c r="AD126" s="30"/>
    </row>
    <row r="127" spans="1:30" x14ac:dyDescent="0.25">
      <c r="A127" s="13"/>
      <c r="B127" s="192"/>
      <c r="C127" s="40"/>
      <c r="D127" s="8"/>
      <c r="E127" s="8"/>
      <c r="F127" s="153"/>
      <c r="G127" s="30"/>
      <c r="H127" s="30"/>
      <c r="I127" s="30"/>
    </row>
    <row r="128" spans="1:30" x14ac:dyDescent="0.25">
      <c r="A128" s="13"/>
      <c r="B128" s="192"/>
      <c r="C128" s="40"/>
      <c r="D128" s="8"/>
      <c r="E128" s="8"/>
      <c r="F128" s="153"/>
      <c r="G128" s="30"/>
      <c r="H128" s="30"/>
      <c r="I128" s="30"/>
    </row>
    <row r="129" spans="1:30" x14ac:dyDescent="0.25">
      <c r="A129" s="13"/>
      <c r="B129" s="6"/>
      <c r="C129" s="40"/>
      <c r="D129" s="8"/>
      <c r="E129" s="8"/>
      <c r="F129" s="153"/>
      <c r="G129" s="30"/>
      <c r="H129" s="30"/>
      <c r="I129" s="30"/>
    </row>
    <row r="130" spans="1:30" x14ac:dyDescent="0.25">
      <c r="A130" s="13"/>
      <c r="B130" s="6"/>
      <c r="C130" s="40"/>
      <c r="D130" s="8"/>
      <c r="E130" s="8"/>
      <c r="F130" s="153"/>
      <c r="G130" s="30"/>
      <c r="H130" s="30"/>
      <c r="I130" s="30"/>
      <c r="AC130" s="4"/>
    </row>
    <row r="131" spans="1:30" x14ac:dyDescent="0.25">
      <c r="A131" s="13"/>
      <c r="B131" s="6"/>
      <c r="C131" s="40"/>
      <c r="D131" s="8"/>
      <c r="E131" s="8"/>
      <c r="F131" s="153"/>
      <c r="G131" s="30"/>
      <c r="H131" s="30"/>
      <c r="I131" s="30"/>
      <c r="AC131" s="4"/>
    </row>
    <row r="132" spans="1:30" x14ac:dyDescent="0.25">
      <c r="A132" s="13"/>
      <c r="B132" s="6"/>
      <c r="C132" s="40"/>
      <c r="D132" s="8"/>
      <c r="E132" s="8"/>
      <c r="F132" s="153"/>
      <c r="G132" s="30"/>
      <c r="H132" s="30"/>
      <c r="I132" s="30"/>
      <c r="AC132" s="4"/>
    </row>
    <row r="133" spans="1:30" x14ac:dyDescent="0.25">
      <c r="A133" s="13"/>
      <c r="B133" s="6"/>
      <c r="C133" s="40"/>
      <c r="D133" s="8"/>
      <c r="E133" s="8"/>
      <c r="F133" s="153"/>
      <c r="G133" s="30"/>
      <c r="H133" s="30"/>
      <c r="I133" s="30"/>
      <c r="AC133" s="4"/>
    </row>
    <row r="134" spans="1:30" x14ac:dyDescent="0.25">
      <c r="A134" s="13"/>
      <c r="B134" s="6"/>
      <c r="C134" s="40"/>
      <c r="D134" s="8"/>
      <c r="E134" s="8"/>
      <c r="F134" s="153"/>
      <c r="G134" s="30"/>
      <c r="H134" s="30"/>
      <c r="I134" s="30"/>
      <c r="AC134" s="4"/>
    </row>
    <row r="135" spans="1:30" x14ac:dyDescent="0.25">
      <c r="A135" s="13"/>
      <c r="B135" s="6"/>
      <c r="C135" s="40"/>
      <c r="D135" s="8"/>
      <c r="E135" s="8"/>
      <c r="F135" s="153"/>
      <c r="G135" s="30"/>
      <c r="H135" s="30"/>
      <c r="I135" s="30"/>
      <c r="AC135" s="4"/>
    </row>
    <row r="136" spans="1:30" x14ac:dyDescent="0.25">
      <c r="A136" s="13"/>
      <c r="B136" s="6"/>
      <c r="C136" s="40"/>
      <c r="D136" s="8"/>
      <c r="E136" s="8"/>
      <c r="F136" s="153"/>
      <c r="G136" s="30"/>
      <c r="H136" s="30"/>
      <c r="I136" s="30"/>
      <c r="AC136" s="4"/>
    </row>
    <row r="137" spans="1:30" x14ac:dyDescent="0.25">
      <c r="A137" s="13"/>
      <c r="B137" s="6"/>
      <c r="C137" s="40"/>
      <c r="D137" s="8"/>
      <c r="E137" s="8"/>
      <c r="F137" s="153"/>
      <c r="G137" s="30"/>
      <c r="H137" s="30"/>
      <c r="I137" s="30"/>
      <c r="AC137" s="4"/>
    </row>
    <row r="138" spans="1:30" x14ac:dyDescent="0.25">
      <c r="A138" s="13"/>
      <c r="B138" s="6"/>
      <c r="C138" s="40"/>
      <c r="D138" s="8"/>
      <c r="E138" s="8"/>
      <c r="F138" s="153"/>
      <c r="G138" s="30"/>
      <c r="H138" s="30"/>
      <c r="I138" s="30"/>
      <c r="AC138" s="4"/>
    </row>
    <row r="139" spans="1:30" s="30" customFormat="1" x14ac:dyDescent="0.25">
      <c r="A139" s="13"/>
      <c r="B139" s="6"/>
      <c r="C139" s="40"/>
      <c r="D139" s="8"/>
      <c r="E139" s="8"/>
      <c r="F139" s="153"/>
      <c r="K139" s="14"/>
      <c r="L139" s="14"/>
      <c r="M139" s="14"/>
      <c r="N139" s="14"/>
      <c r="O139" s="14"/>
      <c r="AC139" s="4"/>
      <c r="AD139" s="14"/>
    </row>
    <row r="140" spans="1:30" s="30" customFormat="1" x14ac:dyDescent="0.25">
      <c r="A140" s="13"/>
      <c r="B140" s="6"/>
      <c r="C140" s="40"/>
      <c r="D140" s="8"/>
      <c r="E140" s="8"/>
      <c r="F140" s="153"/>
      <c r="K140" s="14"/>
      <c r="L140" s="14"/>
      <c r="M140" s="14"/>
      <c r="N140" s="14"/>
      <c r="O140" s="14"/>
      <c r="AC140" s="4"/>
      <c r="AD140" s="14"/>
    </row>
    <row r="141" spans="1:30" s="30" customFormat="1" x14ac:dyDescent="0.25">
      <c r="A141" s="169"/>
      <c r="B141" s="194"/>
      <c r="C141" s="40"/>
      <c r="D141" s="8"/>
      <c r="E141" s="8"/>
      <c r="F141" s="153"/>
      <c r="K141" s="14"/>
      <c r="L141" s="14"/>
      <c r="M141" s="14"/>
      <c r="N141" s="14"/>
      <c r="O141" s="14"/>
      <c r="AC141" s="4"/>
      <c r="AD141" s="14"/>
    </row>
    <row r="142" spans="1:30" s="30" customFormat="1" x14ac:dyDescent="0.25">
      <c r="A142" s="169"/>
      <c r="B142" s="194"/>
      <c r="C142" s="40"/>
      <c r="D142" s="8"/>
      <c r="E142" s="8"/>
      <c r="F142" s="153"/>
      <c r="K142" s="14"/>
      <c r="L142" s="14"/>
      <c r="M142" s="14"/>
      <c r="N142" s="14"/>
      <c r="O142" s="14"/>
      <c r="AC142" s="4"/>
      <c r="AD142" s="14"/>
    </row>
    <row r="143" spans="1:30" s="30" customFormat="1" x14ac:dyDescent="0.25">
      <c r="A143" s="169"/>
      <c r="B143" s="194"/>
      <c r="C143" s="40"/>
      <c r="D143" s="8"/>
      <c r="E143" s="8"/>
      <c r="F143" s="153"/>
      <c r="K143" s="14"/>
      <c r="L143" s="14"/>
      <c r="M143" s="14"/>
      <c r="N143" s="14"/>
      <c r="O143" s="14"/>
      <c r="AC143" s="4"/>
      <c r="AD143" s="14"/>
    </row>
    <row r="144" spans="1:30" s="196" customFormat="1" ht="18" customHeight="1" x14ac:dyDescent="0.3">
      <c r="A144" s="195"/>
      <c r="B144" s="104"/>
      <c r="C144" s="104"/>
      <c r="D144" s="104"/>
      <c r="E144" s="104"/>
      <c r="F144" s="104"/>
      <c r="K144" s="56"/>
      <c r="L144" s="56"/>
      <c r="M144" s="56"/>
      <c r="N144" s="56"/>
      <c r="O144" s="56"/>
      <c r="AC144" s="107"/>
      <c r="AD144" s="56"/>
    </row>
    <row r="145" spans="1:30" s="30" customFormat="1" x14ac:dyDescent="0.25">
      <c r="A145" s="13"/>
      <c r="B145" s="591"/>
      <c r="C145" s="23"/>
      <c r="D145" s="8"/>
      <c r="E145" s="8"/>
      <c r="F145" s="10"/>
      <c r="K145" s="14"/>
      <c r="L145" s="14"/>
      <c r="M145" s="14"/>
      <c r="N145" s="14"/>
      <c r="O145" s="14"/>
      <c r="AC145" s="4"/>
      <c r="AD145" s="14"/>
    </row>
    <row r="146" spans="1:30" s="30" customFormat="1" x14ac:dyDescent="0.25">
      <c r="A146" s="13"/>
      <c r="B146" s="591"/>
      <c r="C146" s="23"/>
      <c r="D146" s="8"/>
      <c r="E146" s="8"/>
      <c r="F146" s="10"/>
      <c r="K146" s="14"/>
      <c r="L146" s="14"/>
      <c r="M146" s="14"/>
      <c r="N146" s="14"/>
      <c r="O146" s="14"/>
      <c r="AC146" s="4"/>
      <c r="AD146" s="14"/>
    </row>
    <row r="147" spans="1:30" s="30" customFormat="1" x14ac:dyDescent="0.25">
      <c r="A147" s="13"/>
      <c r="B147" s="591"/>
      <c r="C147" s="23"/>
      <c r="D147" s="8"/>
      <c r="E147" s="8"/>
      <c r="F147" s="10"/>
      <c r="K147" s="14"/>
      <c r="L147" s="14"/>
      <c r="M147" s="14"/>
      <c r="N147" s="14"/>
      <c r="O147" s="14"/>
      <c r="AC147" s="4"/>
      <c r="AD147" s="14"/>
    </row>
    <row r="148" spans="1:30" s="30" customFormat="1" x14ac:dyDescent="0.25">
      <c r="A148" s="13"/>
      <c r="B148" s="591"/>
      <c r="C148" s="23"/>
      <c r="D148" s="8"/>
      <c r="E148" s="8"/>
      <c r="F148" s="10"/>
      <c r="K148" s="14"/>
      <c r="L148" s="14"/>
      <c r="M148" s="14"/>
      <c r="N148" s="14"/>
      <c r="O148" s="14"/>
      <c r="AC148" s="4"/>
      <c r="AD148" s="14"/>
    </row>
    <row r="149" spans="1:30" s="30" customFormat="1" x14ac:dyDescent="0.25">
      <c r="A149" s="13"/>
      <c r="B149" s="591"/>
      <c r="C149" s="23"/>
      <c r="D149" s="8"/>
      <c r="E149" s="8"/>
      <c r="F149" s="10"/>
      <c r="K149" s="14"/>
      <c r="L149" s="14"/>
      <c r="M149" s="14"/>
      <c r="N149" s="14"/>
      <c r="O149" s="14"/>
      <c r="AC149" s="4"/>
      <c r="AD149" s="14"/>
    </row>
    <row r="150" spans="1:30" s="30" customFormat="1" x14ac:dyDescent="0.25">
      <c r="A150" s="13"/>
      <c r="B150" s="591"/>
      <c r="C150" s="23"/>
      <c r="D150" s="8"/>
      <c r="E150" s="8"/>
      <c r="F150" s="10"/>
      <c r="K150" s="14"/>
      <c r="L150" s="14"/>
      <c r="M150" s="14"/>
      <c r="N150" s="14"/>
      <c r="O150" s="14"/>
      <c r="AC150" s="4"/>
      <c r="AD150" s="14"/>
    </row>
    <row r="151" spans="1:30" s="30" customFormat="1" x14ac:dyDescent="0.25">
      <c r="A151" s="13"/>
      <c r="B151" s="591"/>
      <c r="C151" s="23"/>
      <c r="D151" s="8"/>
      <c r="E151" s="8"/>
      <c r="F151" s="10"/>
      <c r="K151" s="14"/>
      <c r="L151" s="14"/>
      <c r="M151" s="14"/>
      <c r="N151" s="14"/>
      <c r="O151" s="14"/>
      <c r="AC151" s="4"/>
      <c r="AD151" s="14"/>
    </row>
    <row r="152" spans="1:30" s="30" customFormat="1" x14ac:dyDescent="0.25">
      <c r="A152" s="13"/>
      <c r="B152" s="591"/>
      <c r="C152" s="23"/>
      <c r="D152" s="8"/>
      <c r="E152" s="8"/>
      <c r="F152" s="10"/>
      <c r="K152" s="14"/>
      <c r="L152" s="14"/>
      <c r="M152" s="14"/>
      <c r="N152" s="14"/>
      <c r="O152" s="14"/>
      <c r="AC152" s="4"/>
      <c r="AD152" s="14"/>
    </row>
    <row r="153" spans="1:30" s="30" customFormat="1" x14ac:dyDescent="0.25">
      <c r="A153" s="13"/>
      <c r="B153" s="591"/>
      <c r="C153" s="23"/>
      <c r="D153" s="8"/>
      <c r="E153" s="8"/>
      <c r="F153" s="10"/>
      <c r="K153" s="14"/>
      <c r="L153" s="14"/>
      <c r="M153" s="14"/>
      <c r="N153" s="14"/>
      <c r="O153" s="14"/>
      <c r="AC153" s="4"/>
      <c r="AD153" s="14"/>
    </row>
    <row r="154" spans="1:30" s="30" customFormat="1" x14ac:dyDescent="0.25">
      <c r="A154" s="13"/>
      <c r="B154" s="591"/>
      <c r="C154" s="23"/>
      <c r="D154" s="8"/>
      <c r="E154" s="8"/>
      <c r="F154" s="10"/>
      <c r="K154" s="14"/>
      <c r="L154" s="14"/>
      <c r="M154" s="14"/>
      <c r="N154" s="14"/>
      <c r="O154" s="14"/>
      <c r="AC154" s="4"/>
      <c r="AD154" s="14"/>
    </row>
    <row r="155" spans="1:30" s="30" customFormat="1" x14ac:dyDescent="0.25">
      <c r="A155" s="13"/>
      <c r="B155" s="591"/>
      <c r="C155" s="23"/>
      <c r="D155" s="8"/>
      <c r="E155" s="8"/>
      <c r="F155" s="10"/>
      <c r="K155" s="14"/>
      <c r="L155" s="14"/>
      <c r="M155" s="14"/>
      <c r="N155" s="14"/>
      <c r="O155" s="14"/>
      <c r="AC155" s="4"/>
      <c r="AD155" s="14"/>
    </row>
    <row r="156" spans="1:30" s="30" customFormat="1" x14ac:dyDescent="0.25">
      <c r="A156" s="13"/>
      <c r="B156" s="591"/>
      <c r="C156" s="23"/>
      <c r="D156" s="8"/>
      <c r="E156" s="8"/>
      <c r="F156" s="10"/>
      <c r="K156" s="14"/>
      <c r="L156" s="14"/>
      <c r="M156" s="14"/>
      <c r="N156" s="14"/>
      <c r="O156" s="14"/>
      <c r="AC156" s="4"/>
      <c r="AD156" s="14"/>
    </row>
    <row r="157" spans="1:30" s="30" customFormat="1" x14ac:dyDescent="0.25">
      <c r="A157" s="13"/>
      <c r="B157" s="591"/>
      <c r="C157" s="23"/>
      <c r="D157" s="8"/>
      <c r="E157" s="8"/>
      <c r="F157" s="10"/>
      <c r="K157" s="14"/>
      <c r="L157" s="14"/>
      <c r="M157" s="14"/>
      <c r="N157" s="14"/>
      <c r="O157" s="14"/>
      <c r="AC157" s="4"/>
      <c r="AD157" s="14"/>
    </row>
    <row r="158" spans="1:30" s="30" customFormat="1" x14ac:dyDescent="0.25">
      <c r="A158" s="13"/>
      <c r="B158" s="591"/>
      <c r="C158" s="23"/>
      <c r="D158" s="8"/>
      <c r="E158" s="8"/>
      <c r="F158" s="10"/>
      <c r="K158" s="14"/>
      <c r="L158" s="14"/>
      <c r="M158" s="14"/>
      <c r="N158" s="14"/>
      <c r="O158" s="14"/>
      <c r="AC158" s="4"/>
      <c r="AD158" s="14"/>
    </row>
    <row r="159" spans="1:30" s="30" customFormat="1" x14ac:dyDescent="0.25">
      <c r="A159" s="13"/>
      <c r="B159" s="591"/>
      <c r="C159" s="23"/>
      <c r="D159" s="8"/>
      <c r="E159" s="8"/>
      <c r="F159" s="10"/>
      <c r="K159" s="14"/>
      <c r="L159" s="14"/>
      <c r="M159" s="14"/>
      <c r="N159" s="14"/>
      <c r="O159" s="14"/>
      <c r="AC159" s="4"/>
      <c r="AD159" s="14"/>
    </row>
    <row r="160" spans="1:30" s="30" customFormat="1" x14ac:dyDescent="0.25">
      <c r="A160" s="13"/>
      <c r="B160" s="591"/>
      <c r="C160" s="23"/>
      <c r="D160" s="8"/>
      <c r="E160" s="8"/>
      <c r="F160" s="10"/>
      <c r="K160" s="14"/>
      <c r="L160" s="14"/>
      <c r="M160" s="14"/>
      <c r="N160" s="14"/>
      <c r="O160" s="14"/>
      <c r="AC160" s="4"/>
      <c r="AD160" s="14"/>
    </row>
    <row r="161" spans="1:30" s="30" customFormat="1" x14ac:dyDescent="0.25">
      <c r="A161" s="13"/>
      <c r="B161" s="591"/>
      <c r="C161" s="23"/>
      <c r="D161" s="8"/>
      <c r="E161" s="8"/>
      <c r="F161" s="10"/>
      <c r="K161" s="14"/>
      <c r="L161" s="14"/>
      <c r="M161" s="14"/>
      <c r="N161" s="14"/>
      <c r="O161" s="14"/>
      <c r="AC161" s="4"/>
      <c r="AD161" s="14"/>
    </row>
    <row r="162" spans="1:30" s="30" customFormat="1" x14ac:dyDescent="0.25">
      <c r="A162" s="13"/>
      <c r="B162" s="591"/>
      <c r="C162" s="23"/>
      <c r="D162" s="8"/>
      <c r="E162" s="8"/>
      <c r="F162" s="10"/>
      <c r="K162" s="14"/>
      <c r="L162" s="14"/>
      <c r="M162" s="14"/>
      <c r="N162" s="14"/>
      <c r="O162" s="14"/>
      <c r="AC162" s="4"/>
      <c r="AD162" s="14"/>
    </row>
    <row r="163" spans="1:30" s="30" customFormat="1" x14ac:dyDescent="0.25">
      <c r="A163" s="13"/>
      <c r="B163" s="591"/>
      <c r="C163" s="23"/>
      <c r="D163" s="8"/>
      <c r="E163" s="8"/>
      <c r="F163" s="10"/>
      <c r="K163" s="14"/>
      <c r="L163" s="14"/>
      <c r="M163" s="14"/>
      <c r="N163" s="14"/>
      <c r="O163" s="14"/>
      <c r="AC163" s="4"/>
      <c r="AD163" s="14"/>
    </row>
    <row r="164" spans="1:30" s="30" customFormat="1" x14ac:dyDescent="0.25">
      <c r="A164" s="13"/>
      <c r="B164" s="591"/>
      <c r="C164" s="23"/>
      <c r="D164" s="8"/>
      <c r="E164" s="8"/>
      <c r="F164" s="10"/>
      <c r="K164" s="14"/>
      <c r="L164" s="14"/>
      <c r="M164" s="14"/>
      <c r="N164" s="14"/>
      <c r="O164" s="14"/>
      <c r="AC164" s="4"/>
      <c r="AD164" s="14"/>
    </row>
    <row r="165" spans="1:30" s="30" customFormat="1" x14ac:dyDescent="0.25">
      <c r="A165" s="13"/>
      <c r="B165" s="591"/>
      <c r="C165" s="23"/>
      <c r="D165" s="8"/>
      <c r="E165" s="8"/>
      <c r="F165" s="10"/>
      <c r="K165" s="14"/>
      <c r="L165" s="14"/>
      <c r="M165" s="14"/>
      <c r="N165" s="14"/>
      <c r="O165" s="14"/>
      <c r="AC165" s="4"/>
      <c r="AD165" s="14"/>
    </row>
    <row r="166" spans="1:30" s="30" customFormat="1" x14ac:dyDescent="0.25">
      <c r="A166" s="13"/>
      <c r="B166" s="591"/>
      <c r="C166" s="23"/>
      <c r="D166" s="8"/>
      <c r="E166" s="8"/>
      <c r="F166" s="10"/>
      <c r="K166" s="14"/>
      <c r="L166" s="14"/>
      <c r="M166" s="14"/>
      <c r="N166" s="14"/>
      <c r="O166" s="14"/>
      <c r="AC166" s="4"/>
      <c r="AD166" s="14"/>
    </row>
    <row r="167" spans="1:30" s="30" customFormat="1" x14ac:dyDescent="0.25">
      <c r="A167" s="13"/>
      <c r="B167" s="591"/>
      <c r="C167" s="23"/>
      <c r="D167" s="8"/>
      <c r="E167" s="8"/>
      <c r="F167" s="10"/>
      <c r="K167" s="14"/>
      <c r="L167" s="14"/>
      <c r="M167" s="14"/>
      <c r="N167" s="14"/>
      <c r="O167" s="14"/>
      <c r="AC167" s="4"/>
      <c r="AD167" s="14"/>
    </row>
    <row r="168" spans="1:30" s="30" customFormat="1" x14ac:dyDescent="0.25">
      <c r="A168" s="13"/>
      <c r="B168" s="591"/>
      <c r="C168" s="23"/>
      <c r="D168" s="8"/>
      <c r="E168" s="8"/>
      <c r="F168" s="10"/>
      <c r="K168" s="14"/>
      <c r="L168" s="14"/>
      <c r="M168" s="14"/>
      <c r="N168" s="14"/>
      <c r="O168" s="14"/>
      <c r="AC168" s="4"/>
      <c r="AD168" s="14"/>
    </row>
    <row r="169" spans="1:30" s="30" customFormat="1" x14ac:dyDescent="0.25">
      <c r="A169" s="13"/>
      <c r="B169" s="591"/>
      <c r="C169" s="23"/>
      <c r="D169" s="8"/>
      <c r="E169" s="8"/>
      <c r="F169" s="10"/>
      <c r="K169" s="14"/>
      <c r="L169" s="14"/>
      <c r="M169" s="14"/>
      <c r="N169" s="14"/>
      <c r="O169" s="14"/>
      <c r="AC169" s="4"/>
      <c r="AD169" s="14"/>
    </row>
    <row r="170" spans="1:30" s="30" customFormat="1" x14ac:dyDescent="0.25">
      <c r="A170" s="13"/>
      <c r="B170" s="591"/>
      <c r="C170" s="23"/>
      <c r="D170" s="8"/>
      <c r="E170" s="8"/>
      <c r="F170" s="10"/>
      <c r="K170" s="14"/>
      <c r="L170" s="14"/>
      <c r="M170" s="14"/>
      <c r="N170" s="14"/>
      <c r="O170" s="14"/>
      <c r="AC170" s="4"/>
      <c r="AD170" s="14"/>
    </row>
    <row r="171" spans="1:30" s="30" customFormat="1" x14ac:dyDescent="0.25">
      <c r="A171" s="13"/>
      <c r="B171" s="591"/>
      <c r="C171" s="23"/>
      <c r="D171" s="8"/>
      <c r="E171" s="8"/>
      <c r="F171" s="10"/>
      <c r="K171" s="14"/>
      <c r="L171" s="14"/>
      <c r="M171" s="14"/>
      <c r="N171" s="14"/>
      <c r="O171" s="14"/>
      <c r="AC171" s="4"/>
      <c r="AD171" s="14"/>
    </row>
    <row r="172" spans="1:30" s="30" customFormat="1" x14ac:dyDescent="0.25">
      <c r="A172" s="13"/>
      <c r="B172" s="197"/>
      <c r="C172" s="23"/>
      <c r="D172" s="8"/>
      <c r="E172" s="8"/>
      <c r="F172" s="10"/>
      <c r="K172" s="14"/>
      <c r="L172" s="14"/>
      <c r="M172" s="14"/>
      <c r="N172" s="14"/>
      <c r="O172" s="14"/>
      <c r="AC172" s="4"/>
      <c r="AD172" s="14"/>
    </row>
    <row r="173" spans="1:30" s="30" customFormat="1" x14ac:dyDescent="0.25">
      <c r="A173" s="13"/>
      <c r="B173" s="197"/>
      <c r="C173" s="23"/>
      <c r="D173" s="8"/>
      <c r="E173" s="8"/>
      <c r="F173" s="10"/>
      <c r="K173" s="14"/>
      <c r="L173" s="14"/>
      <c r="M173" s="14"/>
      <c r="N173" s="14"/>
      <c r="O173" s="14"/>
      <c r="AC173" s="4"/>
      <c r="AD173" s="14"/>
    </row>
    <row r="174" spans="1:30" s="30" customFormat="1" x14ac:dyDescent="0.25">
      <c r="A174" s="13"/>
      <c r="B174" s="197"/>
      <c r="C174" s="23"/>
      <c r="D174" s="8"/>
      <c r="E174" s="8"/>
      <c r="F174" s="10"/>
      <c r="K174" s="14"/>
      <c r="L174" s="14"/>
      <c r="M174" s="14"/>
      <c r="N174" s="14"/>
      <c r="O174" s="14"/>
      <c r="AC174" s="4"/>
      <c r="AD174" s="14"/>
    </row>
    <row r="175" spans="1:30" s="30" customFormat="1" x14ac:dyDescent="0.25">
      <c r="A175" s="13"/>
      <c r="B175" s="591"/>
      <c r="C175" s="23"/>
      <c r="D175" s="8"/>
      <c r="E175" s="8"/>
      <c r="F175" s="10"/>
      <c r="K175" s="14"/>
      <c r="L175" s="14"/>
      <c r="M175" s="14"/>
      <c r="N175" s="14"/>
      <c r="O175" s="14"/>
      <c r="AC175" s="4"/>
      <c r="AD175" s="14"/>
    </row>
    <row r="176" spans="1:30" s="30" customFormat="1" x14ac:dyDescent="0.25">
      <c r="A176" s="13"/>
      <c r="B176" s="591"/>
      <c r="C176" s="23"/>
      <c r="D176" s="8"/>
      <c r="E176" s="8"/>
      <c r="F176" s="10"/>
      <c r="K176" s="14"/>
      <c r="L176" s="14"/>
      <c r="M176" s="14"/>
      <c r="N176" s="14"/>
      <c r="O176" s="14"/>
      <c r="AC176" s="4"/>
      <c r="AD176" s="14"/>
    </row>
    <row r="177" spans="1:30" s="30" customFormat="1" x14ac:dyDescent="0.25">
      <c r="A177" s="13"/>
      <c r="B177" s="591"/>
      <c r="C177" s="23"/>
      <c r="D177" s="8"/>
      <c r="E177" s="8"/>
      <c r="F177" s="10"/>
      <c r="K177" s="14"/>
      <c r="L177" s="14"/>
      <c r="M177" s="14"/>
      <c r="N177" s="14"/>
      <c r="O177" s="14"/>
      <c r="AC177" s="4"/>
      <c r="AD177" s="14"/>
    </row>
    <row r="178" spans="1:30" s="30" customFormat="1" x14ac:dyDescent="0.25">
      <c r="A178" s="13"/>
      <c r="B178" s="591"/>
      <c r="C178" s="23"/>
      <c r="D178" s="8"/>
      <c r="E178" s="8"/>
      <c r="F178" s="10"/>
      <c r="K178" s="14"/>
      <c r="L178" s="14"/>
      <c r="M178" s="14"/>
      <c r="N178" s="14"/>
      <c r="O178" s="14"/>
      <c r="AC178" s="4"/>
      <c r="AD178" s="14"/>
    </row>
    <row r="179" spans="1:30" s="30" customFormat="1" x14ac:dyDescent="0.25">
      <c r="A179" s="13"/>
      <c r="B179" s="591"/>
      <c r="C179" s="23"/>
      <c r="D179" s="8"/>
      <c r="E179" s="8"/>
      <c r="F179" s="10"/>
      <c r="K179" s="14"/>
      <c r="L179" s="14"/>
      <c r="M179" s="14"/>
      <c r="N179" s="14"/>
      <c r="O179" s="14"/>
      <c r="AC179" s="4"/>
      <c r="AD179" s="14"/>
    </row>
    <row r="180" spans="1:30" s="30" customFormat="1" x14ac:dyDescent="0.25">
      <c r="A180" s="13"/>
      <c r="B180" s="591"/>
      <c r="C180" s="23"/>
      <c r="D180" s="8"/>
      <c r="E180" s="8"/>
      <c r="F180" s="10"/>
      <c r="K180" s="14"/>
      <c r="L180" s="14"/>
      <c r="M180" s="14"/>
      <c r="N180" s="14"/>
      <c r="O180" s="14"/>
      <c r="AC180" s="4"/>
      <c r="AD180" s="14"/>
    </row>
    <row r="181" spans="1:30" s="30" customFormat="1" x14ac:dyDescent="0.25">
      <c r="A181" s="13"/>
      <c r="B181" s="591"/>
      <c r="C181" s="23"/>
      <c r="D181" s="8"/>
      <c r="E181" s="8"/>
      <c r="F181" s="10"/>
      <c r="K181" s="14"/>
      <c r="L181" s="14"/>
      <c r="M181" s="14"/>
      <c r="N181" s="14"/>
      <c r="O181" s="14"/>
      <c r="AC181" s="4"/>
      <c r="AD181" s="14"/>
    </row>
    <row r="182" spans="1:30" s="30" customFormat="1" x14ac:dyDescent="0.25">
      <c r="A182" s="13"/>
      <c r="B182" s="591"/>
      <c r="C182" s="23"/>
      <c r="D182" s="8"/>
      <c r="E182" s="8"/>
      <c r="F182" s="10"/>
      <c r="K182" s="14"/>
      <c r="L182" s="14"/>
      <c r="M182" s="14"/>
      <c r="N182" s="14"/>
      <c r="O182" s="14"/>
      <c r="AC182" s="4"/>
      <c r="AD182" s="14"/>
    </row>
    <row r="183" spans="1:30" s="30" customFormat="1" x14ac:dyDescent="0.25">
      <c r="A183" s="13"/>
      <c r="B183" s="591"/>
      <c r="C183" s="23"/>
      <c r="D183" s="8"/>
      <c r="E183" s="8"/>
      <c r="F183" s="10"/>
      <c r="K183" s="14"/>
      <c r="L183" s="14"/>
      <c r="M183" s="14"/>
      <c r="N183" s="14"/>
      <c r="O183" s="14"/>
      <c r="AC183" s="4"/>
      <c r="AD183" s="14"/>
    </row>
    <row r="184" spans="1:30" s="30" customFormat="1" x14ac:dyDescent="0.25">
      <c r="A184" s="13"/>
      <c r="B184" s="591"/>
      <c r="C184" s="23"/>
      <c r="D184" s="8"/>
      <c r="E184" s="8"/>
      <c r="F184" s="10"/>
      <c r="K184" s="14"/>
      <c r="L184" s="14"/>
      <c r="M184" s="14"/>
      <c r="N184" s="14"/>
      <c r="O184" s="14"/>
      <c r="AC184" s="4"/>
      <c r="AD184" s="14"/>
    </row>
    <row r="185" spans="1:30" s="30" customFormat="1" x14ac:dyDescent="0.25">
      <c r="A185" s="13"/>
      <c r="B185" s="591"/>
      <c r="C185" s="23"/>
      <c r="D185" s="8"/>
      <c r="E185" s="8"/>
      <c r="F185" s="10"/>
      <c r="K185" s="14"/>
      <c r="L185" s="14"/>
      <c r="M185" s="14"/>
      <c r="N185" s="14"/>
      <c r="O185" s="14"/>
      <c r="AC185" s="4"/>
      <c r="AD185" s="14"/>
    </row>
    <row r="186" spans="1:30" s="30" customFormat="1" x14ac:dyDescent="0.25">
      <c r="A186" s="13"/>
      <c r="B186" s="591"/>
      <c r="C186" s="23"/>
      <c r="D186" s="8"/>
      <c r="E186" s="8"/>
      <c r="F186" s="10"/>
      <c r="K186" s="14"/>
      <c r="L186" s="14"/>
      <c r="M186" s="14"/>
      <c r="N186" s="14"/>
      <c r="O186" s="14"/>
      <c r="AC186" s="4"/>
      <c r="AD186" s="14"/>
    </row>
    <row r="187" spans="1:30" s="30" customFormat="1" x14ac:dyDescent="0.25">
      <c r="A187" s="13"/>
      <c r="B187" s="591"/>
      <c r="C187" s="23"/>
      <c r="D187" s="8"/>
      <c r="E187" s="8"/>
      <c r="F187" s="10"/>
      <c r="K187" s="14"/>
      <c r="L187" s="14"/>
      <c r="M187" s="14"/>
      <c r="N187" s="14"/>
      <c r="O187" s="14"/>
      <c r="AC187" s="4"/>
      <c r="AD187" s="14"/>
    </row>
    <row r="188" spans="1:30" s="30" customFormat="1" x14ac:dyDescent="0.25">
      <c r="A188" s="13"/>
      <c r="B188" s="591"/>
      <c r="C188" s="23"/>
      <c r="D188" s="8"/>
      <c r="E188" s="8"/>
      <c r="F188" s="10"/>
      <c r="K188" s="14"/>
      <c r="L188" s="14"/>
      <c r="M188" s="14"/>
      <c r="N188" s="14"/>
      <c r="O188" s="14"/>
      <c r="AC188" s="4"/>
      <c r="AD188" s="14"/>
    </row>
    <row r="189" spans="1:30" s="30" customFormat="1" x14ac:dyDescent="0.25">
      <c r="A189" s="13"/>
      <c r="B189" s="591"/>
      <c r="C189" s="23"/>
      <c r="D189" s="8"/>
      <c r="E189" s="8"/>
      <c r="F189" s="10"/>
      <c r="K189" s="14"/>
      <c r="L189" s="14"/>
      <c r="M189" s="14"/>
      <c r="N189" s="14"/>
      <c r="O189" s="14"/>
      <c r="AC189" s="4"/>
      <c r="AD189" s="14"/>
    </row>
    <row r="190" spans="1:30" s="30" customFormat="1" x14ac:dyDescent="0.25">
      <c r="A190" s="13"/>
      <c r="B190" s="591"/>
      <c r="C190" s="23"/>
      <c r="D190" s="8"/>
      <c r="E190" s="8"/>
      <c r="F190" s="10"/>
      <c r="K190" s="14"/>
      <c r="L190" s="14"/>
      <c r="M190" s="14"/>
      <c r="N190" s="14"/>
      <c r="O190" s="14"/>
      <c r="AC190" s="4"/>
      <c r="AD190" s="14"/>
    </row>
    <row r="191" spans="1:30" s="30" customFormat="1" x14ac:dyDescent="0.25">
      <c r="A191" s="13"/>
      <c r="B191" s="591"/>
      <c r="C191" s="23"/>
      <c r="D191" s="8"/>
      <c r="E191" s="8"/>
      <c r="F191" s="10"/>
      <c r="K191" s="14"/>
      <c r="L191" s="14"/>
      <c r="M191" s="14"/>
      <c r="N191" s="14"/>
      <c r="O191" s="14"/>
      <c r="AC191" s="4"/>
      <c r="AD191" s="14"/>
    </row>
    <row r="192" spans="1:30" s="30" customFormat="1" x14ac:dyDescent="0.25">
      <c r="A192" s="13"/>
      <c r="B192" s="591"/>
      <c r="C192" s="23"/>
      <c r="D192" s="8"/>
      <c r="E192" s="8"/>
      <c r="F192" s="10"/>
      <c r="K192" s="14"/>
      <c r="L192" s="14"/>
      <c r="M192" s="14"/>
      <c r="N192" s="14"/>
      <c r="O192" s="14"/>
      <c r="AC192" s="4"/>
      <c r="AD192" s="14"/>
    </row>
    <row r="193" spans="1:30" s="30" customFormat="1" x14ac:dyDescent="0.25">
      <c r="A193" s="13"/>
      <c r="B193" s="591"/>
      <c r="C193" s="23"/>
      <c r="D193" s="8"/>
      <c r="E193" s="8"/>
      <c r="F193" s="10"/>
      <c r="K193" s="14"/>
      <c r="L193" s="14"/>
      <c r="M193" s="14"/>
      <c r="N193" s="14"/>
      <c r="O193" s="14"/>
      <c r="AC193" s="4"/>
      <c r="AD193" s="14"/>
    </row>
    <row r="194" spans="1:30" s="30" customFormat="1" x14ac:dyDescent="0.25">
      <c r="A194" s="13"/>
      <c r="B194" s="591"/>
      <c r="C194" s="23"/>
      <c r="D194" s="8"/>
      <c r="E194" s="8"/>
      <c r="F194" s="10"/>
      <c r="K194" s="14"/>
      <c r="L194" s="14"/>
      <c r="M194" s="14"/>
      <c r="N194" s="14"/>
      <c r="O194" s="14"/>
      <c r="AC194" s="4"/>
      <c r="AD194" s="14"/>
    </row>
    <row r="195" spans="1:30" s="30" customFormat="1" x14ac:dyDescent="0.25">
      <c r="A195" s="13"/>
      <c r="B195" s="591"/>
      <c r="C195" s="23"/>
      <c r="D195" s="8"/>
      <c r="E195" s="8"/>
      <c r="F195" s="10"/>
      <c r="K195" s="14"/>
      <c r="L195" s="14"/>
      <c r="M195" s="14"/>
      <c r="N195" s="14"/>
      <c r="O195" s="14"/>
      <c r="AC195" s="4"/>
      <c r="AD195" s="14"/>
    </row>
    <row r="196" spans="1:30" s="30" customFormat="1" x14ac:dyDescent="0.25">
      <c r="A196" s="13"/>
      <c r="B196" s="591"/>
      <c r="C196" s="23"/>
      <c r="D196" s="8"/>
      <c r="E196" s="8"/>
      <c r="F196" s="10"/>
      <c r="K196" s="14"/>
      <c r="L196" s="14"/>
      <c r="M196" s="14"/>
      <c r="N196" s="14"/>
      <c r="O196" s="14"/>
      <c r="AC196" s="4"/>
      <c r="AD196" s="14"/>
    </row>
    <row r="197" spans="1:30" s="30" customFormat="1" x14ac:dyDescent="0.25">
      <c r="A197" s="13"/>
      <c r="B197" s="591"/>
      <c r="C197" s="23"/>
      <c r="D197" s="8"/>
      <c r="E197" s="8"/>
      <c r="F197" s="10"/>
      <c r="K197" s="14"/>
      <c r="L197" s="14"/>
      <c r="M197" s="14"/>
      <c r="N197" s="14"/>
      <c r="O197" s="14"/>
      <c r="AC197" s="4"/>
      <c r="AD197" s="14"/>
    </row>
    <row r="198" spans="1:30" s="30" customFormat="1" x14ac:dyDescent="0.25">
      <c r="A198" s="13"/>
      <c r="B198" s="591"/>
      <c r="C198" s="23"/>
      <c r="D198" s="8"/>
      <c r="E198" s="8"/>
      <c r="F198" s="10"/>
      <c r="K198" s="14"/>
      <c r="L198" s="14"/>
      <c r="M198" s="14"/>
      <c r="N198" s="14"/>
      <c r="O198" s="14"/>
      <c r="AC198" s="4"/>
      <c r="AD198" s="14"/>
    </row>
    <row r="199" spans="1:30" s="30" customFormat="1" x14ac:dyDescent="0.25">
      <c r="A199" s="13"/>
      <c r="B199" s="591"/>
      <c r="C199" s="23"/>
      <c r="D199" s="8"/>
      <c r="E199" s="8"/>
      <c r="F199" s="10"/>
      <c r="K199" s="14"/>
      <c r="L199" s="14"/>
      <c r="M199" s="14"/>
      <c r="N199" s="14"/>
      <c r="O199" s="14"/>
      <c r="AC199" s="4"/>
      <c r="AD199" s="14"/>
    </row>
    <row r="200" spans="1:30" s="30" customFormat="1" x14ac:dyDescent="0.25">
      <c r="A200" s="13"/>
      <c r="B200" s="591"/>
      <c r="C200" s="23"/>
      <c r="D200" s="8"/>
      <c r="E200" s="8"/>
      <c r="F200" s="10"/>
      <c r="K200" s="14"/>
      <c r="L200" s="14"/>
      <c r="M200" s="14"/>
      <c r="N200" s="14"/>
      <c r="O200" s="14"/>
      <c r="AC200" s="4"/>
      <c r="AD200" s="14"/>
    </row>
    <row r="201" spans="1:30" s="30" customFormat="1" x14ac:dyDescent="0.25">
      <c r="A201" s="13"/>
      <c r="B201" s="591"/>
      <c r="C201" s="23"/>
      <c r="D201" s="8"/>
      <c r="E201" s="8"/>
      <c r="F201" s="10"/>
      <c r="K201" s="14"/>
      <c r="L201" s="14"/>
      <c r="M201" s="14"/>
      <c r="N201" s="14"/>
      <c r="O201" s="14"/>
      <c r="AC201" s="4"/>
      <c r="AD201" s="14"/>
    </row>
    <row r="202" spans="1:30" s="30" customFormat="1" x14ac:dyDescent="0.25">
      <c r="A202" s="13"/>
      <c r="B202" s="591"/>
      <c r="C202" s="23"/>
      <c r="D202" s="8"/>
      <c r="E202" s="8"/>
      <c r="F202" s="10"/>
      <c r="K202" s="14"/>
      <c r="L202" s="14"/>
      <c r="M202" s="14"/>
      <c r="N202" s="14"/>
      <c r="O202" s="14"/>
      <c r="AC202" s="4"/>
      <c r="AD202" s="14"/>
    </row>
    <row r="203" spans="1:30" s="30" customFormat="1" x14ac:dyDescent="0.25">
      <c r="A203" s="13"/>
      <c r="B203" s="591"/>
      <c r="C203" s="23"/>
      <c r="D203" s="8"/>
      <c r="E203" s="8"/>
      <c r="F203" s="10"/>
      <c r="K203" s="14"/>
      <c r="L203" s="14"/>
      <c r="M203" s="14"/>
      <c r="N203" s="14"/>
      <c r="O203" s="14"/>
      <c r="AC203" s="4"/>
      <c r="AD203" s="14"/>
    </row>
    <row r="204" spans="1:30" s="30" customFormat="1" x14ac:dyDescent="0.25">
      <c r="A204" s="13"/>
      <c r="B204" s="591"/>
      <c r="C204" s="23"/>
      <c r="D204" s="8"/>
      <c r="E204" s="8"/>
      <c r="F204" s="10"/>
      <c r="K204" s="14"/>
      <c r="L204" s="14"/>
      <c r="M204" s="14"/>
      <c r="N204" s="14"/>
      <c r="O204" s="14"/>
      <c r="AC204" s="4"/>
      <c r="AD204" s="14"/>
    </row>
    <row r="205" spans="1:30" s="201" customFormat="1" x14ac:dyDescent="0.25">
      <c r="A205" s="169"/>
      <c r="B205" s="11"/>
      <c r="C205" s="199"/>
      <c r="D205" s="8"/>
      <c r="E205" s="8"/>
      <c r="F205" s="200"/>
      <c r="K205" s="85"/>
      <c r="L205" s="85"/>
      <c r="M205" s="85"/>
      <c r="N205" s="85"/>
      <c r="O205" s="85"/>
      <c r="AC205" s="202"/>
      <c r="AD205" s="85"/>
    </row>
    <row r="206" spans="1:30" s="30" customFormat="1" x14ac:dyDescent="0.25">
      <c r="A206" s="13"/>
      <c r="B206" s="203"/>
      <c r="C206" s="40"/>
      <c r="D206" s="8"/>
      <c r="E206" s="8"/>
      <c r="F206" s="204"/>
      <c r="K206" s="14"/>
      <c r="L206" s="14"/>
      <c r="M206" s="14"/>
      <c r="N206" s="14"/>
      <c r="O206" s="14"/>
      <c r="AC206" s="4"/>
      <c r="AD206" s="14"/>
    </row>
    <row r="207" spans="1:30" s="30" customFormat="1" x14ac:dyDescent="0.25">
      <c r="A207" s="13"/>
      <c r="B207" s="203"/>
      <c r="C207" s="40"/>
      <c r="D207" s="8"/>
      <c r="E207" s="8"/>
      <c r="F207" s="204"/>
      <c r="K207" s="14"/>
      <c r="L207" s="14"/>
      <c r="M207" s="14"/>
      <c r="N207" s="14"/>
      <c r="O207" s="14"/>
      <c r="AC207" s="4"/>
      <c r="AD207" s="14"/>
    </row>
    <row r="208" spans="1:30" s="30" customFormat="1" x14ac:dyDescent="0.25">
      <c r="A208" s="13"/>
      <c r="B208" s="203"/>
      <c r="C208" s="40"/>
      <c r="D208" s="8"/>
      <c r="E208" s="8"/>
      <c r="F208" s="204"/>
      <c r="K208" s="14"/>
      <c r="L208" s="14"/>
      <c r="M208" s="14"/>
      <c r="N208" s="14"/>
      <c r="O208" s="14"/>
      <c r="AC208" s="4"/>
      <c r="AD208" s="14"/>
    </row>
    <row r="209" spans="1:30" s="30" customFormat="1" x14ac:dyDescent="0.25">
      <c r="A209" s="13"/>
      <c r="B209" s="203"/>
      <c r="C209" s="40"/>
      <c r="D209" s="8"/>
      <c r="E209" s="8"/>
      <c r="F209" s="204"/>
      <c r="K209" s="14"/>
      <c r="L209" s="14"/>
      <c r="M209" s="14"/>
      <c r="N209" s="14"/>
      <c r="O209" s="14"/>
      <c r="AC209" s="4"/>
      <c r="AD209" s="14"/>
    </row>
    <row r="210" spans="1:30" s="30" customFormat="1" x14ac:dyDescent="0.25">
      <c r="A210" s="13"/>
      <c r="B210" s="203"/>
      <c r="C210" s="40"/>
      <c r="D210" s="8"/>
      <c r="E210" s="8"/>
      <c r="F210" s="204"/>
      <c r="K210" s="14"/>
      <c r="L210" s="14"/>
      <c r="M210" s="14"/>
      <c r="N210" s="14"/>
      <c r="O210" s="14"/>
      <c r="AC210" s="4"/>
      <c r="AD210" s="14"/>
    </row>
    <row r="211" spans="1:30" s="30" customFormat="1" x14ac:dyDescent="0.25">
      <c r="A211" s="13"/>
      <c r="B211" s="203"/>
      <c r="C211" s="40"/>
      <c r="D211" s="8"/>
      <c r="E211" s="8"/>
      <c r="F211" s="204"/>
      <c r="K211" s="14"/>
      <c r="L211" s="14"/>
      <c r="M211" s="14"/>
      <c r="N211" s="14"/>
      <c r="O211" s="14"/>
      <c r="AC211" s="4"/>
      <c r="AD211" s="14"/>
    </row>
    <row r="212" spans="1:30" s="30" customFormat="1" x14ac:dyDescent="0.25">
      <c r="A212" s="13"/>
      <c r="B212" s="203"/>
      <c r="C212" s="40"/>
      <c r="D212" s="8"/>
      <c r="E212" s="8"/>
      <c r="F212" s="204"/>
      <c r="K212" s="14"/>
      <c r="L212" s="14"/>
      <c r="M212" s="14"/>
      <c r="N212" s="14"/>
      <c r="O212" s="14"/>
      <c r="AC212" s="4"/>
      <c r="AD212" s="14"/>
    </row>
    <row r="213" spans="1:30" s="30" customFormat="1" x14ac:dyDescent="0.25">
      <c r="A213" s="13"/>
      <c r="B213" s="203"/>
      <c r="C213" s="40"/>
      <c r="D213" s="8"/>
      <c r="E213" s="8"/>
      <c r="F213" s="204"/>
      <c r="K213" s="14"/>
      <c r="L213" s="14"/>
      <c r="M213" s="14"/>
      <c r="N213" s="14"/>
      <c r="O213" s="14"/>
      <c r="AC213" s="4"/>
      <c r="AD213" s="14"/>
    </row>
    <row r="214" spans="1:30" s="30" customFormat="1" x14ac:dyDescent="0.25">
      <c r="A214" s="13"/>
      <c r="B214" s="203"/>
      <c r="C214" s="40"/>
      <c r="D214" s="8"/>
      <c r="E214" s="8"/>
      <c r="F214" s="204"/>
      <c r="K214" s="14"/>
      <c r="L214" s="14"/>
      <c r="M214" s="14"/>
      <c r="N214" s="14"/>
      <c r="O214" s="14"/>
      <c r="AC214" s="4"/>
      <c r="AD214" s="14"/>
    </row>
    <row r="215" spans="1:30" s="30" customFormat="1" x14ac:dyDescent="0.25">
      <c r="A215" s="13"/>
      <c r="B215" s="203"/>
      <c r="C215" s="40"/>
      <c r="D215" s="8"/>
      <c r="E215" s="8"/>
      <c r="F215" s="204"/>
      <c r="K215" s="14"/>
      <c r="L215" s="14"/>
      <c r="M215" s="14"/>
      <c r="N215" s="14"/>
      <c r="O215" s="14"/>
      <c r="AC215" s="4"/>
      <c r="AD215" s="14"/>
    </row>
    <row r="216" spans="1:30" s="30" customFormat="1" x14ac:dyDescent="0.25">
      <c r="A216" s="131"/>
      <c r="B216" s="419"/>
      <c r="C216" s="418"/>
      <c r="D216" s="46"/>
      <c r="E216" s="8"/>
      <c r="F216" s="153"/>
      <c r="K216" s="14"/>
      <c r="L216" s="14"/>
      <c r="M216" s="14"/>
      <c r="N216" s="14"/>
      <c r="O216" s="14"/>
      <c r="AC216" s="4"/>
      <c r="AD216" s="14"/>
    </row>
    <row r="217" spans="1:30" s="30" customFormat="1" ht="20.25" x14ac:dyDescent="0.25">
      <c r="A217" s="159"/>
      <c r="B217" s="323"/>
      <c r="C217" s="323"/>
      <c r="D217" s="323"/>
      <c r="E217" s="323"/>
      <c r="F217" s="323"/>
      <c r="K217" s="14"/>
      <c r="L217" s="14"/>
      <c r="M217" s="14"/>
      <c r="N217" s="14"/>
      <c r="O217" s="14"/>
      <c r="AC217" s="14"/>
      <c r="AD217" s="14"/>
    </row>
    <row r="218" spans="1:30" s="30" customFormat="1" ht="18.75" x14ac:dyDescent="0.25">
      <c r="A218" s="114"/>
      <c r="B218" s="205"/>
      <c r="C218" s="114"/>
      <c r="D218" s="207"/>
      <c r="E218" s="208"/>
      <c r="F218" s="153"/>
      <c r="K218" s="14"/>
      <c r="L218" s="14"/>
      <c r="M218" s="14"/>
      <c r="N218" s="14"/>
      <c r="O218" s="14"/>
      <c r="AC218" s="14"/>
      <c r="AD218" s="14"/>
    </row>
    <row r="219" spans="1:30" s="30" customFormat="1" x14ac:dyDescent="0.25">
      <c r="A219" s="23"/>
      <c r="B219" s="419"/>
      <c r="C219" s="131"/>
      <c r="D219" s="8"/>
      <c r="E219" s="8"/>
      <c r="F219" s="153"/>
      <c r="K219" s="14"/>
      <c r="L219" s="14"/>
      <c r="M219" s="14"/>
      <c r="N219" s="14"/>
      <c r="O219" s="14"/>
      <c r="AC219" s="14"/>
      <c r="AD219" s="14"/>
    </row>
    <row r="220" spans="1:30" s="30" customFormat="1" x14ac:dyDescent="0.25">
      <c r="A220" s="23"/>
      <c r="B220" s="419"/>
      <c r="C220" s="131"/>
      <c r="D220" s="8"/>
      <c r="E220" s="8"/>
      <c r="F220" s="153"/>
      <c r="K220" s="14"/>
      <c r="L220" s="14"/>
      <c r="M220" s="14"/>
      <c r="N220" s="14"/>
      <c r="O220" s="14"/>
      <c r="AC220" s="14"/>
      <c r="AD220" s="14"/>
    </row>
    <row r="221" spans="1:30" s="30" customFormat="1" x14ac:dyDescent="0.25">
      <c r="A221" s="23"/>
      <c r="B221" s="419"/>
      <c r="C221" s="131"/>
      <c r="D221" s="8"/>
      <c r="E221" s="8"/>
      <c r="F221" s="153"/>
      <c r="K221" s="14"/>
      <c r="L221" s="14"/>
      <c r="M221" s="14"/>
      <c r="N221" s="14"/>
      <c r="O221" s="14"/>
      <c r="AC221" s="14"/>
      <c r="AD221" s="14"/>
    </row>
    <row r="222" spans="1:30" s="30" customFormat="1" x14ac:dyDescent="0.25">
      <c r="A222" s="23"/>
      <c r="B222" s="419"/>
      <c r="C222" s="131"/>
      <c r="D222" s="8"/>
      <c r="E222" s="8"/>
      <c r="F222" s="153"/>
      <c r="K222" s="14"/>
      <c r="L222" s="14"/>
      <c r="M222" s="14"/>
      <c r="N222" s="14"/>
      <c r="O222" s="14"/>
      <c r="AC222" s="14"/>
      <c r="AD222" s="14"/>
    </row>
    <row r="223" spans="1:30" s="30" customFormat="1" x14ac:dyDescent="0.25">
      <c r="A223" s="23"/>
      <c r="B223" s="419"/>
      <c r="C223" s="131"/>
      <c r="D223" s="8"/>
      <c r="E223" s="8"/>
      <c r="F223" s="153"/>
      <c r="K223" s="14"/>
      <c r="L223" s="14"/>
      <c r="M223" s="14"/>
      <c r="N223" s="14"/>
      <c r="O223" s="14"/>
      <c r="AC223" s="14"/>
      <c r="AD223" s="14"/>
    </row>
    <row r="224" spans="1:30" s="30" customFormat="1" x14ac:dyDescent="0.25">
      <c r="A224" s="23"/>
      <c r="B224" s="419"/>
      <c r="C224" s="131"/>
      <c r="D224" s="8"/>
      <c r="E224" s="8"/>
      <c r="F224" s="153"/>
      <c r="K224" s="14"/>
      <c r="L224" s="14"/>
      <c r="M224" s="14"/>
      <c r="N224" s="14"/>
      <c r="O224" s="14"/>
      <c r="AC224" s="14"/>
      <c r="AD224" s="14"/>
    </row>
    <row r="225" spans="1:30" s="30" customFormat="1" x14ac:dyDescent="0.25">
      <c r="A225" s="23"/>
      <c r="B225" s="419"/>
      <c r="C225" s="131"/>
      <c r="D225" s="8"/>
      <c r="E225" s="8"/>
      <c r="F225" s="153"/>
      <c r="K225" s="14"/>
      <c r="L225" s="14"/>
      <c r="M225" s="14"/>
      <c r="N225" s="14"/>
      <c r="O225" s="14"/>
      <c r="AC225" s="14"/>
      <c r="AD225" s="14"/>
    </row>
    <row r="226" spans="1:30" s="30" customFormat="1" x14ac:dyDescent="0.25">
      <c r="A226" s="23"/>
      <c r="B226" s="419"/>
      <c r="C226" s="131"/>
      <c r="D226" s="8"/>
      <c r="E226" s="8"/>
      <c r="F226" s="153"/>
      <c r="K226" s="14"/>
      <c r="L226" s="14"/>
      <c r="M226" s="14"/>
      <c r="N226" s="14"/>
      <c r="O226" s="14"/>
      <c r="AC226" s="14"/>
      <c r="AD226" s="14"/>
    </row>
    <row r="227" spans="1:30" s="30" customFormat="1" x14ac:dyDescent="0.25">
      <c r="A227" s="23"/>
      <c r="B227" s="419"/>
      <c r="C227" s="131"/>
      <c r="D227" s="8"/>
      <c r="E227" s="8"/>
      <c r="F227" s="153"/>
      <c r="K227" s="14"/>
      <c r="L227" s="14"/>
      <c r="M227" s="14"/>
      <c r="N227" s="14"/>
      <c r="O227" s="14"/>
      <c r="AC227" s="14"/>
      <c r="AD227" s="14"/>
    </row>
    <row r="228" spans="1:30" s="30" customFormat="1" x14ac:dyDescent="0.25">
      <c r="A228" s="23"/>
      <c r="B228" s="419"/>
      <c r="C228" s="131"/>
      <c r="D228" s="8"/>
      <c r="E228" s="8"/>
      <c r="F228" s="153"/>
      <c r="K228" s="14"/>
      <c r="L228" s="14"/>
      <c r="M228" s="14"/>
      <c r="N228" s="14"/>
      <c r="O228" s="14"/>
      <c r="AC228" s="14"/>
      <c r="AD228" s="14"/>
    </row>
    <row r="229" spans="1:30" s="30" customFormat="1" x14ac:dyDescent="0.25">
      <c r="A229" s="23"/>
      <c r="B229" s="419"/>
      <c r="C229" s="131"/>
      <c r="D229" s="8"/>
      <c r="E229" s="8"/>
      <c r="F229" s="153"/>
      <c r="K229" s="14"/>
      <c r="L229" s="14"/>
      <c r="M229" s="14"/>
      <c r="N229" s="14"/>
      <c r="O229" s="14"/>
      <c r="AC229" s="14"/>
      <c r="AD229" s="14"/>
    </row>
    <row r="230" spans="1:30" s="30" customFormat="1" x14ac:dyDescent="0.25">
      <c r="A230" s="23"/>
      <c r="B230" s="419"/>
      <c r="C230" s="131"/>
      <c r="D230" s="8"/>
      <c r="E230" s="8"/>
      <c r="F230" s="153"/>
      <c r="K230" s="14"/>
      <c r="L230" s="14"/>
      <c r="M230" s="14"/>
      <c r="N230" s="14"/>
      <c r="O230" s="14"/>
      <c r="AC230" s="14"/>
      <c r="AD230" s="14"/>
    </row>
    <row r="231" spans="1:30" s="30" customFormat="1" x14ac:dyDescent="0.25">
      <c r="A231" s="23"/>
      <c r="B231" s="419"/>
      <c r="C231" s="131"/>
      <c r="D231" s="8"/>
      <c r="E231" s="8"/>
      <c r="F231" s="153"/>
      <c r="K231" s="14"/>
      <c r="L231" s="14"/>
      <c r="M231" s="14"/>
      <c r="N231" s="14"/>
      <c r="O231" s="14"/>
      <c r="AC231" s="14"/>
      <c r="AD231" s="14"/>
    </row>
    <row r="232" spans="1:30" s="30" customFormat="1" x14ac:dyDescent="0.25">
      <c r="A232" s="23"/>
      <c r="B232" s="591"/>
      <c r="C232" s="131"/>
      <c r="D232" s="8"/>
      <c r="E232" s="8"/>
      <c r="F232" s="153"/>
      <c r="K232" s="14"/>
      <c r="L232" s="14"/>
      <c r="M232" s="14"/>
      <c r="N232" s="14"/>
      <c r="O232" s="14"/>
      <c r="AC232" s="14"/>
      <c r="AD232" s="14"/>
    </row>
    <row r="233" spans="1:30" s="30" customFormat="1" x14ac:dyDescent="0.25">
      <c r="A233" s="23"/>
      <c r="B233" s="591"/>
      <c r="C233" s="131"/>
      <c r="D233" s="8"/>
      <c r="E233" s="8"/>
      <c r="F233" s="153"/>
      <c r="K233" s="14"/>
      <c r="L233" s="14"/>
      <c r="M233" s="14"/>
      <c r="N233" s="14"/>
      <c r="O233" s="14"/>
      <c r="AC233" s="14"/>
      <c r="AD233" s="14"/>
    </row>
    <row r="234" spans="1:30" s="30" customFormat="1" x14ac:dyDescent="0.25">
      <c r="A234" s="23"/>
      <c r="B234" s="591"/>
      <c r="C234" s="131"/>
      <c r="D234" s="8"/>
      <c r="E234" s="8"/>
      <c r="F234" s="153"/>
      <c r="K234" s="14"/>
      <c r="L234" s="14"/>
      <c r="M234" s="14"/>
      <c r="N234" s="14"/>
      <c r="O234" s="14"/>
      <c r="AC234" s="14"/>
      <c r="AD234" s="14"/>
    </row>
    <row r="235" spans="1:30" s="30" customFormat="1" x14ac:dyDescent="0.25">
      <c r="A235" s="23"/>
      <c r="B235" s="591"/>
      <c r="C235" s="131"/>
      <c r="D235" s="8"/>
      <c r="E235" s="8"/>
      <c r="F235" s="153"/>
      <c r="K235" s="14"/>
      <c r="L235" s="14"/>
      <c r="M235" s="14"/>
      <c r="N235" s="14"/>
      <c r="O235" s="14"/>
      <c r="AC235" s="14"/>
      <c r="AD235" s="14"/>
    </row>
    <row r="236" spans="1:30" s="30" customFormat="1" x14ac:dyDescent="0.25">
      <c r="A236" s="23"/>
      <c r="B236" s="591"/>
      <c r="C236" s="131"/>
      <c r="D236" s="8"/>
      <c r="E236" s="8"/>
      <c r="F236" s="153"/>
      <c r="K236" s="14"/>
      <c r="L236" s="14"/>
      <c r="M236" s="14"/>
      <c r="N236" s="14"/>
      <c r="O236" s="14"/>
      <c r="AC236" s="14"/>
      <c r="AD236" s="14"/>
    </row>
    <row r="237" spans="1:30" s="30" customFormat="1" x14ac:dyDescent="0.25">
      <c r="A237" s="23"/>
      <c r="B237" s="591"/>
      <c r="C237" s="131"/>
      <c r="D237" s="8"/>
      <c r="E237" s="8"/>
      <c r="F237" s="153"/>
      <c r="K237" s="14"/>
      <c r="L237" s="14"/>
      <c r="M237" s="14"/>
      <c r="N237" s="14"/>
      <c r="O237" s="14"/>
      <c r="AC237" s="14"/>
      <c r="AD237" s="14"/>
    </row>
    <row r="238" spans="1:30" s="30" customFormat="1" x14ac:dyDescent="0.25">
      <c r="A238" s="23"/>
      <c r="B238" s="591"/>
      <c r="C238" s="131"/>
      <c r="D238" s="8"/>
      <c r="E238" s="8"/>
      <c r="F238" s="153"/>
      <c r="K238" s="14"/>
      <c r="L238" s="14"/>
      <c r="M238" s="14"/>
      <c r="N238" s="14"/>
      <c r="O238" s="14"/>
      <c r="AC238" s="14"/>
      <c r="AD238" s="14"/>
    </row>
    <row r="239" spans="1:30" s="30" customFormat="1" x14ac:dyDescent="0.25">
      <c r="A239" s="23"/>
      <c r="B239" s="591"/>
      <c r="C239" s="131"/>
      <c r="D239" s="8"/>
      <c r="E239" s="8"/>
      <c r="F239" s="153"/>
      <c r="K239" s="14"/>
      <c r="L239" s="14"/>
      <c r="M239" s="14"/>
      <c r="N239" s="14"/>
      <c r="O239" s="14"/>
      <c r="AC239" s="14"/>
      <c r="AD239" s="14"/>
    </row>
    <row r="240" spans="1:30" s="30" customFormat="1" x14ac:dyDescent="0.25">
      <c r="A240" s="23"/>
      <c r="B240" s="591"/>
      <c r="C240" s="131"/>
      <c r="D240" s="8"/>
      <c r="E240" s="8"/>
      <c r="F240" s="153"/>
      <c r="K240" s="14"/>
      <c r="L240" s="14"/>
      <c r="M240" s="14"/>
      <c r="N240" s="14"/>
      <c r="O240" s="14"/>
      <c r="AC240" s="14"/>
      <c r="AD240" s="14"/>
    </row>
    <row r="241" spans="1:30" s="30" customFormat="1" x14ac:dyDescent="0.25">
      <c r="A241" s="186"/>
      <c r="B241" s="590"/>
      <c r="C241" s="131"/>
      <c r="D241" s="8"/>
      <c r="E241" s="8"/>
      <c r="F241" s="153"/>
      <c r="K241" s="14"/>
      <c r="L241" s="14"/>
      <c r="M241" s="14"/>
      <c r="N241" s="14"/>
      <c r="O241" s="14"/>
      <c r="AC241" s="14"/>
      <c r="AD241" s="14"/>
    </row>
    <row r="242" spans="1:30" s="30" customFormat="1" x14ac:dyDescent="0.25">
      <c r="A242" s="23"/>
      <c r="B242" s="591"/>
      <c r="C242" s="131"/>
      <c r="D242" s="8"/>
      <c r="E242" s="8"/>
      <c r="F242" s="153"/>
      <c r="K242" s="14"/>
      <c r="L242" s="14"/>
      <c r="M242" s="14"/>
      <c r="N242" s="14"/>
      <c r="O242" s="14"/>
      <c r="AC242" s="14"/>
      <c r="AD242" s="14"/>
    </row>
    <row r="243" spans="1:30" s="30" customFormat="1" x14ac:dyDescent="0.25">
      <c r="A243" s="23"/>
      <c r="B243" s="591"/>
      <c r="C243" s="131"/>
      <c r="D243" s="8"/>
      <c r="E243" s="8"/>
      <c r="F243" s="153"/>
      <c r="K243" s="14"/>
      <c r="L243" s="14"/>
      <c r="M243" s="14"/>
      <c r="N243" s="14"/>
      <c r="O243" s="14"/>
      <c r="AC243" s="14"/>
      <c r="AD243" s="14"/>
    </row>
    <row r="244" spans="1:30" s="30" customFormat="1" x14ac:dyDescent="0.25">
      <c r="A244" s="23"/>
      <c r="B244" s="591"/>
      <c r="C244" s="131"/>
      <c r="D244" s="8"/>
      <c r="E244" s="8"/>
      <c r="F244" s="153"/>
      <c r="K244" s="14"/>
      <c r="L244" s="14"/>
      <c r="M244" s="14"/>
      <c r="N244" s="14"/>
      <c r="O244" s="14"/>
      <c r="AC244" s="14"/>
      <c r="AD244" s="14"/>
    </row>
    <row r="245" spans="1:30" s="30" customFormat="1" x14ac:dyDescent="0.25">
      <c r="A245" s="23"/>
      <c r="B245" s="591"/>
      <c r="C245" s="131"/>
      <c r="D245" s="8"/>
      <c r="E245" s="8"/>
      <c r="F245" s="153"/>
      <c r="K245" s="14"/>
      <c r="L245" s="14"/>
      <c r="M245" s="14"/>
      <c r="N245" s="14"/>
      <c r="O245" s="14"/>
      <c r="AC245" s="14"/>
      <c r="AD245" s="14"/>
    </row>
    <row r="246" spans="1:30" s="30" customFormat="1" x14ac:dyDescent="0.25">
      <c r="A246" s="23"/>
      <c r="B246" s="591"/>
      <c r="C246" s="131"/>
      <c r="D246" s="8"/>
      <c r="E246" s="8"/>
      <c r="F246" s="153"/>
      <c r="K246" s="14"/>
      <c r="L246" s="14"/>
      <c r="M246" s="14"/>
      <c r="N246" s="14"/>
      <c r="O246" s="14"/>
      <c r="AC246" s="14"/>
      <c r="AD246" s="14"/>
    </row>
    <row r="247" spans="1:30" s="30" customFormat="1" x14ac:dyDescent="0.25">
      <c r="A247" s="23"/>
      <c r="B247" s="591"/>
      <c r="C247" s="131"/>
      <c r="D247" s="8"/>
      <c r="E247" s="8"/>
      <c r="F247" s="153"/>
      <c r="K247" s="14"/>
      <c r="L247" s="14"/>
      <c r="M247" s="14"/>
      <c r="N247" s="14"/>
      <c r="O247" s="14"/>
      <c r="AC247" s="14"/>
      <c r="AD247" s="14"/>
    </row>
    <row r="248" spans="1:30" s="30" customFormat="1" x14ac:dyDescent="0.25">
      <c r="A248" s="23"/>
      <c r="B248" s="591"/>
      <c r="C248" s="131"/>
      <c r="D248" s="8"/>
      <c r="E248" s="8"/>
      <c r="F248" s="153"/>
      <c r="K248" s="14"/>
      <c r="L248" s="14"/>
      <c r="M248" s="14"/>
      <c r="N248" s="14"/>
      <c r="O248" s="14"/>
      <c r="AC248" s="14"/>
      <c r="AD248" s="14"/>
    </row>
    <row r="249" spans="1:30" s="30" customFormat="1" x14ac:dyDescent="0.25">
      <c r="A249" s="23"/>
      <c r="B249" s="591"/>
      <c r="C249" s="131"/>
      <c r="D249" s="8"/>
      <c r="E249" s="8"/>
      <c r="F249" s="153"/>
      <c r="K249" s="14"/>
      <c r="L249" s="14"/>
      <c r="M249" s="14"/>
      <c r="N249" s="14"/>
      <c r="O249" s="14"/>
      <c r="AC249" s="14"/>
      <c r="AD249" s="14"/>
    </row>
    <row r="250" spans="1:30" s="30" customFormat="1" x14ac:dyDescent="0.25">
      <c r="A250" s="23"/>
      <c r="B250" s="591"/>
      <c r="C250" s="131"/>
      <c r="D250" s="8"/>
      <c r="E250" s="8"/>
      <c r="F250" s="153"/>
      <c r="K250" s="14"/>
      <c r="L250" s="14"/>
      <c r="M250" s="14"/>
      <c r="N250" s="14"/>
      <c r="O250" s="14"/>
      <c r="AC250" s="14"/>
      <c r="AD250" s="14"/>
    </row>
    <row r="251" spans="1:30" s="30" customFormat="1" x14ac:dyDescent="0.25">
      <c r="A251" s="23"/>
      <c r="B251" s="591"/>
      <c r="C251" s="131"/>
      <c r="D251" s="8"/>
      <c r="E251" s="8"/>
      <c r="F251" s="153"/>
      <c r="K251" s="14"/>
      <c r="L251" s="14"/>
      <c r="M251" s="14"/>
      <c r="N251" s="14"/>
      <c r="O251" s="14"/>
      <c r="AC251" s="14"/>
      <c r="AD251" s="14"/>
    </row>
    <row r="252" spans="1:30" s="30" customFormat="1" x14ac:dyDescent="0.25">
      <c r="A252" s="23"/>
      <c r="B252" s="591"/>
      <c r="C252" s="131"/>
      <c r="D252" s="8"/>
      <c r="E252" s="8"/>
      <c r="F252" s="153"/>
      <c r="K252" s="14"/>
      <c r="L252" s="14"/>
      <c r="M252" s="14"/>
      <c r="N252" s="14"/>
      <c r="O252" s="14"/>
      <c r="AC252" s="14"/>
      <c r="AD252" s="14"/>
    </row>
    <row r="253" spans="1:30" s="30" customFormat="1" x14ac:dyDescent="0.25">
      <c r="A253" s="23"/>
      <c r="B253" s="591"/>
      <c r="C253" s="131"/>
      <c r="D253" s="8"/>
      <c r="E253" s="8"/>
      <c r="F253" s="153"/>
      <c r="K253" s="14"/>
      <c r="L253" s="14"/>
      <c r="M253" s="14"/>
      <c r="N253" s="14"/>
      <c r="O253" s="14"/>
      <c r="AC253" s="14"/>
      <c r="AD253" s="14"/>
    </row>
    <row r="254" spans="1:30" s="30" customFormat="1" x14ac:dyDescent="0.25">
      <c r="A254" s="23"/>
      <c r="B254" s="591"/>
      <c r="C254" s="131"/>
      <c r="D254" s="8"/>
      <c r="E254" s="8"/>
      <c r="F254" s="153"/>
      <c r="K254" s="14"/>
      <c r="L254" s="14"/>
      <c r="M254" s="14"/>
      <c r="N254" s="14"/>
      <c r="O254" s="14"/>
      <c r="AC254" s="14"/>
      <c r="AD254" s="14"/>
    </row>
    <row r="255" spans="1:30" s="30" customFormat="1" x14ac:dyDescent="0.25">
      <c r="A255" s="186"/>
      <c r="B255" s="590"/>
      <c r="C255" s="131"/>
      <c r="D255" s="8"/>
      <c r="E255" s="8"/>
      <c r="F255" s="153"/>
      <c r="K255" s="14"/>
      <c r="L255" s="14"/>
      <c r="M255" s="14"/>
      <c r="N255" s="14"/>
      <c r="O255" s="14"/>
      <c r="AC255" s="14"/>
      <c r="AD255" s="14"/>
    </row>
    <row r="256" spans="1:30" s="30" customFormat="1" x14ac:dyDescent="0.25">
      <c r="A256" s="23"/>
      <c r="B256" s="591"/>
      <c r="C256" s="131"/>
      <c r="D256" s="8"/>
      <c r="E256" s="8"/>
      <c r="F256" s="153"/>
      <c r="K256" s="14"/>
      <c r="L256" s="14"/>
      <c r="M256" s="14"/>
      <c r="N256" s="14"/>
      <c r="O256" s="14"/>
      <c r="AC256" s="14"/>
      <c r="AD256" s="14"/>
    </row>
    <row r="257" spans="1:30" s="30" customFormat="1" x14ac:dyDescent="0.25">
      <c r="A257" s="23"/>
      <c r="B257" s="591"/>
      <c r="C257" s="131"/>
      <c r="D257" s="8"/>
      <c r="E257" s="8"/>
      <c r="F257" s="153"/>
      <c r="K257" s="14"/>
      <c r="L257" s="14"/>
      <c r="M257" s="14"/>
      <c r="N257" s="14"/>
      <c r="O257" s="14"/>
      <c r="AC257" s="14"/>
      <c r="AD257" s="14"/>
    </row>
    <row r="258" spans="1:30" s="30" customFormat="1" x14ac:dyDescent="0.25">
      <c r="A258" s="23"/>
      <c r="B258" s="591"/>
      <c r="C258" s="131"/>
      <c r="D258" s="8"/>
      <c r="E258" s="8"/>
      <c r="F258" s="153"/>
      <c r="K258" s="14"/>
      <c r="L258" s="14"/>
      <c r="M258" s="14"/>
      <c r="N258" s="14"/>
      <c r="O258" s="14"/>
      <c r="AC258" s="14"/>
      <c r="AD258" s="14"/>
    </row>
    <row r="259" spans="1:30" s="30" customFormat="1" x14ac:dyDescent="0.25">
      <c r="A259" s="23"/>
      <c r="B259" s="591"/>
      <c r="C259" s="131"/>
      <c r="D259" s="8"/>
      <c r="E259" s="8"/>
      <c r="F259" s="153"/>
      <c r="K259" s="14"/>
      <c r="L259" s="14"/>
      <c r="M259" s="14"/>
      <c r="N259" s="14"/>
      <c r="O259" s="14"/>
      <c r="AC259" s="14"/>
      <c r="AD259" s="14"/>
    </row>
    <row r="260" spans="1:30" s="30" customFormat="1" x14ac:dyDescent="0.25">
      <c r="A260" s="23"/>
      <c r="B260" s="591"/>
      <c r="C260" s="131"/>
      <c r="D260" s="8"/>
      <c r="E260" s="8"/>
      <c r="F260" s="153"/>
      <c r="K260" s="14"/>
      <c r="L260" s="14"/>
      <c r="M260" s="14"/>
      <c r="N260" s="14"/>
      <c r="O260" s="14"/>
      <c r="AC260" s="14"/>
      <c r="AD260" s="14"/>
    </row>
    <row r="261" spans="1:30" s="30" customFormat="1" x14ac:dyDescent="0.25">
      <c r="A261" s="23"/>
      <c r="B261" s="591"/>
      <c r="C261" s="131"/>
      <c r="D261" s="8"/>
      <c r="E261" s="8"/>
      <c r="F261" s="153"/>
      <c r="K261" s="14"/>
      <c r="L261" s="14"/>
      <c r="M261" s="14"/>
      <c r="N261" s="14"/>
      <c r="O261" s="14"/>
      <c r="AC261" s="14"/>
      <c r="AD261" s="14"/>
    </row>
    <row r="262" spans="1:30" s="30" customFormat="1" x14ac:dyDescent="0.25">
      <c r="A262" s="23"/>
      <c r="B262" s="591"/>
      <c r="C262" s="131"/>
      <c r="D262" s="8"/>
      <c r="E262" s="8"/>
      <c r="F262" s="153"/>
      <c r="K262" s="14"/>
      <c r="L262" s="14"/>
      <c r="M262" s="14"/>
      <c r="N262" s="14"/>
      <c r="O262" s="14"/>
      <c r="AC262" s="14"/>
      <c r="AD262" s="14"/>
    </row>
    <row r="263" spans="1:30" s="30" customFormat="1" x14ac:dyDescent="0.25">
      <c r="A263" s="186"/>
      <c r="B263" s="209"/>
      <c r="C263" s="210"/>
      <c r="D263" s="8"/>
      <c r="E263" s="8"/>
      <c r="F263" s="153"/>
      <c r="K263" s="14"/>
      <c r="L263" s="14"/>
      <c r="M263" s="14"/>
      <c r="N263" s="14"/>
      <c r="O263" s="14"/>
      <c r="AC263" s="14"/>
      <c r="AD263" s="14"/>
    </row>
    <row r="264" spans="1:30" s="30" customFormat="1" x14ac:dyDescent="0.25">
      <c r="A264" s="168"/>
      <c r="B264" s="211"/>
      <c r="C264" s="168"/>
      <c r="D264" s="8"/>
      <c r="E264" s="8"/>
      <c r="F264" s="153"/>
      <c r="K264" s="14"/>
      <c r="L264" s="14"/>
      <c r="M264" s="14"/>
      <c r="N264" s="14"/>
      <c r="O264" s="14"/>
      <c r="AC264" s="14"/>
      <c r="AD264" s="14"/>
    </row>
    <row r="265" spans="1:30" s="30" customFormat="1" x14ac:dyDescent="0.25">
      <c r="A265" s="168"/>
      <c r="B265" s="212"/>
      <c r="C265" s="168"/>
      <c r="D265" s="8"/>
      <c r="E265" s="8"/>
      <c r="F265" s="153"/>
      <c r="K265" s="14"/>
      <c r="L265" s="14"/>
      <c r="M265" s="14"/>
      <c r="N265" s="14"/>
      <c r="O265" s="14"/>
      <c r="AC265" s="14"/>
      <c r="AD265" s="14"/>
    </row>
    <row r="266" spans="1:30" s="30" customFormat="1" x14ac:dyDescent="0.25">
      <c r="A266" s="168"/>
      <c r="B266" s="212"/>
      <c r="C266" s="168"/>
      <c r="D266" s="8"/>
      <c r="E266" s="8"/>
      <c r="F266" s="153"/>
      <c r="K266" s="14"/>
      <c r="L266" s="14"/>
      <c r="M266" s="14"/>
      <c r="N266" s="14"/>
      <c r="O266" s="14"/>
      <c r="AC266" s="14"/>
      <c r="AD266" s="14"/>
    </row>
    <row r="267" spans="1:30" s="30" customFormat="1" x14ac:dyDescent="0.25">
      <c r="A267" s="168"/>
      <c r="B267" s="213"/>
      <c r="C267" s="168"/>
      <c r="D267" s="8"/>
      <c r="E267" s="8"/>
      <c r="F267" s="153"/>
      <c r="K267" s="14"/>
      <c r="L267" s="14"/>
      <c r="M267" s="14"/>
      <c r="N267" s="14"/>
      <c r="O267" s="14"/>
      <c r="AC267" s="14"/>
      <c r="AD267" s="14"/>
    </row>
    <row r="268" spans="1:30" s="30" customFormat="1" x14ac:dyDescent="0.25">
      <c r="A268" s="168"/>
      <c r="B268" s="211"/>
      <c r="C268" s="168"/>
      <c r="D268" s="8"/>
      <c r="E268" s="8"/>
      <c r="F268" s="153"/>
      <c r="K268" s="14"/>
      <c r="L268" s="14"/>
      <c r="M268" s="14"/>
      <c r="N268" s="14"/>
      <c r="O268" s="14"/>
      <c r="AC268" s="14"/>
      <c r="AD268" s="14"/>
    </row>
    <row r="269" spans="1:30" s="30" customFormat="1" x14ac:dyDescent="0.25">
      <c r="A269" s="168"/>
      <c r="B269" s="211"/>
      <c r="C269" s="168"/>
      <c r="D269" s="8"/>
      <c r="E269" s="8"/>
      <c r="F269" s="153"/>
      <c r="K269" s="14"/>
      <c r="L269" s="14"/>
      <c r="M269" s="14"/>
      <c r="N269" s="14"/>
      <c r="O269" s="14"/>
      <c r="AC269" s="14"/>
      <c r="AD269" s="14"/>
    </row>
    <row r="270" spans="1:30" s="30" customFormat="1" x14ac:dyDescent="0.25">
      <c r="A270" s="168"/>
      <c r="B270" s="212"/>
      <c r="C270" s="168"/>
      <c r="D270" s="8"/>
      <c r="E270" s="8"/>
      <c r="F270" s="153"/>
      <c r="K270" s="14"/>
      <c r="L270" s="14"/>
      <c r="M270" s="14"/>
      <c r="N270" s="14"/>
      <c r="O270" s="14"/>
      <c r="AC270" s="14"/>
      <c r="AD270" s="14"/>
    </row>
    <row r="271" spans="1:30" s="30" customFormat="1" x14ac:dyDescent="0.25"/>
    <row r="272" spans="1:30" s="30" customFormat="1" x14ac:dyDescent="0.25">
      <c r="A272" s="169"/>
      <c r="B272" s="324"/>
      <c r="C272" s="325"/>
      <c r="D272" s="325"/>
      <c r="E272" s="325"/>
      <c r="F272" s="325"/>
    </row>
    <row r="273" spans="1:30" s="30" customFormat="1" x14ac:dyDescent="0.25">
      <c r="A273" s="13"/>
      <c r="B273" s="6"/>
      <c r="C273" s="4"/>
      <c r="D273" s="8"/>
      <c r="E273" s="8"/>
      <c r="F273" s="153"/>
    </row>
    <row r="274" spans="1:30" s="30" customFormat="1" x14ac:dyDescent="0.25">
      <c r="A274" s="13"/>
      <c r="B274" s="6"/>
      <c r="C274" s="4"/>
      <c r="D274" s="8"/>
      <c r="E274" s="8"/>
      <c r="F274" s="153"/>
    </row>
    <row r="275" spans="1:30" s="30" customFormat="1" x14ac:dyDescent="0.25">
      <c r="A275" s="13"/>
      <c r="B275" s="6"/>
      <c r="C275" s="4"/>
      <c r="D275" s="8"/>
      <c r="E275" s="8"/>
      <c r="F275" s="153"/>
    </row>
    <row r="276" spans="1:30" s="30" customFormat="1" x14ac:dyDescent="0.25">
      <c r="A276" s="13"/>
      <c r="B276" s="6"/>
      <c r="C276" s="4"/>
      <c r="D276" s="8"/>
      <c r="E276" s="8"/>
      <c r="F276" s="153"/>
    </row>
    <row r="277" spans="1:30" s="30" customFormat="1" x14ac:dyDescent="0.25">
      <c r="A277" s="13"/>
      <c r="B277" s="6"/>
      <c r="C277" s="4"/>
      <c r="D277" s="8"/>
      <c r="E277" s="8"/>
      <c r="F277" s="153"/>
    </row>
    <row r="278" spans="1:30" s="30" customFormat="1" x14ac:dyDescent="0.25">
      <c r="A278" s="13"/>
      <c r="B278" s="6"/>
      <c r="C278" s="4"/>
      <c r="D278" s="8"/>
      <c r="E278" s="8"/>
      <c r="F278" s="153"/>
    </row>
    <row r="279" spans="1:30" s="30" customFormat="1" x14ac:dyDescent="0.25">
      <c r="A279" s="13"/>
      <c r="B279" s="6"/>
      <c r="C279" s="4"/>
      <c r="D279" s="8"/>
      <c r="E279" s="8"/>
      <c r="F279" s="153"/>
    </row>
    <row r="280" spans="1:30" s="30" customFormat="1" x14ac:dyDescent="0.25">
      <c r="A280" s="13"/>
      <c r="B280" s="6"/>
      <c r="C280" s="4"/>
      <c r="D280" s="8"/>
      <c r="E280" s="8"/>
      <c r="F280" s="153"/>
    </row>
    <row r="281" spans="1:30" s="30" customFormat="1" x14ac:dyDescent="0.25">
      <c r="A281" s="13"/>
      <c r="B281" s="6"/>
      <c r="C281" s="4"/>
      <c r="D281" s="8"/>
      <c r="E281" s="8"/>
      <c r="F281" s="153"/>
    </row>
    <row r="282" spans="1:30" s="30" customFormat="1" x14ac:dyDescent="0.25">
      <c r="A282" s="13"/>
      <c r="B282" s="6"/>
      <c r="C282" s="4"/>
      <c r="D282" s="8"/>
      <c r="E282" s="8"/>
      <c r="F282" s="153"/>
    </row>
    <row r="283" spans="1:30" s="30" customFormat="1" x14ac:dyDescent="0.25">
      <c r="A283" s="13"/>
      <c r="B283" s="6"/>
      <c r="C283" s="4"/>
      <c r="D283" s="8"/>
      <c r="E283" s="8"/>
      <c r="F283" s="153"/>
    </row>
    <row r="284" spans="1:30" s="30" customFormat="1" x14ac:dyDescent="0.25">
      <c r="A284" s="13"/>
      <c r="B284" s="6"/>
      <c r="C284" s="4"/>
      <c r="D284" s="8"/>
      <c r="E284" s="8"/>
      <c r="F284" s="153"/>
    </row>
    <row r="285" spans="1:30" s="30" customFormat="1" x14ac:dyDescent="0.25">
      <c r="A285" s="169"/>
      <c r="B285" s="324"/>
      <c r="C285" s="325"/>
      <c r="D285" s="325"/>
      <c r="E285" s="325"/>
      <c r="F285" s="325"/>
    </row>
    <row r="286" spans="1:30" s="30" customFormat="1" x14ac:dyDescent="0.25">
      <c r="A286" s="13"/>
      <c r="B286" s="419"/>
      <c r="C286" s="418"/>
      <c r="D286" s="4"/>
      <c r="E286" s="8"/>
      <c r="F286" s="153"/>
    </row>
    <row r="287" spans="1:30" s="30" customFormat="1" x14ac:dyDescent="0.25">
      <c r="A287" s="131"/>
      <c r="B287" s="150"/>
      <c r="C287" s="419"/>
      <c r="D287" s="419"/>
      <c r="E287" s="419"/>
      <c r="F287" s="419"/>
      <c r="K287" s="14"/>
      <c r="L287" s="14"/>
      <c r="M287" s="14"/>
      <c r="N287" s="14"/>
      <c r="O287" s="14"/>
      <c r="AC287" s="14"/>
      <c r="AD287" s="14"/>
    </row>
    <row r="288" spans="1:30" s="30" customFormat="1" x14ac:dyDescent="0.25">
      <c r="A288" s="131"/>
      <c r="B288" s="419"/>
      <c r="C288" s="418"/>
      <c r="D288" s="8"/>
      <c r="E288" s="8"/>
      <c r="F288" s="153"/>
      <c r="K288" s="14"/>
      <c r="L288" s="14"/>
      <c r="M288" s="14"/>
      <c r="N288" s="14"/>
      <c r="O288" s="14"/>
      <c r="AC288" s="14"/>
      <c r="AD288" s="14"/>
    </row>
    <row r="289" spans="1:30" s="30" customFormat="1" x14ac:dyDescent="0.25">
      <c r="A289" s="131"/>
      <c r="B289" s="419"/>
      <c r="C289" s="418"/>
      <c r="D289" s="8"/>
      <c r="E289" s="8"/>
      <c r="F289" s="153"/>
      <c r="K289" s="14"/>
      <c r="L289" s="14"/>
      <c r="M289" s="14"/>
      <c r="N289" s="14"/>
      <c r="O289" s="14"/>
      <c r="AC289" s="14"/>
      <c r="AD289" s="14"/>
    </row>
    <row r="290" spans="1:30" s="30" customFormat="1" x14ac:dyDescent="0.25">
      <c r="A290" s="131"/>
      <c r="B290" s="419"/>
      <c r="C290" s="418"/>
      <c r="D290" s="8"/>
      <c r="E290" s="8"/>
      <c r="F290" s="153"/>
      <c r="K290" s="14"/>
      <c r="L290" s="14"/>
      <c r="M290" s="14"/>
      <c r="N290" s="14"/>
      <c r="O290" s="14"/>
      <c r="AC290" s="14"/>
      <c r="AD290" s="14"/>
    </row>
    <row r="291" spans="1:30" s="30" customFormat="1" x14ac:dyDescent="0.25">
      <c r="A291" s="131"/>
      <c r="B291" s="419"/>
      <c r="C291" s="418"/>
      <c r="D291" s="8"/>
      <c r="E291" s="8"/>
      <c r="F291" s="153"/>
      <c r="K291" s="14"/>
      <c r="L291" s="14"/>
      <c r="M291" s="14"/>
      <c r="N291" s="14"/>
      <c r="O291" s="14"/>
      <c r="AC291" s="14"/>
      <c r="AD291" s="14"/>
    </row>
    <row r="292" spans="1:30" s="30" customFormat="1" x14ac:dyDescent="0.25">
      <c r="A292" s="131"/>
      <c r="B292" s="419"/>
      <c r="C292" s="418"/>
      <c r="D292" s="8"/>
      <c r="E292" s="8"/>
      <c r="F292" s="153"/>
      <c r="K292" s="14"/>
      <c r="L292" s="14"/>
      <c r="M292" s="14"/>
      <c r="N292" s="14"/>
      <c r="O292" s="14"/>
      <c r="AC292" s="14"/>
      <c r="AD292" s="14"/>
    </row>
    <row r="293" spans="1:30" s="30" customFormat="1" x14ac:dyDescent="0.25">
      <c r="A293" s="131"/>
      <c r="B293" s="214"/>
      <c r="C293" s="418"/>
      <c r="D293" s="8"/>
      <c r="E293" s="8"/>
      <c r="F293" s="153"/>
      <c r="K293" s="14"/>
      <c r="L293" s="14"/>
      <c r="M293" s="14"/>
      <c r="N293" s="14"/>
      <c r="O293" s="14"/>
      <c r="AC293" s="14"/>
      <c r="AD293" s="14"/>
    </row>
    <row r="294" spans="1:30" s="30" customFormat="1" x14ac:dyDescent="0.25">
      <c r="A294" s="131"/>
      <c r="B294" s="214"/>
      <c r="C294" s="144"/>
      <c r="D294" s="8"/>
      <c r="E294" s="8"/>
      <c r="F294" s="153"/>
      <c r="K294" s="14"/>
      <c r="L294" s="14"/>
      <c r="M294" s="14"/>
      <c r="N294" s="14"/>
      <c r="O294" s="14"/>
      <c r="AC294" s="14"/>
      <c r="AD294" s="14"/>
    </row>
    <row r="295" spans="1:30" s="30" customFormat="1" x14ac:dyDescent="0.25">
      <c r="A295" s="131"/>
      <c r="B295" s="214"/>
      <c r="C295" s="144"/>
      <c r="D295" s="8"/>
      <c r="E295" s="8"/>
      <c r="F295" s="153"/>
      <c r="K295" s="14"/>
      <c r="L295" s="14"/>
      <c r="M295" s="14"/>
      <c r="N295" s="14"/>
      <c r="O295" s="14"/>
      <c r="AC295" s="14"/>
      <c r="AD295" s="14"/>
    </row>
    <row r="296" spans="1:30" s="30" customFormat="1" x14ac:dyDescent="0.25">
      <c r="A296" s="131"/>
      <c r="B296" s="214"/>
      <c r="C296" s="418"/>
      <c r="D296" s="8"/>
      <c r="E296" s="8"/>
      <c r="F296" s="153"/>
      <c r="K296" s="14"/>
      <c r="L296" s="14"/>
      <c r="M296" s="14"/>
      <c r="N296" s="14"/>
      <c r="O296" s="14"/>
      <c r="AC296" s="14"/>
      <c r="AD296" s="14"/>
    </row>
    <row r="297" spans="1:30" s="30" customFormat="1" x14ac:dyDescent="0.25">
      <c r="A297" s="149"/>
      <c r="B297" s="326"/>
      <c r="C297" s="177"/>
      <c r="D297" s="177"/>
      <c r="E297" s="177"/>
      <c r="F297" s="177"/>
      <c r="K297" s="14"/>
      <c r="L297" s="14"/>
      <c r="M297" s="14"/>
      <c r="N297" s="14"/>
      <c r="O297" s="14"/>
      <c r="AC297" s="14"/>
      <c r="AD297" s="14"/>
    </row>
    <row r="298" spans="1:30" s="30" customFormat="1" x14ac:dyDescent="0.25">
      <c r="A298" s="23"/>
      <c r="B298" s="215"/>
      <c r="C298" s="4"/>
      <c r="D298" s="144"/>
      <c r="E298" s="216"/>
      <c r="F298" s="217"/>
      <c r="K298" s="14"/>
      <c r="L298" s="14"/>
      <c r="M298" s="14"/>
      <c r="N298" s="14"/>
      <c r="O298" s="14"/>
      <c r="AC298" s="14"/>
      <c r="AD298" s="14"/>
    </row>
    <row r="299" spans="1:30" s="30" customFormat="1" x14ac:dyDescent="0.25">
      <c r="A299" s="218"/>
      <c r="B299" s="219"/>
      <c r="C299" s="221"/>
      <c r="D299" s="222"/>
      <c r="E299" s="223"/>
      <c r="F299" s="224"/>
      <c r="K299" s="14"/>
      <c r="L299" s="14"/>
      <c r="M299" s="14"/>
      <c r="N299" s="14"/>
      <c r="O299" s="14"/>
      <c r="AC299" s="14"/>
      <c r="AD299" s="14"/>
    </row>
    <row r="300" spans="1:30" s="30" customFormat="1" x14ac:dyDescent="0.25">
      <c r="A300" s="218"/>
      <c r="B300" s="225"/>
      <c r="C300" s="221"/>
      <c r="D300" s="222"/>
      <c r="E300" s="223"/>
      <c r="F300" s="224"/>
      <c r="K300" s="14"/>
      <c r="L300" s="14"/>
      <c r="M300" s="14"/>
      <c r="N300" s="14"/>
      <c r="O300" s="14"/>
      <c r="AC300" s="14"/>
      <c r="AD300" s="14"/>
    </row>
    <row r="301" spans="1:30" s="30" customFormat="1" x14ac:dyDescent="0.25">
      <c r="A301" s="218"/>
      <c r="B301" s="225"/>
      <c r="C301" s="221"/>
      <c r="D301" s="222"/>
      <c r="E301" s="223"/>
      <c r="F301" s="224"/>
      <c r="K301" s="14"/>
      <c r="L301" s="14"/>
      <c r="M301" s="14"/>
      <c r="N301" s="14"/>
      <c r="O301" s="14"/>
      <c r="AC301" s="14"/>
      <c r="AD301" s="14"/>
    </row>
    <row r="302" spans="1:30" s="30" customFormat="1" x14ac:dyDescent="0.25">
      <c r="A302" s="226"/>
      <c r="B302" s="215"/>
      <c r="C302" s="4"/>
      <c r="D302" s="8"/>
      <c r="E302" s="8"/>
      <c r="F302" s="153"/>
      <c r="K302" s="14"/>
      <c r="L302" s="14"/>
      <c r="M302" s="14"/>
      <c r="N302" s="14"/>
      <c r="O302" s="14"/>
      <c r="AC302" s="14"/>
      <c r="AD302" s="14"/>
    </row>
    <row r="303" spans="1:30" s="30" customFormat="1" x14ac:dyDescent="0.25">
      <c r="A303" s="226"/>
      <c r="B303" s="227"/>
      <c r="C303" s="4"/>
      <c r="D303" s="8"/>
      <c r="E303" s="8"/>
      <c r="F303" s="153"/>
      <c r="K303" s="14"/>
      <c r="L303" s="14"/>
      <c r="M303" s="14"/>
      <c r="N303" s="14"/>
      <c r="O303" s="14"/>
      <c r="AC303" s="14"/>
      <c r="AD303" s="14"/>
    </row>
    <row r="304" spans="1:30" s="30" customFormat="1" x14ac:dyDescent="0.25">
      <c r="A304" s="226"/>
      <c r="B304" s="227"/>
      <c r="C304" s="4"/>
      <c r="D304" s="8"/>
      <c r="E304" s="8"/>
      <c r="F304" s="153"/>
      <c r="K304" s="14"/>
      <c r="L304" s="14"/>
      <c r="M304" s="14"/>
      <c r="N304" s="14"/>
      <c r="O304" s="14"/>
      <c r="AC304" s="14"/>
      <c r="AD304" s="14"/>
    </row>
    <row r="305" spans="1:30" s="30" customFormat="1" x14ac:dyDescent="0.25">
      <c r="A305" s="226"/>
      <c r="B305" s="227"/>
      <c r="C305" s="4"/>
      <c r="D305" s="8"/>
      <c r="E305" s="8"/>
      <c r="F305" s="153"/>
      <c r="K305" s="14"/>
      <c r="L305" s="14"/>
      <c r="M305" s="14"/>
      <c r="N305" s="14"/>
      <c r="O305" s="14"/>
      <c r="AC305" s="14"/>
      <c r="AD305" s="14"/>
    </row>
    <row r="306" spans="1:30" s="30" customFormat="1" x14ac:dyDescent="0.25">
      <c r="A306" s="226"/>
      <c r="B306" s="227"/>
      <c r="C306" s="4"/>
      <c r="D306" s="8"/>
      <c r="E306" s="8"/>
      <c r="F306" s="153"/>
      <c r="K306" s="14"/>
      <c r="L306" s="14"/>
      <c r="M306" s="14"/>
      <c r="N306" s="14"/>
      <c r="O306" s="14"/>
      <c r="AC306" s="14"/>
      <c r="AD306" s="14"/>
    </row>
    <row r="307" spans="1:30" s="30" customFormat="1" x14ac:dyDescent="0.25">
      <c r="A307" s="226"/>
      <c r="B307" s="227"/>
      <c r="C307" s="4"/>
      <c r="D307" s="8"/>
      <c r="E307" s="8"/>
      <c r="F307" s="153"/>
      <c r="K307" s="14"/>
      <c r="L307" s="14"/>
      <c r="M307" s="14"/>
      <c r="N307" s="14"/>
      <c r="O307" s="14"/>
      <c r="AC307" s="14"/>
      <c r="AD307" s="14"/>
    </row>
    <row r="308" spans="1:30" s="30" customFormat="1" x14ac:dyDescent="0.25">
      <c r="A308" s="226"/>
      <c r="B308" s="215"/>
      <c r="C308" s="4"/>
      <c r="D308" s="8"/>
      <c r="E308" s="8"/>
      <c r="F308" s="153"/>
      <c r="K308" s="14"/>
      <c r="L308" s="14"/>
      <c r="M308" s="14"/>
      <c r="N308" s="14"/>
      <c r="O308" s="14"/>
      <c r="AC308" s="14"/>
      <c r="AD308" s="14"/>
    </row>
    <row r="309" spans="1:30" s="30" customFormat="1" x14ac:dyDescent="0.25">
      <c r="A309" s="226"/>
      <c r="B309" s="215"/>
      <c r="C309" s="4"/>
      <c r="D309" s="8"/>
      <c r="E309" s="8"/>
      <c r="F309" s="153"/>
      <c r="K309" s="14"/>
      <c r="L309" s="14"/>
      <c r="M309" s="14"/>
      <c r="N309" s="14"/>
      <c r="O309" s="14"/>
      <c r="AC309" s="14"/>
      <c r="AD309" s="14"/>
    </row>
    <row r="310" spans="1:30" s="30" customFormat="1" x14ac:dyDescent="0.25">
      <c r="A310" s="226"/>
      <c r="B310" s="215"/>
      <c r="C310" s="4"/>
      <c r="D310" s="8"/>
      <c r="E310" s="8"/>
      <c r="F310" s="153"/>
      <c r="K310" s="14"/>
      <c r="L310" s="14"/>
      <c r="M310" s="14"/>
      <c r="N310" s="14"/>
      <c r="O310" s="14"/>
      <c r="AC310" s="14"/>
      <c r="AD310" s="14"/>
    </row>
    <row r="311" spans="1:30" s="30" customFormat="1" x14ac:dyDescent="0.25">
      <c r="A311" s="226"/>
      <c r="B311" s="227"/>
      <c r="C311" s="4"/>
      <c r="D311" s="8"/>
      <c r="E311" s="8"/>
      <c r="F311" s="153"/>
      <c r="K311" s="14"/>
      <c r="L311" s="14"/>
      <c r="M311" s="14"/>
      <c r="N311" s="14"/>
      <c r="O311" s="14"/>
      <c r="AC311" s="14"/>
      <c r="AD311" s="14"/>
    </row>
    <row r="312" spans="1:30" s="30" customFormat="1" x14ac:dyDescent="0.25">
      <c r="A312" s="226"/>
      <c r="B312" s="197"/>
      <c r="C312" s="4"/>
      <c r="D312" s="8"/>
      <c r="E312" s="228"/>
      <c r="F312" s="153"/>
      <c r="K312" s="14"/>
      <c r="L312" s="14"/>
      <c r="M312" s="14"/>
      <c r="N312" s="14"/>
      <c r="O312" s="14"/>
      <c r="AC312" s="14"/>
      <c r="AD312" s="14"/>
    </row>
    <row r="313" spans="1:30" s="30" customFormat="1" x14ac:dyDescent="0.25">
      <c r="A313" s="226"/>
      <c r="B313" s="227"/>
      <c r="C313" s="4"/>
      <c r="D313" s="8"/>
      <c r="E313" s="8"/>
      <c r="F313" s="153"/>
      <c r="K313" s="14"/>
      <c r="L313" s="14"/>
      <c r="M313" s="14"/>
      <c r="N313" s="14"/>
      <c r="O313" s="14"/>
      <c r="AC313" s="14"/>
      <c r="AD313" s="14"/>
    </row>
    <row r="314" spans="1:30" s="30" customFormat="1" x14ac:dyDescent="0.25">
      <c r="A314" s="226"/>
      <c r="B314" s="215"/>
      <c r="C314" s="4"/>
      <c r="D314" s="8"/>
      <c r="E314" s="228"/>
      <c r="F314" s="153"/>
      <c r="K314" s="14"/>
      <c r="L314" s="14"/>
      <c r="M314" s="14"/>
      <c r="N314" s="14"/>
      <c r="O314" s="14"/>
      <c r="AC314" s="14"/>
      <c r="AD314" s="14"/>
    </row>
    <row r="315" spans="1:30" s="30" customFormat="1" x14ac:dyDescent="0.25">
      <c r="A315" s="226"/>
      <c r="B315" s="227"/>
      <c r="C315" s="4"/>
      <c r="D315" s="8"/>
      <c r="E315" s="8"/>
      <c r="F315" s="153"/>
      <c r="K315" s="14"/>
      <c r="L315" s="14"/>
      <c r="M315" s="14"/>
      <c r="N315" s="14"/>
      <c r="O315" s="14"/>
      <c r="AC315" s="14"/>
      <c r="AD315" s="14"/>
    </row>
    <row r="316" spans="1:30" s="30" customFormat="1" x14ac:dyDescent="0.25">
      <c r="A316" s="226"/>
      <c r="B316" s="227"/>
      <c r="C316" s="4"/>
      <c r="D316" s="8"/>
      <c r="E316" s="229"/>
      <c r="F316" s="153"/>
      <c r="K316" s="14"/>
      <c r="L316" s="14"/>
      <c r="M316" s="14"/>
      <c r="N316" s="14"/>
      <c r="O316" s="14"/>
      <c r="AC316" s="14"/>
      <c r="AD316" s="14"/>
    </row>
    <row r="317" spans="1:30" s="30" customFormat="1" x14ac:dyDescent="0.25">
      <c r="A317" s="226"/>
      <c r="B317" s="227"/>
      <c r="C317" s="418"/>
      <c r="D317" s="8"/>
      <c r="E317" s="8"/>
      <c r="F317" s="153"/>
      <c r="K317" s="14"/>
      <c r="L317" s="14"/>
      <c r="M317" s="14"/>
      <c r="N317" s="14"/>
      <c r="O317" s="14"/>
      <c r="AC317" s="14"/>
      <c r="AD317" s="14"/>
    </row>
    <row r="318" spans="1:30" s="30" customFormat="1" x14ac:dyDescent="0.25">
      <c r="A318" s="226"/>
      <c r="B318" s="215"/>
      <c r="C318" s="418"/>
      <c r="D318" s="8"/>
      <c r="E318" s="8"/>
      <c r="F318" s="153"/>
      <c r="K318" s="14"/>
      <c r="L318" s="14"/>
      <c r="M318" s="14"/>
      <c r="N318" s="14"/>
      <c r="O318" s="14"/>
      <c r="AC318" s="14"/>
      <c r="AD318" s="14"/>
    </row>
    <row r="319" spans="1:30" s="30" customFormat="1" x14ac:dyDescent="0.25">
      <c r="A319" s="226"/>
      <c r="B319" s="230"/>
      <c r="C319" s="418"/>
      <c r="D319" s="8"/>
      <c r="E319" s="8"/>
      <c r="F319" s="153"/>
      <c r="K319" s="14"/>
      <c r="L319" s="14"/>
      <c r="M319" s="14"/>
      <c r="N319" s="14"/>
      <c r="O319" s="14"/>
      <c r="AC319" s="14"/>
      <c r="AD319" s="14"/>
    </row>
    <row r="320" spans="1:30" s="30" customFormat="1" x14ac:dyDescent="0.25">
      <c r="A320" s="226"/>
      <c r="B320" s="230"/>
      <c r="C320" s="418"/>
      <c r="D320" s="8"/>
      <c r="E320" s="8"/>
      <c r="F320" s="153"/>
      <c r="K320" s="14"/>
      <c r="L320" s="14"/>
      <c r="M320" s="14"/>
      <c r="N320" s="14"/>
      <c r="O320" s="14"/>
      <c r="AC320" s="14"/>
      <c r="AD320" s="14"/>
    </row>
    <row r="321" spans="1:30" s="30" customFormat="1" x14ac:dyDescent="0.25">
      <c r="A321" s="169"/>
      <c r="B321" s="231"/>
      <c r="C321" s="40"/>
      <c r="D321" s="93"/>
      <c r="E321" s="232"/>
      <c r="F321" s="153"/>
      <c r="G321" s="22"/>
      <c r="H321" s="22"/>
      <c r="I321" s="22"/>
      <c r="K321" s="14"/>
      <c r="L321" s="14"/>
      <c r="M321" s="14"/>
      <c r="N321" s="14"/>
      <c r="O321" s="14"/>
      <c r="AC321" s="14"/>
      <c r="AD321" s="14"/>
    </row>
    <row r="322" spans="1:30" x14ac:dyDescent="0.25">
      <c r="A322" s="13"/>
      <c r="B322" s="6"/>
      <c r="C322" s="40"/>
      <c r="D322" s="8"/>
      <c r="E322" s="8"/>
      <c r="F322" s="153"/>
      <c r="G322" s="22"/>
      <c r="H322" s="22"/>
      <c r="I322" s="22"/>
      <c r="AC322" s="4"/>
    </row>
    <row r="323" spans="1:30" x14ac:dyDescent="0.25">
      <c r="A323" s="13"/>
      <c r="B323" s="6"/>
      <c r="C323" s="40"/>
      <c r="D323" s="8"/>
      <c r="E323" s="8"/>
      <c r="F323" s="153"/>
      <c r="G323" s="14"/>
      <c r="H323" s="14"/>
      <c r="AC323" s="4"/>
    </row>
    <row r="324" spans="1:30" x14ac:dyDescent="0.25">
      <c r="A324" s="13"/>
      <c r="B324" s="6"/>
      <c r="C324" s="40"/>
      <c r="D324" s="8"/>
      <c r="E324" s="8"/>
      <c r="F324" s="153"/>
      <c r="G324" s="14"/>
      <c r="H324" s="14"/>
      <c r="AC324" s="4"/>
    </row>
    <row r="325" spans="1:30" x14ac:dyDescent="0.25">
      <c r="A325" s="13"/>
      <c r="B325" s="6"/>
      <c r="C325" s="40"/>
      <c r="D325" s="8"/>
      <c r="E325" s="8"/>
      <c r="F325" s="153"/>
      <c r="AC325" s="4"/>
      <c r="AD325" s="30"/>
    </row>
    <row r="326" spans="1:30" x14ac:dyDescent="0.25">
      <c r="A326" s="13"/>
      <c r="B326" s="6"/>
      <c r="C326" s="40"/>
      <c r="D326" s="8"/>
      <c r="E326" s="8"/>
      <c r="F326" s="153"/>
      <c r="AC326" s="4"/>
      <c r="AD326" s="30"/>
    </row>
    <row r="327" spans="1:30" x14ac:dyDescent="0.25">
      <c r="A327" s="13"/>
      <c r="B327" s="6"/>
      <c r="C327" s="40"/>
      <c r="D327" s="8"/>
      <c r="E327" s="8"/>
      <c r="F327" s="153"/>
      <c r="AC327" s="4"/>
      <c r="AD327" s="30"/>
    </row>
    <row r="328" spans="1:30" x14ac:dyDescent="0.25">
      <c r="A328" s="13"/>
      <c r="B328" s="6"/>
      <c r="C328" s="40"/>
      <c r="D328" s="8"/>
      <c r="E328" s="8"/>
      <c r="F328" s="153"/>
      <c r="G328" s="22"/>
      <c r="H328" s="22"/>
      <c r="I328" s="22"/>
      <c r="AC328" s="4"/>
      <c r="AD328" s="30"/>
    </row>
    <row r="329" spans="1:30" x14ac:dyDescent="0.25">
      <c r="A329" s="13"/>
      <c r="B329" s="6"/>
      <c r="C329" s="40"/>
      <c r="D329" s="8"/>
      <c r="E329" s="8"/>
      <c r="F329" s="153"/>
      <c r="G329" s="22"/>
      <c r="H329" s="22"/>
      <c r="I329" s="22"/>
      <c r="AC329" s="4"/>
      <c r="AD329" s="30"/>
    </row>
    <row r="330" spans="1:30" x14ac:dyDescent="0.25">
      <c r="A330" s="13"/>
      <c r="B330" s="6"/>
      <c r="C330" s="40"/>
      <c r="D330" s="8"/>
      <c r="E330" s="8"/>
      <c r="F330" s="153"/>
      <c r="G330" s="14"/>
      <c r="H330" s="14"/>
      <c r="AC330" s="4"/>
      <c r="AD330" s="30"/>
    </row>
    <row r="331" spans="1:30" x14ac:dyDescent="0.25">
      <c r="A331" s="13"/>
      <c r="B331" s="6"/>
      <c r="C331" s="40"/>
      <c r="D331" s="8"/>
      <c r="E331" s="8"/>
      <c r="F331" s="153"/>
      <c r="G331" s="14"/>
      <c r="H331" s="14"/>
      <c r="AC331" s="4"/>
      <c r="AD331" s="30"/>
    </row>
    <row r="332" spans="1:30" x14ac:dyDescent="0.25">
      <c r="A332" s="13"/>
      <c r="B332" s="6"/>
      <c r="C332" s="40"/>
      <c r="D332" s="8"/>
      <c r="E332" s="8"/>
      <c r="F332" s="153"/>
      <c r="G332" s="14"/>
      <c r="H332" s="14"/>
      <c r="AC332" s="4"/>
      <c r="AD332" s="30"/>
    </row>
    <row r="333" spans="1:30" x14ac:dyDescent="0.25">
      <c r="A333" s="13"/>
      <c r="B333" s="6"/>
      <c r="C333" s="40"/>
      <c r="D333" s="8"/>
      <c r="E333" s="8"/>
      <c r="F333" s="153"/>
      <c r="AC333" s="4"/>
    </row>
    <row r="334" spans="1:30" x14ac:dyDescent="0.25">
      <c r="A334" s="13"/>
      <c r="B334" s="6"/>
      <c r="C334" s="40"/>
      <c r="D334" s="8"/>
      <c r="E334" s="8"/>
      <c r="F334" s="153"/>
      <c r="AC334" s="4"/>
    </row>
    <row r="335" spans="1:30" x14ac:dyDescent="0.25">
      <c r="A335" s="13"/>
      <c r="B335" s="6"/>
      <c r="C335" s="40"/>
      <c r="D335" s="8"/>
      <c r="E335" s="8"/>
      <c r="F335" s="153"/>
      <c r="AC335" s="4"/>
    </row>
    <row r="336" spans="1:30" s="30" customFormat="1" x14ac:dyDescent="0.25">
      <c r="A336" s="13"/>
      <c r="B336" s="6"/>
      <c r="C336" s="40"/>
      <c r="D336" s="8"/>
      <c r="E336" s="8"/>
      <c r="F336" s="153"/>
      <c r="G336" s="45"/>
      <c r="H336" s="45"/>
      <c r="I336" s="14"/>
      <c r="K336" s="14"/>
      <c r="L336" s="14"/>
      <c r="M336" s="14"/>
      <c r="N336" s="14"/>
      <c r="O336" s="14"/>
      <c r="AC336" s="4"/>
      <c r="AD336" s="14"/>
    </row>
    <row r="337" spans="1:30" s="30" customFormat="1" x14ac:dyDescent="0.25">
      <c r="A337" s="13"/>
      <c r="B337" s="6"/>
      <c r="C337" s="40"/>
      <c r="D337" s="8"/>
      <c r="E337" s="8"/>
      <c r="F337" s="153"/>
      <c r="G337" s="45"/>
      <c r="H337" s="45"/>
      <c r="I337" s="14"/>
      <c r="K337" s="14"/>
      <c r="L337" s="14"/>
      <c r="M337" s="14"/>
      <c r="N337" s="14"/>
      <c r="O337" s="14"/>
      <c r="AC337" s="4"/>
      <c r="AD337" s="14"/>
    </row>
    <row r="338" spans="1:30" s="30" customFormat="1" x14ac:dyDescent="0.25">
      <c r="A338" s="13"/>
      <c r="B338" s="6"/>
      <c r="C338" s="40"/>
      <c r="D338" s="8"/>
      <c r="E338" s="8"/>
      <c r="F338" s="153"/>
      <c r="G338" s="45"/>
      <c r="H338" s="45"/>
      <c r="I338" s="14"/>
      <c r="K338" s="14"/>
      <c r="L338" s="14"/>
      <c r="M338" s="14"/>
      <c r="N338" s="14"/>
      <c r="O338" s="14"/>
      <c r="AC338" s="14"/>
      <c r="AD338" s="14"/>
    </row>
    <row r="339" spans="1:30" s="30" customFormat="1" ht="16.5" x14ac:dyDescent="0.25">
      <c r="A339" s="13"/>
      <c r="B339" s="6"/>
      <c r="C339" s="40"/>
      <c r="D339" s="8"/>
      <c r="E339" s="8"/>
      <c r="F339" s="153"/>
      <c r="G339" s="45"/>
      <c r="H339" s="45"/>
      <c r="I339" s="14"/>
      <c r="K339" s="14"/>
      <c r="L339" s="60"/>
      <c r="M339" s="60"/>
      <c r="N339" s="60"/>
      <c r="O339" s="60"/>
      <c r="AC339" s="14"/>
      <c r="AD339" s="14"/>
    </row>
    <row r="340" spans="1:30" s="30" customFormat="1" ht="16.5" x14ac:dyDescent="0.25">
      <c r="A340" s="13"/>
      <c r="B340" s="6"/>
      <c r="C340" s="40"/>
      <c r="D340" s="8"/>
      <c r="E340" s="8"/>
      <c r="F340" s="153"/>
      <c r="G340" s="45"/>
      <c r="H340" s="45"/>
      <c r="I340" s="14"/>
      <c r="K340" s="60"/>
      <c r="L340" s="60"/>
      <c r="M340" s="60"/>
      <c r="N340" s="60"/>
      <c r="O340" s="60"/>
      <c r="AC340" s="60"/>
      <c r="AD340" s="14"/>
    </row>
    <row r="341" spans="1:30" ht="16.5" x14ac:dyDescent="0.25">
      <c r="A341" s="13"/>
      <c r="B341" s="6"/>
      <c r="C341" s="40"/>
      <c r="D341" s="8"/>
      <c r="E341" s="8"/>
      <c r="F341" s="153"/>
      <c r="K341" s="60"/>
      <c r="L341" s="30"/>
      <c r="M341" s="30"/>
      <c r="N341" s="30"/>
      <c r="O341" s="30"/>
      <c r="AC341" s="60"/>
    </row>
    <row r="342" spans="1:30" x14ac:dyDescent="0.25">
      <c r="A342" s="13"/>
      <c r="B342" s="6"/>
      <c r="C342" s="40"/>
      <c r="D342" s="8"/>
      <c r="E342" s="8"/>
      <c r="F342" s="153"/>
      <c r="K342" s="30"/>
      <c r="AC342" s="30"/>
    </row>
    <row r="343" spans="1:30" x14ac:dyDescent="0.25">
      <c r="A343" s="13"/>
      <c r="B343" s="6"/>
      <c r="C343" s="40"/>
      <c r="D343" s="8"/>
      <c r="E343" s="8"/>
      <c r="F343" s="153"/>
      <c r="AC343" s="4"/>
    </row>
    <row r="344" spans="1:30" x14ac:dyDescent="0.25">
      <c r="A344" s="13"/>
      <c r="B344" s="6"/>
      <c r="C344" s="40"/>
      <c r="D344" s="8"/>
      <c r="E344" s="8"/>
      <c r="F344" s="153"/>
      <c r="G344" s="14"/>
      <c r="H344" s="14"/>
      <c r="AC344" s="4"/>
    </row>
    <row r="345" spans="1:30" x14ac:dyDescent="0.25">
      <c r="A345" s="13"/>
      <c r="B345" s="6"/>
      <c r="C345" s="40"/>
      <c r="D345" s="8"/>
      <c r="E345" s="8"/>
      <c r="F345" s="153"/>
      <c r="G345" s="14"/>
      <c r="H345" s="14"/>
      <c r="AC345" s="4"/>
    </row>
    <row r="346" spans="1:30" x14ac:dyDescent="0.25">
      <c r="A346" s="13"/>
      <c r="B346" s="6"/>
      <c r="C346" s="40"/>
      <c r="D346" s="8"/>
      <c r="E346" s="8"/>
      <c r="F346" s="153"/>
      <c r="G346" s="14"/>
      <c r="H346" s="14"/>
      <c r="AC346" s="4"/>
    </row>
    <row r="347" spans="1:30" x14ac:dyDescent="0.25">
      <c r="A347" s="13"/>
      <c r="B347" s="6"/>
      <c r="C347" s="40"/>
      <c r="D347" s="8"/>
      <c r="E347" s="8"/>
      <c r="F347" s="153"/>
      <c r="G347" s="14"/>
      <c r="H347" s="14"/>
      <c r="AC347" s="4"/>
      <c r="AD347" s="30"/>
    </row>
    <row r="348" spans="1:30" x14ac:dyDescent="0.25">
      <c r="A348" s="13"/>
      <c r="B348" s="6"/>
      <c r="C348" s="40"/>
      <c r="D348" s="8"/>
      <c r="E348" s="8"/>
      <c r="F348" s="153"/>
      <c r="G348" s="14"/>
      <c r="H348" s="14"/>
      <c r="AC348" s="4"/>
      <c r="AD348" s="30"/>
    </row>
    <row r="349" spans="1:30" x14ac:dyDescent="0.25">
      <c r="A349" s="13"/>
      <c r="B349" s="6"/>
      <c r="C349" s="40"/>
      <c r="D349" s="8"/>
      <c r="E349" s="8"/>
      <c r="F349" s="153"/>
      <c r="AC349" s="4"/>
      <c r="AD349" s="30"/>
    </row>
    <row r="350" spans="1:30" x14ac:dyDescent="0.25">
      <c r="A350" s="13"/>
      <c r="B350" s="6"/>
      <c r="C350" s="40"/>
      <c r="D350" s="8"/>
      <c r="E350" s="8"/>
      <c r="F350" s="153"/>
      <c r="AC350" s="4"/>
      <c r="AD350" s="30"/>
    </row>
    <row r="351" spans="1:30" x14ac:dyDescent="0.25">
      <c r="A351" s="13"/>
      <c r="B351" s="6"/>
      <c r="C351" s="40"/>
      <c r="D351" s="8"/>
      <c r="E351" s="8"/>
      <c r="F351" s="153"/>
      <c r="AC351" s="4"/>
      <c r="AD351" s="30"/>
    </row>
    <row r="352" spans="1:30" x14ac:dyDescent="0.25">
      <c r="A352" s="13"/>
      <c r="B352" s="6"/>
      <c r="C352" s="40"/>
      <c r="D352" s="8"/>
      <c r="E352" s="8"/>
      <c r="F352" s="153"/>
      <c r="AC352" s="4"/>
    </row>
    <row r="353" spans="1:29" x14ac:dyDescent="0.25">
      <c r="A353" s="13"/>
      <c r="B353" s="6"/>
      <c r="C353" s="40"/>
      <c r="D353" s="8"/>
      <c r="E353" s="8"/>
      <c r="F353" s="153"/>
      <c r="AC353" s="4"/>
    </row>
    <row r="354" spans="1:29" x14ac:dyDescent="0.25">
      <c r="A354" s="13"/>
      <c r="B354" s="6"/>
      <c r="C354" s="40"/>
      <c r="D354" s="8"/>
      <c r="E354" s="8"/>
      <c r="F354" s="153"/>
      <c r="AC354" s="4"/>
    </row>
    <row r="355" spans="1:29" x14ac:dyDescent="0.25">
      <c r="A355" s="13"/>
      <c r="B355" s="6"/>
      <c r="C355" s="40"/>
      <c r="D355" s="8"/>
      <c r="E355" s="8"/>
      <c r="F355" s="153"/>
      <c r="AC355" s="4"/>
    </row>
    <row r="356" spans="1:29" x14ac:dyDescent="0.25">
      <c r="A356" s="13"/>
      <c r="B356" s="6"/>
      <c r="C356" s="40"/>
      <c r="D356" s="8"/>
      <c r="E356" s="8"/>
      <c r="F356" s="153"/>
      <c r="AC356" s="4"/>
    </row>
    <row r="357" spans="1:29" x14ac:dyDescent="0.25">
      <c r="A357" s="13"/>
      <c r="B357" s="6"/>
      <c r="C357" s="40"/>
      <c r="D357" s="8"/>
      <c r="E357" s="8"/>
      <c r="F357" s="153"/>
      <c r="AC357" s="4"/>
    </row>
    <row r="358" spans="1:29" x14ac:dyDescent="0.25">
      <c r="A358" s="13"/>
      <c r="B358" s="6"/>
      <c r="C358" s="40"/>
      <c r="D358" s="8"/>
      <c r="E358" s="8"/>
      <c r="F358" s="153"/>
    </row>
    <row r="359" spans="1:29" x14ac:dyDescent="0.25">
      <c r="A359" s="13"/>
      <c r="B359" s="6"/>
      <c r="C359" s="40"/>
      <c r="D359" s="8"/>
      <c r="E359" s="8"/>
      <c r="F359" s="153"/>
      <c r="AC359" s="4"/>
    </row>
    <row r="360" spans="1:29" x14ac:dyDescent="0.25">
      <c r="A360" s="13"/>
      <c r="B360" s="6"/>
      <c r="C360" s="40"/>
      <c r="D360" s="8"/>
      <c r="E360" s="8"/>
      <c r="F360" s="153"/>
      <c r="AC360" s="4"/>
    </row>
    <row r="361" spans="1:29" x14ac:dyDescent="0.25">
      <c r="A361" s="13"/>
      <c r="B361" s="6"/>
      <c r="C361" s="40"/>
      <c r="D361" s="8"/>
      <c r="E361" s="8"/>
      <c r="F361" s="153"/>
      <c r="AC361" s="4"/>
    </row>
    <row r="362" spans="1:29" x14ac:dyDescent="0.25">
      <c r="A362" s="13"/>
      <c r="B362" s="6"/>
      <c r="C362" s="40"/>
      <c r="D362" s="8"/>
      <c r="E362" s="8"/>
      <c r="F362" s="153"/>
      <c r="AC362" s="4"/>
    </row>
    <row r="363" spans="1:29" x14ac:dyDescent="0.25">
      <c r="A363" s="13"/>
      <c r="B363" s="6"/>
      <c r="C363" s="40"/>
      <c r="D363" s="8"/>
      <c r="E363" s="8"/>
      <c r="F363" s="153"/>
      <c r="AC363" s="4"/>
    </row>
    <row r="364" spans="1:29" x14ac:dyDescent="0.25">
      <c r="A364" s="13"/>
      <c r="B364" s="6"/>
      <c r="C364" s="40"/>
      <c r="D364" s="8"/>
      <c r="E364" s="8"/>
      <c r="F364" s="153"/>
      <c r="L364" s="30"/>
      <c r="M364" s="30"/>
      <c r="N364" s="30"/>
      <c r="O364" s="30"/>
      <c r="AC364" s="4"/>
    </row>
    <row r="365" spans="1:29" x14ac:dyDescent="0.25">
      <c r="A365" s="13"/>
      <c r="B365" s="6"/>
      <c r="C365" s="40"/>
      <c r="D365" s="8"/>
      <c r="E365" s="8"/>
      <c r="F365" s="153"/>
      <c r="G365" s="46"/>
      <c r="H365" s="46"/>
      <c r="K365" s="30"/>
      <c r="L365" s="30"/>
      <c r="M365" s="30"/>
      <c r="N365" s="30"/>
      <c r="O365" s="30"/>
      <c r="AC365" s="30"/>
    </row>
    <row r="366" spans="1:29" x14ac:dyDescent="0.25">
      <c r="A366" s="13"/>
      <c r="B366" s="6"/>
      <c r="C366" s="40"/>
      <c r="D366" s="8"/>
      <c r="E366" s="8"/>
      <c r="F366" s="153"/>
      <c r="G366" s="46"/>
      <c r="H366" s="46"/>
      <c r="K366" s="30"/>
      <c r="L366" s="30"/>
      <c r="M366" s="30"/>
      <c r="N366" s="30"/>
      <c r="O366" s="30"/>
      <c r="AC366" s="30"/>
    </row>
    <row r="367" spans="1:29" ht="16.5" x14ac:dyDescent="0.25">
      <c r="A367" s="13"/>
      <c r="B367" s="6"/>
      <c r="C367" s="40"/>
      <c r="D367" s="8"/>
      <c r="E367" s="8"/>
      <c r="F367" s="153"/>
      <c r="G367" s="60"/>
      <c r="H367" s="46"/>
      <c r="I367" s="60"/>
      <c r="K367" s="30"/>
      <c r="L367" s="30"/>
      <c r="M367" s="30"/>
      <c r="N367" s="30"/>
      <c r="O367" s="30"/>
      <c r="AC367" s="30"/>
    </row>
    <row r="368" spans="1:29" ht="16.5" x14ac:dyDescent="0.25">
      <c r="A368" s="13"/>
      <c r="B368" s="6"/>
      <c r="C368" s="40"/>
      <c r="D368" s="8"/>
      <c r="E368" s="8"/>
      <c r="F368" s="153"/>
      <c r="G368" s="60"/>
      <c r="H368" s="60"/>
      <c r="I368" s="60"/>
      <c r="K368" s="30"/>
      <c r="L368" s="30"/>
      <c r="M368" s="30"/>
      <c r="N368" s="30"/>
      <c r="O368" s="30"/>
      <c r="AC368" s="30"/>
    </row>
    <row r="369" spans="1:29" x14ac:dyDescent="0.25">
      <c r="A369" s="13"/>
      <c r="B369" s="6"/>
      <c r="C369" s="40"/>
      <c r="D369" s="8"/>
      <c r="E369" s="8"/>
      <c r="F369" s="153"/>
      <c r="G369" s="8"/>
      <c r="H369" s="46"/>
      <c r="I369" s="30"/>
      <c r="K369" s="30"/>
      <c r="L369" s="30"/>
      <c r="M369" s="30"/>
      <c r="N369" s="30"/>
      <c r="O369" s="30"/>
      <c r="AC369" s="30"/>
    </row>
    <row r="370" spans="1:29" x14ac:dyDescent="0.25">
      <c r="A370" s="13"/>
      <c r="B370" s="6"/>
      <c r="C370" s="40"/>
      <c r="D370" s="8"/>
      <c r="E370" s="8"/>
      <c r="F370" s="153"/>
      <c r="L370" s="30"/>
      <c r="M370" s="30"/>
      <c r="N370" s="30"/>
      <c r="O370" s="30"/>
      <c r="AC370" s="4"/>
    </row>
    <row r="371" spans="1:29" x14ac:dyDescent="0.25">
      <c r="A371" s="13"/>
      <c r="B371" s="6"/>
      <c r="C371" s="40"/>
      <c r="D371" s="8"/>
      <c r="E371" s="8"/>
      <c r="F371" s="153"/>
      <c r="L371" s="30"/>
      <c r="M371" s="30"/>
      <c r="N371" s="30"/>
      <c r="O371" s="30"/>
      <c r="AC371" s="4"/>
    </row>
    <row r="372" spans="1:29" x14ac:dyDescent="0.25">
      <c r="A372" s="13"/>
      <c r="B372" s="6"/>
      <c r="C372" s="40"/>
      <c r="D372" s="8"/>
      <c r="E372" s="8"/>
      <c r="F372" s="153"/>
      <c r="L372" s="30"/>
      <c r="M372" s="30"/>
      <c r="N372" s="30"/>
      <c r="O372" s="30"/>
      <c r="AC372" s="4"/>
    </row>
    <row r="373" spans="1:29" x14ac:dyDescent="0.25">
      <c r="A373" s="13"/>
      <c r="B373" s="6"/>
      <c r="C373" s="40"/>
      <c r="D373" s="8"/>
      <c r="E373" s="8"/>
      <c r="F373" s="153"/>
      <c r="L373" s="30"/>
      <c r="M373" s="30"/>
      <c r="N373" s="30"/>
      <c r="O373" s="30"/>
      <c r="AC373" s="4"/>
    </row>
    <row r="374" spans="1:29" x14ac:dyDescent="0.25">
      <c r="A374" s="13"/>
      <c r="B374" s="6"/>
      <c r="C374" s="40"/>
      <c r="D374" s="8"/>
      <c r="E374" s="8"/>
      <c r="F374" s="153"/>
      <c r="L374" s="30"/>
      <c r="M374" s="30"/>
      <c r="N374" s="30"/>
      <c r="O374" s="30"/>
      <c r="AC374" s="4"/>
    </row>
    <row r="375" spans="1:29" x14ac:dyDescent="0.25">
      <c r="A375" s="13"/>
      <c r="B375" s="6"/>
      <c r="C375" s="40"/>
      <c r="D375" s="8"/>
      <c r="E375" s="8"/>
      <c r="F375" s="153"/>
      <c r="L375" s="30"/>
      <c r="M375" s="30"/>
      <c r="N375" s="30"/>
      <c r="O375" s="30"/>
      <c r="AC375" s="4"/>
    </row>
    <row r="376" spans="1:29" x14ac:dyDescent="0.25">
      <c r="A376" s="13"/>
      <c r="B376" s="6"/>
      <c r="C376" s="40"/>
      <c r="D376" s="8"/>
      <c r="E376" s="8"/>
      <c r="F376" s="153"/>
      <c r="L376" s="30"/>
      <c r="M376" s="30"/>
      <c r="N376" s="30"/>
      <c r="O376" s="30"/>
      <c r="AC376" s="4"/>
    </row>
    <row r="377" spans="1:29" x14ac:dyDescent="0.25">
      <c r="A377" s="13"/>
      <c r="B377" s="6"/>
      <c r="C377" s="40"/>
      <c r="D377" s="8"/>
      <c r="E377" s="8"/>
      <c r="F377" s="153"/>
      <c r="L377" s="30"/>
      <c r="M377" s="30"/>
      <c r="N377" s="30"/>
      <c r="O377" s="30"/>
      <c r="AC377" s="4"/>
    </row>
    <row r="378" spans="1:29" x14ac:dyDescent="0.25">
      <c r="A378" s="13"/>
      <c r="B378" s="6"/>
      <c r="C378" s="40"/>
      <c r="D378" s="8"/>
      <c r="E378" s="8"/>
      <c r="F378" s="153"/>
      <c r="L378" s="30"/>
      <c r="M378" s="30"/>
      <c r="N378" s="30"/>
      <c r="O378" s="30"/>
      <c r="AC378" s="4"/>
    </row>
    <row r="379" spans="1:29" x14ac:dyDescent="0.25">
      <c r="A379" s="13"/>
      <c r="B379" s="6"/>
      <c r="C379" s="40"/>
      <c r="D379" s="8"/>
      <c r="E379" s="8"/>
      <c r="F379" s="153"/>
      <c r="L379" s="30"/>
      <c r="M379" s="30"/>
      <c r="N379" s="30"/>
      <c r="O379" s="30"/>
      <c r="AC379" s="4"/>
    </row>
    <row r="380" spans="1:29" x14ac:dyDescent="0.25">
      <c r="A380" s="13"/>
      <c r="B380" s="6"/>
      <c r="C380" s="40"/>
      <c r="D380" s="8"/>
      <c r="E380" s="8"/>
      <c r="F380" s="153"/>
      <c r="L380" s="30"/>
      <c r="M380" s="30"/>
      <c r="N380" s="30"/>
      <c r="O380" s="30"/>
      <c r="AC380" s="4"/>
    </row>
    <row r="381" spans="1:29" x14ac:dyDescent="0.25">
      <c r="A381" s="13"/>
      <c r="B381" s="6"/>
      <c r="C381" s="40"/>
      <c r="D381" s="8"/>
      <c r="E381" s="8"/>
      <c r="F381" s="153"/>
      <c r="L381" s="30"/>
      <c r="M381" s="30"/>
      <c r="N381" s="30"/>
      <c r="O381" s="30"/>
      <c r="AC381" s="4"/>
    </row>
    <row r="382" spans="1:29" x14ac:dyDescent="0.25">
      <c r="A382" s="13"/>
      <c r="B382" s="6"/>
      <c r="C382" s="40"/>
      <c r="D382" s="8"/>
      <c r="E382" s="8"/>
      <c r="F382" s="153"/>
      <c r="L382" s="30"/>
      <c r="M382" s="30"/>
      <c r="N382" s="30"/>
      <c r="O382" s="30"/>
      <c r="AC382" s="4"/>
    </row>
    <row r="383" spans="1:29" x14ac:dyDescent="0.25">
      <c r="A383" s="13"/>
      <c r="B383" s="6"/>
      <c r="C383" s="40"/>
      <c r="D383" s="8"/>
      <c r="E383" s="8"/>
      <c r="F383" s="153"/>
      <c r="L383" s="30"/>
      <c r="M383" s="30"/>
      <c r="N383" s="30"/>
      <c r="O383" s="30"/>
      <c r="AC383" s="4"/>
    </row>
    <row r="384" spans="1:29" x14ac:dyDescent="0.25">
      <c r="A384" s="13"/>
      <c r="B384" s="6"/>
      <c r="C384" s="40"/>
      <c r="D384" s="8"/>
      <c r="E384" s="8"/>
      <c r="F384" s="153"/>
      <c r="L384" s="30"/>
      <c r="M384" s="30"/>
      <c r="N384" s="30"/>
      <c r="O384" s="30"/>
      <c r="AC384" s="4"/>
    </row>
    <row r="385" spans="1:30" x14ac:dyDescent="0.25">
      <c r="A385" s="13"/>
      <c r="B385" s="11"/>
      <c r="C385" s="40"/>
      <c r="D385" s="8"/>
      <c r="E385" s="8"/>
      <c r="F385" s="191"/>
      <c r="L385" s="30"/>
      <c r="M385" s="30"/>
      <c r="N385" s="30"/>
      <c r="O385" s="30"/>
      <c r="AC385" s="4"/>
    </row>
    <row r="386" spans="1:30" x14ac:dyDescent="0.25">
      <c r="A386" s="13"/>
      <c r="B386" s="233"/>
      <c r="C386" s="40"/>
      <c r="D386" s="8"/>
      <c r="E386" s="8"/>
      <c r="F386" s="191"/>
      <c r="AC386" s="4"/>
    </row>
    <row r="387" spans="1:30" x14ac:dyDescent="0.25">
      <c r="A387" s="13"/>
      <c r="B387" s="192"/>
      <c r="C387" s="40"/>
      <c r="D387" s="8"/>
      <c r="E387" s="8"/>
      <c r="F387" s="153"/>
      <c r="G387" s="8"/>
      <c r="H387" s="46"/>
      <c r="K387" s="30"/>
      <c r="AC387" s="30"/>
    </row>
    <row r="388" spans="1:30" s="30" customFormat="1" x14ac:dyDescent="0.25">
      <c r="A388" s="13"/>
      <c r="B388" s="192"/>
      <c r="C388" s="40"/>
      <c r="D388" s="8"/>
      <c r="E388" s="8"/>
      <c r="F388" s="153"/>
      <c r="G388" s="8"/>
      <c r="H388" s="46"/>
      <c r="I388" s="14"/>
      <c r="L388" s="14"/>
      <c r="M388" s="14"/>
      <c r="N388" s="14"/>
      <c r="O388" s="14"/>
      <c r="AD388" s="14"/>
    </row>
    <row r="389" spans="1:30" s="30" customFormat="1" x14ac:dyDescent="0.25">
      <c r="A389" s="13"/>
      <c r="B389" s="192"/>
      <c r="C389" s="40"/>
      <c r="D389" s="8"/>
      <c r="E389" s="8"/>
      <c r="F389" s="153"/>
      <c r="G389" s="45"/>
      <c r="H389" s="46"/>
      <c r="I389" s="14"/>
      <c r="N389" s="14"/>
      <c r="O389" s="14"/>
      <c r="AD389" s="14"/>
    </row>
    <row r="390" spans="1:30" s="30" customFormat="1" x14ac:dyDescent="0.25">
      <c r="A390" s="13"/>
      <c r="B390" s="192"/>
      <c r="C390" s="40"/>
      <c r="D390" s="8"/>
      <c r="E390" s="8"/>
      <c r="F390" s="153"/>
      <c r="G390" s="8"/>
      <c r="H390" s="46"/>
      <c r="I390" s="14"/>
      <c r="L390" s="14"/>
      <c r="M390" s="14"/>
      <c r="N390" s="14"/>
      <c r="O390" s="14"/>
      <c r="AD390" s="14"/>
    </row>
    <row r="391" spans="1:30" s="30" customFormat="1" x14ac:dyDescent="0.25">
      <c r="A391" s="13"/>
      <c r="B391" s="192"/>
      <c r="C391" s="40"/>
      <c r="D391" s="8"/>
      <c r="E391" s="8"/>
      <c r="F391" s="153"/>
      <c r="G391" s="45"/>
      <c r="H391" s="46"/>
      <c r="I391" s="14"/>
      <c r="L391" s="14"/>
      <c r="M391" s="14"/>
      <c r="N391" s="14"/>
      <c r="O391" s="14"/>
      <c r="AD391" s="14"/>
    </row>
    <row r="392" spans="1:30" s="30" customFormat="1" x14ac:dyDescent="0.25">
      <c r="A392" s="13"/>
      <c r="B392" s="192"/>
      <c r="C392" s="40"/>
      <c r="D392" s="8"/>
      <c r="E392" s="8"/>
      <c r="F392" s="153"/>
      <c r="G392" s="45"/>
      <c r="H392" s="46"/>
      <c r="I392" s="14"/>
      <c r="L392" s="14"/>
      <c r="M392" s="14"/>
      <c r="N392" s="14"/>
      <c r="O392" s="14"/>
      <c r="AD392" s="14"/>
    </row>
    <row r="393" spans="1:30" s="30" customFormat="1" x14ac:dyDescent="0.25">
      <c r="A393" s="13"/>
      <c r="B393" s="192"/>
      <c r="C393" s="40"/>
      <c r="D393" s="8"/>
      <c r="E393" s="8"/>
      <c r="F393" s="153"/>
      <c r="G393" s="45"/>
      <c r="H393" s="46"/>
      <c r="I393" s="14"/>
      <c r="N393" s="14"/>
      <c r="O393" s="14"/>
      <c r="AD393" s="14"/>
    </row>
    <row r="394" spans="1:30" s="30" customFormat="1" x14ac:dyDescent="0.25">
      <c r="A394" s="13"/>
      <c r="B394" s="192"/>
      <c r="C394" s="40"/>
      <c r="D394" s="8"/>
      <c r="E394" s="8"/>
      <c r="F394" s="153"/>
      <c r="G394" s="45"/>
      <c r="H394" s="45"/>
      <c r="I394" s="14"/>
      <c r="K394" s="14"/>
      <c r="N394" s="14"/>
      <c r="O394" s="14"/>
      <c r="AC394" s="4"/>
      <c r="AD394" s="14"/>
    </row>
    <row r="395" spans="1:30" s="30" customFormat="1" x14ac:dyDescent="0.25">
      <c r="A395" s="13"/>
      <c r="B395" s="192"/>
      <c r="C395" s="40"/>
      <c r="D395" s="8"/>
      <c r="E395" s="8"/>
      <c r="F395" s="153"/>
      <c r="G395" s="45"/>
      <c r="H395" s="45"/>
      <c r="I395" s="14"/>
      <c r="K395" s="14"/>
      <c r="N395" s="14"/>
      <c r="O395" s="14"/>
      <c r="AC395" s="4"/>
      <c r="AD395" s="14"/>
    </row>
    <row r="396" spans="1:30" x14ac:dyDescent="0.25">
      <c r="A396" s="13"/>
      <c r="B396" s="192"/>
      <c r="C396" s="40"/>
      <c r="D396" s="8"/>
      <c r="E396" s="8"/>
      <c r="F396" s="153"/>
      <c r="L396" s="30"/>
      <c r="M396" s="30"/>
      <c r="AC396" s="4"/>
      <c r="AD396" s="30"/>
    </row>
    <row r="397" spans="1:30" x14ac:dyDescent="0.25">
      <c r="A397" s="13"/>
      <c r="B397" s="192"/>
      <c r="C397" s="40"/>
      <c r="D397" s="8"/>
      <c r="E397" s="8"/>
      <c r="F397" s="153"/>
      <c r="L397" s="30"/>
      <c r="M397" s="30"/>
      <c r="AC397" s="4"/>
      <c r="AD397" s="30"/>
    </row>
    <row r="398" spans="1:30" x14ac:dyDescent="0.25">
      <c r="A398" s="13"/>
      <c r="B398" s="192"/>
      <c r="C398" s="40"/>
      <c r="D398" s="8"/>
      <c r="E398" s="8"/>
      <c r="F398" s="153"/>
      <c r="G398" s="14"/>
      <c r="H398" s="46"/>
      <c r="L398" s="30"/>
      <c r="M398" s="30"/>
      <c r="N398" s="30"/>
      <c r="O398" s="30"/>
      <c r="AC398" s="4"/>
      <c r="AD398" s="30"/>
    </row>
    <row r="399" spans="1:30" x14ac:dyDescent="0.25">
      <c r="A399" s="13"/>
      <c r="B399" s="192"/>
      <c r="C399" s="40"/>
      <c r="D399" s="8"/>
      <c r="E399" s="8"/>
      <c r="F399" s="153"/>
      <c r="G399" s="14"/>
      <c r="H399" s="46"/>
      <c r="J399" s="14"/>
      <c r="L399" s="30"/>
      <c r="M399" s="30"/>
      <c r="N399" s="30"/>
      <c r="O399" s="30"/>
      <c r="AC399" s="4"/>
      <c r="AD399" s="30"/>
    </row>
    <row r="400" spans="1:30" x14ac:dyDescent="0.25">
      <c r="A400" s="13"/>
      <c r="B400" s="192"/>
      <c r="C400" s="40"/>
      <c r="D400" s="8"/>
      <c r="E400" s="8"/>
      <c r="F400" s="153"/>
      <c r="H400" s="46"/>
      <c r="J400" s="14"/>
      <c r="N400" s="30"/>
      <c r="O400" s="30"/>
      <c r="AC400" s="4"/>
      <c r="AD400" s="30"/>
    </row>
    <row r="401" spans="1:30" x14ac:dyDescent="0.25">
      <c r="A401" s="13"/>
      <c r="B401" s="192"/>
      <c r="C401" s="40"/>
      <c r="D401" s="8"/>
      <c r="E401" s="8"/>
      <c r="F401" s="153"/>
      <c r="G401" s="14"/>
      <c r="H401" s="46"/>
      <c r="N401" s="30"/>
      <c r="O401" s="30"/>
      <c r="AC401" s="4"/>
    </row>
    <row r="402" spans="1:30" x14ac:dyDescent="0.25">
      <c r="A402" s="13"/>
      <c r="B402" s="192"/>
      <c r="C402" s="40"/>
      <c r="D402" s="8"/>
      <c r="E402" s="8"/>
      <c r="F402" s="153"/>
      <c r="N402" s="30"/>
      <c r="O402" s="30"/>
      <c r="AC402" s="4"/>
    </row>
    <row r="403" spans="1:30" s="30" customFormat="1" x14ac:dyDescent="0.25">
      <c r="A403" s="13"/>
      <c r="B403" s="419"/>
      <c r="C403" s="418"/>
      <c r="D403" s="8"/>
      <c r="E403" s="8"/>
      <c r="F403" s="153"/>
      <c r="G403" s="45"/>
      <c r="H403" s="45"/>
      <c r="I403" s="14"/>
      <c r="K403" s="14"/>
      <c r="L403" s="14"/>
      <c r="M403" s="14"/>
      <c r="AC403" s="4"/>
      <c r="AD403" s="14"/>
    </row>
    <row r="404" spans="1:30" s="30" customFormat="1" x14ac:dyDescent="0.25">
      <c r="A404" s="13"/>
      <c r="B404" s="419"/>
      <c r="C404" s="418"/>
      <c r="D404" s="8"/>
      <c r="E404" s="8"/>
      <c r="F404" s="153"/>
      <c r="G404" s="45"/>
      <c r="H404" s="45"/>
      <c r="I404" s="14"/>
      <c r="K404" s="14"/>
      <c r="L404" s="14"/>
      <c r="M404" s="14"/>
      <c r="AC404" s="4"/>
      <c r="AD404" s="14"/>
    </row>
    <row r="405" spans="1:30" s="30" customFormat="1" x14ac:dyDescent="0.25">
      <c r="A405" s="13"/>
      <c r="B405" s="192"/>
      <c r="C405" s="40"/>
      <c r="D405" s="8"/>
      <c r="E405" s="8"/>
      <c r="F405" s="153"/>
      <c r="G405" s="45"/>
      <c r="H405" s="45"/>
      <c r="I405" s="14"/>
      <c r="K405" s="14"/>
      <c r="L405" s="14"/>
      <c r="M405" s="14"/>
      <c r="N405" s="14"/>
      <c r="O405" s="14"/>
      <c r="AC405" s="4"/>
      <c r="AD405" s="14"/>
    </row>
    <row r="406" spans="1:30" s="30" customFormat="1" x14ac:dyDescent="0.25">
      <c r="A406" s="13"/>
      <c r="B406" s="419"/>
      <c r="C406" s="418"/>
      <c r="D406" s="8"/>
      <c r="E406" s="8"/>
      <c r="F406" s="153"/>
      <c r="K406" s="14"/>
      <c r="L406" s="14"/>
      <c r="M406" s="14"/>
      <c r="N406" s="14"/>
      <c r="O406" s="14"/>
      <c r="AC406" s="4"/>
      <c r="AD406" s="14"/>
    </row>
    <row r="407" spans="1:30" s="30" customFormat="1" x14ac:dyDescent="0.25">
      <c r="A407" s="13"/>
      <c r="B407" s="419"/>
      <c r="C407" s="418"/>
      <c r="D407" s="8"/>
      <c r="E407" s="8"/>
      <c r="F407" s="153"/>
      <c r="K407" s="14"/>
      <c r="L407" s="14"/>
      <c r="M407" s="14"/>
      <c r="N407" s="14"/>
      <c r="O407" s="14"/>
      <c r="AC407" s="4"/>
    </row>
    <row r="408" spans="1:30" s="30" customFormat="1" x14ac:dyDescent="0.25">
      <c r="A408" s="13"/>
      <c r="B408" s="419"/>
      <c r="C408" s="418"/>
      <c r="D408" s="8"/>
      <c r="E408" s="8"/>
      <c r="F408" s="153"/>
      <c r="L408" s="14"/>
      <c r="M408" s="14"/>
      <c r="N408" s="14"/>
      <c r="O408" s="14"/>
    </row>
    <row r="409" spans="1:30" s="30" customFormat="1" x14ac:dyDescent="0.25">
      <c r="A409" s="13"/>
      <c r="B409" s="419"/>
      <c r="C409" s="418"/>
      <c r="D409" s="8"/>
      <c r="E409" s="8"/>
      <c r="F409" s="153"/>
      <c r="L409" s="14"/>
      <c r="M409" s="14"/>
      <c r="N409" s="14"/>
      <c r="O409" s="14"/>
    </row>
    <row r="410" spans="1:30" s="30" customFormat="1" x14ac:dyDescent="0.25">
      <c r="A410" s="13"/>
      <c r="B410" s="419"/>
      <c r="C410" s="418"/>
      <c r="D410" s="8"/>
      <c r="E410" s="8"/>
      <c r="F410" s="153"/>
      <c r="L410" s="14"/>
      <c r="M410" s="14"/>
      <c r="N410" s="14"/>
      <c r="O410" s="14"/>
    </row>
    <row r="411" spans="1:30" s="30" customFormat="1" x14ac:dyDescent="0.25">
      <c r="A411" s="234"/>
      <c r="B411" s="419"/>
      <c r="C411" s="418"/>
      <c r="D411" s="8"/>
      <c r="E411" s="8"/>
      <c r="F411" s="153"/>
      <c r="L411" s="14"/>
      <c r="M411" s="14"/>
      <c r="N411" s="14"/>
      <c r="O411" s="14"/>
    </row>
    <row r="412" spans="1:30" s="30" customFormat="1" x14ac:dyDescent="0.25">
      <c r="A412" s="168"/>
      <c r="B412" s="211"/>
      <c r="C412" s="168"/>
      <c r="D412" s="8"/>
      <c r="E412" s="8"/>
      <c r="F412" s="153"/>
      <c r="L412" s="14"/>
      <c r="M412" s="14"/>
      <c r="N412" s="14"/>
      <c r="O412" s="14"/>
    </row>
    <row r="413" spans="1:30" s="30" customFormat="1" x14ac:dyDescent="0.25">
      <c r="A413" s="168"/>
      <c r="B413" s="211"/>
      <c r="C413" s="168"/>
      <c r="D413" s="8"/>
      <c r="E413" s="8"/>
      <c r="F413" s="153"/>
      <c r="L413" s="14"/>
      <c r="M413" s="14"/>
      <c r="N413" s="14"/>
      <c r="O413" s="14"/>
    </row>
    <row r="414" spans="1:30" s="30" customFormat="1" x14ac:dyDescent="0.25">
      <c r="A414" s="235"/>
      <c r="B414" s="233"/>
      <c r="C414" s="40"/>
      <c r="D414" s="8"/>
      <c r="E414" s="8"/>
      <c r="F414" s="191"/>
      <c r="G414" s="45"/>
      <c r="H414" s="45"/>
      <c r="I414" s="14"/>
      <c r="L414" s="14"/>
      <c r="M414" s="14"/>
      <c r="N414" s="14"/>
      <c r="O414" s="14"/>
    </row>
    <row r="415" spans="1:30" s="30" customFormat="1" x14ac:dyDescent="0.25">
      <c r="A415" s="235"/>
      <c r="B415" s="192"/>
      <c r="C415" s="40"/>
      <c r="D415" s="8"/>
      <c r="E415" s="8"/>
      <c r="F415" s="153"/>
      <c r="G415" s="45"/>
      <c r="H415" s="45"/>
      <c r="I415" s="14"/>
      <c r="L415" s="14"/>
      <c r="M415" s="14"/>
      <c r="N415" s="14"/>
      <c r="O415" s="14"/>
    </row>
    <row r="416" spans="1:30" s="30" customFormat="1" x14ac:dyDescent="0.25">
      <c r="A416" s="235"/>
      <c r="B416" s="192"/>
      <c r="C416" s="40"/>
      <c r="D416" s="8"/>
      <c r="E416" s="8"/>
      <c r="F416" s="153"/>
      <c r="G416" s="45"/>
      <c r="H416" s="45"/>
      <c r="I416" s="14"/>
      <c r="K416" s="14"/>
      <c r="L416" s="14"/>
      <c r="M416" s="14"/>
      <c r="N416" s="14"/>
      <c r="O416" s="14"/>
      <c r="AC416" s="4"/>
    </row>
    <row r="417" spans="1:30" s="30" customFormat="1" x14ac:dyDescent="0.25">
      <c r="A417" s="235"/>
      <c r="B417" s="192"/>
      <c r="C417" s="40"/>
      <c r="D417" s="8"/>
      <c r="E417" s="8"/>
      <c r="F417" s="153"/>
      <c r="K417" s="14"/>
      <c r="N417" s="14"/>
      <c r="O417" s="14"/>
      <c r="AC417" s="4"/>
    </row>
    <row r="418" spans="1:30" s="30" customFormat="1" x14ac:dyDescent="0.25">
      <c r="A418" s="235"/>
      <c r="B418" s="192"/>
      <c r="C418" s="40"/>
      <c r="D418" s="8"/>
      <c r="E418" s="8"/>
      <c r="F418" s="153"/>
      <c r="K418" s="14"/>
      <c r="N418" s="14"/>
      <c r="O418" s="14"/>
      <c r="AC418" s="4"/>
      <c r="AD418" s="14"/>
    </row>
    <row r="419" spans="1:30" s="30" customFormat="1" x14ac:dyDescent="0.25">
      <c r="A419" s="235"/>
      <c r="B419" s="233"/>
      <c r="C419" s="40"/>
      <c r="D419" s="8"/>
      <c r="E419" s="8"/>
      <c r="F419" s="191"/>
      <c r="K419" s="14"/>
      <c r="N419" s="14"/>
      <c r="O419" s="14"/>
      <c r="AC419" s="4"/>
      <c r="AD419" s="14"/>
    </row>
    <row r="420" spans="1:30" s="30" customFormat="1" x14ac:dyDescent="0.25">
      <c r="A420" s="235"/>
      <c r="B420" s="192"/>
      <c r="C420" s="40"/>
      <c r="D420" s="8"/>
      <c r="E420" s="8"/>
      <c r="F420" s="153"/>
      <c r="K420" s="14"/>
      <c r="N420" s="14"/>
      <c r="O420" s="14"/>
      <c r="AC420" s="4"/>
      <c r="AD420" s="14"/>
    </row>
    <row r="421" spans="1:30" s="30" customFormat="1" x14ac:dyDescent="0.25">
      <c r="A421" s="235"/>
      <c r="B421" s="192"/>
      <c r="C421" s="40"/>
      <c r="D421" s="8"/>
      <c r="E421" s="8"/>
      <c r="F421" s="153"/>
      <c r="K421" s="14"/>
      <c r="N421" s="14"/>
      <c r="O421" s="14"/>
      <c r="AC421" s="4"/>
      <c r="AD421" s="14"/>
    </row>
    <row r="422" spans="1:30" s="30" customFormat="1" x14ac:dyDescent="0.25">
      <c r="A422" s="235"/>
      <c r="B422" s="192"/>
      <c r="C422" s="40"/>
      <c r="D422" s="8"/>
      <c r="E422" s="8"/>
      <c r="F422" s="153"/>
      <c r="K422" s="14"/>
      <c r="L422" s="14"/>
      <c r="M422" s="14"/>
      <c r="AC422" s="4"/>
      <c r="AD422" s="14"/>
    </row>
    <row r="423" spans="1:30" s="30" customFormat="1" x14ac:dyDescent="0.25">
      <c r="A423" s="235"/>
      <c r="B423" s="192"/>
      <c r="C423" s="40"/>
      <c r="D423" s="8"/>
      <c r="E423" s="8"/>
      <c r="F423" s="153"/>
      <c r="K423" s="14"/>
      <c r="L423" s="14"/>
      <c r="M423" s="14"/>
      <c r="AC423" s="4"/>
      <c r="AD423" s="14"/>
    </row>
    <row r="424" spans="1:30" s="30" customFormat="1" x14ac:dyDescent="0.25">
      <c r="A424" s="235"/>
      <c r="B424" s="192"/>
      <c r="C424" s="40"/>
      <c r="D424" s="8"/>
      <c r="E424" s="8"/>
      <c r="F424" s="153"/>
      <c r="G424" s="45"/>
      <c r="H424" s="45"/>
      <c r="I424" s="14"/>
      <c r="K424" s="14"/>
      <c r="L424" s="14"/>
      <c r="M424" s="14"/>
      <c r="AC424" s="4"/>
      <c r="AD424" s="14"/>
    </row>
    <row r="425" spans="1:30" s="30" customFormat="1" x14ac:dyDescent="0.25">
      <c r="A425" s="235"/>
      <c r="B425" s="192"/>
      <c r="C425" s="40"/>
      <c r="D425" s="8"/>
      <c r="E425" s="8"/>
      <c r="F425" s="153"/>
      <c r="G425" s="45"/>
      <c r="H425" s="45"/>
      <c r="I425" s="14"/>
      <c r="K425" s="14"/>
      <c r="L425" s="14"/>
      <c r="M425" s="14"/>
      <c r="AC425" s="4"/>
    </row>
    <row r="426" spans="1:30" s="30" customFormat="1" x14ac:dyDescent="0.25">
      <c r="A426" s="235"/>
      <c r="B426" s="192"/>
      <c r="C426" s="40"/>
      <c r="D426" s="8"/>
      <c r="E426" s="8"/>
      <c r="F426" s="153"/>
      <c r="G426" s="45"/>
      <c r="H426" s="45"/>
      <c r="I426" s="14"/>
      <c r="K426" s="14"/>
      <c r="L426" s="14"/>
      <c r="M426" s="14"/>
      <c r="AC426" s="4"/>
    </row>
    <row r="427" spans="1:30" s="30" customFormat="1" x14ac:dyDescent="0.25">
      <c r="A427" s="235"/>
      <c r="B427" s="192"/>
      <c r="C427" s="40"/>
      <c r="D427" s="8"/>
      <c r="E427" s="8"/>
      <c r="F427" s="153"/>
      <c r="G427" s="45"/>
      <c r="H427" s="45"/>
      <c r="I427" s="14"/>
      <c r="K427" s="14"/>
      <c r="L427" s="14"/>
      <c r="M427" s="14"/>
      <c r="N427" s="14"/>
      <c r="O427" s="14"/>
      <c r="AC427" s="4"/>
    </row>
    <row r="428" spans="1:30" s="30" customFormat="1" x14ac:dyDescent="0.25">
      <c r="A428" s="235"/>
      <c r="B428" s="192"/>
      <c r="C428" s="40"/>
      <c r="D428" s="8"/>
      <c r="E428" s="8"/>
      <c r="F428" s="153"/>
      <c r="G428" s="45"/>
      <c r="H428" s="45"/>
      <c r="I428" s="14"/>
      <c r="K428" s="14"/>
      <c r="L428" s="14"/>
      <c r="M428" s="14"/>
      <c r="N428" s="14"/>
      <c r="O428" s="14"/>
      <c r="AC428" s="4"/>
    </row>
    <row r="429" spans="1:30" s="30" customFormat="1" x14ac:dyDescent="0.25">
      <c r="A429" s="235"/>
      <c r="B429" s="192"/>
      <c r="C429" s="40"/>
      <c r="D429" s="8"/>
      <c r="E429" s="8"/>
      <c r="F429" s="153"/>
      <c r="G429" s="45"/>
      <c r="H429" s="45"/>
      <c r="I429" s="14"/>
      <c r="K429" s="14"/>
      <c r="L429" s="14"/>
      <c r="M429" s="14"/>
      <c r="N429" s="14"/>
      <c r="O429" s="14"/>
      <c r="AC429" s="4"/>
    </row>
    <row r="430" spans="1:30" s="30" customFormat="1" x14ac:dyDescent="0.25">
      <c r="A430" s="235"/>
      <c r="B430" s="192"/>
      <c r="C430" s="40"/>
      <c r="D430" s="8"/>
      <c r="E430" s="8"/>
      <c r="F430" s="153"/>
      <c r="G430" s="45"/>
      <c r="H430" s="45"/>
      <c r="I430" s="14"/>
      <c r="K430" s="14"/>
      <c r="L430" s="14"/>
      <c r="M430" s="14"/>
      <c r="N430" s="14"/>
      <c r="O430" s="14"/>
      <c r="AC430" s="4"/>
    </row>
    <row r="431" spans="1:30" s="30" customFormat="1" x14ac:dyDescent="0.25">
      <c r="A431" s="235"/>
      <c r="B431" s="192"/>
      <c r="C431" s="40"/>
      <c r="D431" s="8"/>
      <c r="E431" s="8"/>
      <c r="F431" s="153"/>
      <c r="G431" s="45"/>
      <c r="H431" s="45"/>
      <c r="I431" s="14"/>
      <c r="K431" s="14"/>
      <c r="L431" s="14"/>
      <c r="M431" s="14"/>
      <c r="N431" s="14"/>
      <c r="O431" s="14"/>
      <c r="AC431" s="4"/>
    </row>
    <row r="432" spans="1:30" s="30" customFormat="1" x14ac:dyDescent="0.25">
      <c r="A432" s="235"/>
      <c r="B432" s="192"/>
      <c r="C432" s="40"/>
      <c r="D432" s="8"/>
      <c r="E432" s="8"/>
      <c r="F432" s="153"/>
      <c r="G432" s="45"/>
      <c r="H432" s="45"/>
      <c r="I432" s="14"/>
      <c r="K432" s="14"/>
      <c r="L432" s="14"/>
      <c r="M432" s="14"/>
      <c r="N432" s="14"/>
      <c r="O432" s="14"/>
      <c r="AC432" s="4"/>
    </row>
    <row r="433" spans="1:30" s="30" customFormat="1" x14ac:dyDescent="0.25">
      <c r="A433" s="235"/>
      <c r="B433" s="233"/>
      <c r="C433" s="192"/>
      <c r="D433" s="8"/>
      <c r="E433" s="8"/>
      <c r="F433" s="191"/>
      <c r="G433" s="45"/>
      <c r="H433" s="45"/>
      <c r="I433" s="14"/>
      <c r="K433" s="14"/>
      <c r="L433" s="14"/>
      <c r="M433" s="14"/>
      <c r="N433" s="14"/>
      <c r="O433" s="14"/>
      <c r="AC433" s="4"/>
    </row>
    <row r="434" spans="1:30" s="30" customFormat="1" x14ac:dyDescent="0.25">
      <c r="A434" s="235"/>
      <c r="B434" s="192"/>
      <c r="C434" s="40"/>
      <c r="D434" s="8"/>
      <c r="E434" s="8"/>
      <c r="F434" s="153"/>
      <c r="G434" s="45"/>
      <c r="H434" s="45"/>
      <c r="I434" s="14"/>
      <c r="K434" s="14"/>
      <c r="L434" s="14"/>
      <c r="M434" s="14"/>
      <c r="N434" s="14"/>
      <c r="O434" s="14"/>
      <c r="AC434" s="4"/>
    </row>
    <row r="435" spans="1:30" s="30" customFormat="1" x14ac:dyDescent="0.25">
      <c r="A435" s="235"/>
      <c r="B435" s="192"/>
      <c r="C435" s="40"/>
      <c r="D435" s="8"/>
      <c r="E435" s="8"/>
      <c r="F435" s="153"/>
      <c r="G435" s="45"/>
      <c r="H435" s="45"/>
      <c r="I435" s="14"/>
      <c r="K435" s="14"/>
      <c r="L435" s="14"/>
      <c r="M435" s="14"/>
      <c r="N435" s="14"/>
      <c r="O435" s="14"/>
      <c r="AC435" s="4"/>
    </row>
    <row r="436" spans="1:30" s="30" customFormat="1" x14ac:dyDescent="0.25">
      <c r="A436" s="235"/>
      <c r="B436" s="192"/>
      <c r="C436" s="40"/>
      <c r="D436" s="8"/>
      <c r="E436" s="8"/>
      <c r="F436" s="153"/>
      <c r="G436" s="45"/>
      <c r="H436" s="45"/>
      <c r="I436" s="14"/>
      <c r="K436" s="14"/>
      <c r="L436" s="14"/>
      <c r="M436" s="14"/>
      <c r="N436" s="14"/>
      <c r="O436" s="14"/>
      <c r="AC436" s="4"/>
    </row>
    <row r="437" spans="1:30" s="30" customFormat="1" x14ac:dyDescent="0.25">
      <c r="A437" s="235"/>
      <c r="B437" s="192"/>
      <c r="C437" s="40"/>
      <c r="D437" s="8"/>
      <c r="E437" s="8"/>
      <c r="F437" s="153"/>
      <c r="G437" s="45"/>
      <c r="H437" s="45"/>
      <c r="I437" s="14"/>
      <c r="K437" s="14"/>
      <c r="L437" s="14"/>
      <c r="M437" s="14"/>
      <c r="N437" s="14"/>
      <c r="O437" s="14"/>
      <c r="AC437" s="4"/>
    </row>
    <row r="438" spans="1:30" s="30" customFormat="1" x14ac:dyDescent="0.25">
      <c r="A438" s="235"/>
      <c r="B438" s="192"/>
      <c r="C438" s="40"/>
      <c r="D438" s="8"/>
      <c r="E438" s="8"/>
      <c r="F438" s="153"/>
      <c r="K438" s="14"/>
      <c r="AC438" s="4"/>
    </row>
    <row r="439" spans="1:30" s="30" customFormat="1" x14ac:dyDescent="0.25">
      <c r="A439" s="235"/>
      <c r="B439" s="192"/>
      <c r="C439" s="40"/>
      <c r="D439" s="8"/>
      <c r="E439" s="8"/>
      <c r="F439" s="153"/>
    </row>
    <row r="440" spans="1:30" s="30" customFormat="1" x14ac:dyDescent="0.25">
      <c r="A440" s="235"/>
      <c r="B440" s="192"/>
      <c r="C440" s="40"/>
      <c r="D440" s="8"/>
      <c r="E440" s="8"/>
      <c r="F440" s="153"/>
    </row>
    <row r="441" spans="1:30" s="201" customFormat="1" x14ac:dyDescent="0.25">
      <c r="A441" s="235"/>
      <c r="B441" s="192"/>
      <c r="C441" s="40"/>
      <c r="D441" s="8"/>
      <c r="E441" s="8"/>
      <c r="F441" s="153"/>
      <c r="G441" s="30"/>
      <c r="H441" s="30"/>
      <c r="I441" s="30"/>
      <c r="K441" s="30"/>
      <c r="L441" s="30"/>
      <c r="M441" s="30"/>
      <c r="N441" s="30"/>
      <c r="O441" s="30"/>
      <c r="AC441" s="30"/>
      <c r="AD441" s="30"/>
    </row>
    <row r="442" spans="1:30" s="30" customFormat="1" x14ac:dyDescent="0.25">
      <c r="A442" s="235"/>
      <c r="B442" s="192"/>
      <c r="C442" s="40"/>
      <c r="D442" s="8"/>
      <c r="E442" s="8"/>
      <c r="F442" s="153"/>
    </row>
    <row r="443" spans="1:30" s="30" customFormat="1" x14ac:dyDescent="0.25">
      <c r="A443" s="235"/>
      <c r="B443" s="192"/>
      <c r="C443" s="40"/>
      <c r="D443" s="8"/>
      <c r="E443" s="8"/>
      <c r="F443" s="153"/>
      <c r="G443" s="45"/>
      <c r="H443" s="45"/>
      <c r="I443" s="14"/>
      <c r="L443" s="14"/>
      <c r="M443" s="14"/>
      <c r="N443" s="14"/>
      <c r="O443" s="14"/>
    </row>
    <row r="444" spans="1:30" x14ac:dyDescent="0.25">
      <c r="A444" s="235"/>
      <c r="B444" s="6"/>
      <c r="C444" s="40"/>
      <c r="D444" s="8"/>
      <c r="E444" s="8"/>
      <c r="F444" s="153"/>
      <c r="AC444" s="4"/>
      <c r="AD444" s="30"/>
    </row>
    <row r="445" spans="1:30" x14ac:dyDescent="0.25">
      <c r="A445" s="235"/>
      <c r="B445" s="6"/>
      <c r="C445" s="40"/>
      <c r="D445" s="8"/>
      <c r="E445" s="8"/>
      <c r="F445" s="153"/>
      <c r="AC445" s="4"/>
      <c r="AD445" s="30"/>
    </row>
    <row r="446" spans="1:30" x14ac:dyDescent="0.25">
      <c r="A446" s="235"/>
      <c r="B446" s="6"/>
      <c r="C446" s="40"/>
      <c r="E446" s="94"/>
      <c r="F446" s="153"/>
      <c r="AC446" s="4"/>
      <c r="AD446" s="30"/>
    </row>
    <row r="447" spans="1:30" x14ac:dyDescent="0.25">
      <c r="A447" s="235"/>
      <c r="B447" s="6"/>
      <c r="C447" s="40"/>
      <c r="E447" s="94"/>
      <c r="F447" s="153"/>
      <c r="AC447" s="4"/>
      <c r="AD447" s="30"/>
    </row>
    <row r="448" spans="1:30" x14ac:dyDescent="0.25">
      <c r="A448" s="235"/>
      <c r="B448" s="6"/>
      <c r="C448" s="40"/>
      <c r="E448" s="94"/>
      <c r="F448" s="153"/>
      <c r="AC448" s="4"/>
      <c r="AD448" s="30"/>
    </row>
    <row r="449" spans="1:30" ht="18.75" x14ac:dyDescent="0.25">
      <c r="A449" s="155"/>
      <c r="B449" s="104"/>
      <c r="C449" s="134"/>
      <c r="D449" s="135"/>
      <c r="E449" s="106"/>
      <c r="F449" s="106"/>
      <c r="AC449" s="4"/>
      <c r="AD449" s="30"/>
    </row>
    <row r="450" spans="1:30" x14ac:dyDescent="0.25">
      <c r="A450" s="418"/>
      <c r="B450" s="419"/>
      <c r="C450" s="418"/>
      <c r="D450" s="8"/>
      <c r="E450" s="8"/>
      <c r="F450" s="153"/>
      <c r="AC450" s="4"/>
      <c r="AD450" s="30"/>
    </row>
    <row r="451" spans="1:30" x14ac:dyDescent="0.25">
      <c r="A451" s="236"/>
      <c r="B451" s="419"/>
      <c r="C451" s="418"/>
      <c r="D451" s="8"/>
      <c r="E451" s="8"/>
      <c r="F451" s="153"/>
      <c r="AC451" s="4"/>
      <c r="AD451" s="30"/>
    </row>
    <row r="452" spans="1:30" x14ac:dyDescent="0.25">
      <c r="A452" s="236"/>
      <c r="B452" s="419"/>
      <c r="C452" s="418"/>
      <c r="D452" s="8"/>
      <c r="E452" s="8"/>
      <c r="F452" s="153"/>
      <c r="AC452" s="4"/>
      <c r="AD452" s="30"/>
    </row>
    <row r="453" spans="1:30" x14ac:dyDescent="0.25">
      <c r="A453" s="236"/>
      <c r="B453" s="419"/>
      <c r="C453" s="418"/>
      <c r="D453" s="8"/>
      <c r="E453" s="8"/>
      <c r="F453" s="153"/>
      <c r="AC453" s="4"/>
      <c r="AD453" s="30"/>
    </row>
    <row r="454" spans="1:30" x14ac:dyDescent="0.25">
      <c r="A454" s="236"/>
      <c r="B454" s="419"/>
      <c r="C454" s="418"/>
      <c r="D454" s="8"/>
      <c r="E454" s="8"/>
      <c r="F454" s="153"/>
      <c r="AC454" s="4"/>
      <c r="AD454" s="30"/>
    </row>
    <row r="455" spans="1:30" x14ac:dyDescent="0.25">
      <c r="A455" s="236"/>
      <c r="B455" s="419"/>
      <c r="C455" s="418"/>
      <c r="D455" s="8"/>
      <c r="E455" s="8"/>
      <c r="F455" s="153"/>
      <c r="AC455" s="4"/>
      <c r="AD455" s="30"/>
    </row>
    <row r="456" spans="1:30" x14ac:dyDescent="0.25">
      <c r="A456" s="236"/>
      <c r="B456" s="419"/>
      <c r="C456" s="418"/>
      <c r="D456" s="8"/>
      <c r="E456" s="8"/>
      <c r="F456" s="153"/>
      <c r="AC456" s="4"/>
      <c r="AD456" s="30"/>
    </row>
    <row r="457" spans="1:30" x14ac:dyDescent="0.25">
      <c r="A457" s="236"/>
      <c r="B457" s="419"/>
      <c r="C457" s="418"/>
      <c r="D457" s="8"/>
      <c r="E457" s="8"/>
      <c r="F457" s="153"/>
      <c r="AC457" s="4"/>
      <c r="AD457" s="30"/>
    </row>
    <row r="458" spans="1:30" x14ac:dyDescent="0.25">
      <c r="A458" s="236"/>
      <c r="B458" s="419"/>
      <c r="C458" s="418"/>
      <c r="D458" s="8"/>
      <c r="E458" s="8"/>
      <c r="F458" s="153"/>
      <c r="AC458" s="4"/>
      <c r="AD458" s="30"/>
    </row>
    <row r="459" spans="1:30" x14ac:dyDescent="0.25">
      <c r="A459" s="236"/>
      <c r="B459" s="419"/>
      <c r="C459" s="418"/>
      <c r="D459" s="8"/>
      <c r="E459" s="8"/>
      <c r="F459" s="153"/>
      <c r="AC459" s="4"/>
      <c r="AD459" s="30"/>
    </row>
    <row r="460" spans="1:30" x14ac:dyDescent="0.25">
      <c r="A460" s="236"/>
      <c r="B460" s="419"/>
      <c r="C460" s="418"/>
      <c r="D460" s="8"/>
      <c r="E460" s="8"/>
      <c r="F460" s="153"/>
      <c r="AC460" s="4"/>
      <c r="AD460" s="30"/>
    </row>
    <row r="461" spans="1:30" x14ac:dyDescent="0.25">
      <c r="A461" s="236"/>
      <c r="B461" s="419"/>
      <c r="C461" s="418"/>
      <c r="D461" s="8"/>
      <c r="E461" s="8"/>
      <c r="F461" s="153"/>
      <c r="AC461" s="4"/>
      <c r="AD461" s="30"/>
    </row>
    <row r="462" spans="1:30" x14ac:dyDescent="0.25">
      <c r="A462" s="13"/>
      <c r="B462" s="11"/>
      <c r="C462" s="40"/>
      <c r="D462" s="8"/>
      <c r="E462" s="8"/>
      <c r="F462" s="191"/>
      <c r="G462" s="46"/>
      <c r="H462" s="46"/>
      <c r="N462" s="30"/>
      <c r="O462" s="30"/>
      <c r="AC462" s="4"/>
      <c r="AD462" s="30"/>
    </row>
    <row r="463" spans="1:30" x14ac:dyDescent="0.25">
      <c r="A463" s="13"/>
      <c r="B463" s="11"/>
      <c r="C463" s="40"/>
      <c r="D463" s="8"/>
      <c r="E463" s="8"/>
      <c r="F463" s="191"/>
      <c r="G463" s="46"/>
      <c r="H463" s="46"/>
      <c r="N463" s="30"/>
      <c r="O463" s="30"/>
      <c r="AC463" s="4"/>
      <c r="AD463" s="30"/>
    </row>
    <row r="464" spans="1:30" x14ac:dyDescent="0.25">
      <c r="A464" s="13"/>
      <c r="B464" s="192"/>
      <c r="C464" s="40"/>
      <c r="D464" s="8"/>
      <c r="E464" s="8"/>
      <c r="F464" s="153"/>
      <c r="H464" s="46"/>
      <c r="N464" s="30"/>
      <c r="O464" s="30"/>
      <c r="AC464" s="4"/>
      <c r="AD464" s="30"/>
    </row>
    <row r="465" spans="1:30" x14ac:dyDescent="0.25">
      <c r="A465" s="13"/>
      <c r="B465" s="192"/>
      <c r="C465" s="40"/>
      <c r="D465" s="8"/>
      <c r="E465" s="8"/>
      <c r="F465" s="153"/>
      <c r="H465" s="46"/>
      <c r="O465" s="30"/>
      <c r="AC465" s="4"/>
      <c r="AD465" s="30"/>
    </row>
    <row r="466" spans="1:30" x14ac:dyDescent="0.25">
      <c r="A466" s="13"/>
      <c r="B466" s="192"/>
      <c r="C466" s="40"/>
      <c r="D466" s="8"/>
      <c r="E466" s="8"/>
      <c r="F466" s="153"/>
      <c r="H466" s="46"/>
      <c r="K466" s="30"/>
      <c r="O466" s="30"/>
      <c r="AC466" s="30"/>
      <c r="AD466" s="30"/>
    </row>
    <row r="467" spans="1:30" x14ac:dyDescent="0.25">
      <c r="A467" s="13"/>
      <c r="B467" s="192"/>
      <c r="C467" s="40"/>
      <c r="D467" s="8"/>
      <c r="E467" s="8"/>
      <c r="F467" s="153"/>
      <c r="H467" s="46"/>
      <c r="K467" s="30"/>
      <c r="O467" s="30"/>
      <c r="AC467" s="30"/>
      <c r="AD467" s="30"/>
    </row>
    <row r="468" spans="1:30" x14ac:dyDescent="0.25">
      <c r="A468" s="13"/>
      <c r="B468" s="419"/>
      <c r="C468" s="40"/>
      <c r="D468" s="8"/>
      <c r="E468" s="8"/>
      <c r="F468" s="153"/>
      <c r="G468" s="134"/>
      <c r="H468" s="4"/>
      <c r="K468" s="30"/>
      <c r="O468" s="30"/>
      <c r="AC468" s="30"/>
      <c r="AD468" s="30"/>
    </row>
    <row r="469" spans="1:30" x14ac:dyDescent="0.25">
      <c r="A469" s="237"/>
      <c r="B469" s="419"/>
      <c r="C469" s="40"/>
      <c r="D469" s="8"/>
      <c r="E469" s="8"/>
      <c r="F469" s="153"/>
      <c r="G469" s="134"/>
      <c r="H469" s="4"/>
      <c r="O469" s="30"/>
      <c r="AC469" s="4"/>
      <c r="AD469" s="30"/>
    </row>
    <row r="470" spans="1:30" x14ac:dyDescent="0.25">
      <c r="A470" s="237"/>
      <c r="B470" s="419"/>
      <c r="C470" s="40"/>
      <c r="D470" s="8"/>
      <c r="E470" s="8"/>
      <c r="F470" s="153"/>
      <c r="G470" s="134"/>
      <c r="H470" s="4"/>
      <c r="AC470" s="4"/>
      <c r="AD470" s="30"/>
    </row>
    <row r="471" spans="1:30" x14ac:dyDescent="0.25">
      <c r="A471" s="237"/>
      <c r="B471" s="419"/>
      <c r="C471" s="40"/>
      <c r="D471" s="8"/>
      <c r="E471" s="8"/>
      <c r="F471" s="153"/>
      <c r="G471" s="134"/>
      <c r="H471" s="4"/>
      <c r="K471" s="30"/>
      <c r="AC471" s="30"/>
      <c r="AD471" s="30"/>
    </row>
    <row r="472" spans="1:30" x14ac:dyDescent="0.25">
      <c r="A472" s="237"/>
      <c r="B472" s="419"/>
      <c r="C472" s="40"/>
      <c r="D472" s="8"/>
      <c r="E472" s="8"/>
      <c r="F472" s="153"/>
      <c r="G472" s="134"/>
      <c r="H472" s="46"/>
      <c r="K472" s="30"/>
      <c r="L472" s="30"/>
      <c r="M472" s="30"/>
      <c r="AC472" s="30"/>
      <c r="AD472" s="30"/>
    </row>
    <row r="473" spans="1:30" x14ac:dyDescent="0.25">
      <c r="A473" s="237"/>
      <c r="B473" s="419"/>
      <c r="C473" s="40"/>
      <c r="D473" s="8"/>
      <c r="E473" s="8"/>
      <c r="F473" s="153"/>
      <c r="G473" s="134"/>
      <c r="H473" s="46"/>
      <c r="L473" s="30"/>
      <c r="M473" s="30"/>
      <c r="AC473" s="4"/>
      <c r="AD473" s="30"/>
    </row>
    <row r="474" spans="1:30" x14ac:dyDescent="0.25">
      <c r="A474" s="237"/>
      <c r="B474" s="419"/>
      <c r="C474" s="40"/>
      <c r="D474" s="8"/>
      <c r="E474" s="8"/>
      <c r="F474" s="153"/>
      <c r="G474" s="134"/>
      <c r="H474" s="46"/>
      <c r="K474" s="30"/>
      <c r="L474" s="30"/>
      <c r="M474" s="30"/>
      <c r="AC474" s="30"/>
      <c r="AD474" s="30"/>
    </row>
    <row r="475" spans="1:30" x14ac:dyDescent="0.25">
      <c r="A475" s="237"/>
      <c r="B475" s="419"/>
      <c r="C475" s="40"/>
      <c r="D475" s="8"/>
      <c r="E475" s="8"/>
      <c r="F475" s="153"/>
      <c r="G475" s="134"/>
      <c r="H475" s="46"/>
      <c r="K475" s="30"/>
      <c r="AC475" s="30"/>
      <c r="AD475" s="30"/>
    </row>
    <row r="476" spans="1:30" x14ac:dyDescent="0.25">
      <c r="A476" s="235"/>
      <c r="B476" s="192"/>
      <c r="C476" s="40"/>
      <c r="D476" s="8"/>
      <c r="E476" s="8"/>
      <c r="F476" s="153"/>
      <c r="H476" s="46"/>
      <c r="K476" s="30"/>
      <c r="AC476" s="30"/>
      <c r="AD476" s="30"/>
    </row>
    <row r="477" spans="1:30" x14ac:dyDescent="0.25">
      <c r="A477" s="235"/>
      <c r="B477" s="192"/>
      <c r="C477" s="40"/>
      <c r="D477" s="8"/>
      <c r="E477" s="8"/>
      <c r="F477" s="153"/>
      <c r="H477" s="46"/>
      <c r="K477" s="30"/>
      <c r="AC477" s="30"/>
      <c r="AD477" s="201"/>
    </row>
    <row r="478" spans="1:30" x14ac:dyDescent="0.25">
      <c r="A478" s="235"/>
      <c r="B478" s="192"/>
      <c r="C478" s="40"/>
      <c r="D478" s="8"/>
      <c r="E478" s="8"/>
      <c r="F478" s="153"/>
      <c r="H478" s="46"/>
      <c r="K478" s="30"/>
      <c r="AC478" s="30"/>
      <c r="AD478" s="30"/>
    </row>
    <row r="479" spans="1:30" x14ac:dyDescent="0.25">
      <c r="A479" s="235"/>
      <c r="B479" s="192"/>
      <c r="C479" s="40"/>
      <c r="D479" s="8"/>
      <c r="E479" s="8"/>
      <c r="F479" s="153"/>
      <c r="H479" s="46"/>
      <c r="I479" s="30"/>
      <c r="K479" s="30"/>
      <c r="AC479" s="30"/>
      <c r="AD479" s="30"/>
    </row>
    <row r="480" spans="1:30" x14ac:dyDescent="0.25">
      <c r="A480" s="235"/>
      <c r="B480" s="192"/>
      <c r="C480" s="40"/>
      <c r="D480" s="8"/>
      <c r="E480" s="8"/>
      <c r="F480" s="153"/>
      <c r="H480" s="46"/>
      <c r="I480" s="30"/>
      <c r="K480" s="30"/>
      <c r="L480" s="30"/>
      <c r="M480" s="30"/>
      <c r="AC480" s="30"/>
    </row>
    <row r="481" spans="1:29" x14ac:dyDescent="0.25">
      <c r="A481" s="235"/>
      <c r="B481" s="192"/>
      <c r="C481" s="40"/>
      <c r="D481" s="8"/>
      <c r="E481" s="8"/>
      <c r="F481" s="153"/>
      <c r="H481" s="46"/>
      <c r="I481" s="30"/>
      <c r="K481" s="30"/>
      <c r="L481" s="30"/>
      <c r="M481" s="30"/>
      <c r="AC481" s="30"/>
    </row>
    <row r="482" spans="1:29" x14ac:dyDescent="0.25">
      <c r="A482" s="235"/>
      <c r="B482" s="192"/>
      <c r="C482" s="40"/>
      <c r="D482" s="8"/>
      <c r="E482" s="8"/>
      <c r="F482" s="153"/>
      <c r="H482" s="46"/>
      <c r="I482" s="30"/>
      <c r="L482" s="30"/>
      <c r="M482" s="30"/>
      <c r="AC482" s="4"/>
    </row>
    <row r="483" spans="1:29" x14ac:dyDescent="0.25">
      <c r="A483" s="235"/>
      <c r="B483" s="192"/>
      <c r="C483" s="40"/>
      <c r="D483" s="8"/>
      <c r="E483" s="8"/>
      <c r="F483" s="153"/>
      <c r="H483" s="46"/>
      <c r="I483" s="30"/>
      <c r="L483" s="30"/>
      <c r="M483" s="30"/>
      <c r="AC483" s="4"/>
    </row>
    <row r="484" spans="1:29" x14ac:dyDescent="0.25">
      <c r="A484" s="235"/>
      <c r="B484" s="192"/>
      <c r="C484" s="40"/>
      <c r="D484" s="8"/>
      <c r="E484" s="8"/>
      <c r="F484" s="153"/>
      <c r="L484" s="30"/>
      <c r="M484" s="30"/>
      <c r="AC484" s="4"/>
    </row>
    <row r="485" spans="1:29" x14ac:dyDescent="0.25">
      <c r="A485" s="235"/>
      <c r="B485" s="192"/>
      <c r="C485" s="40"/>
      <c r="D485" s="8"/>
      <c r="E485" s="8"/>
      <c r="F485" s="153"/>
      <c r="L485" s="30"/>
      <c r="M485" s="30"/>
      <c r="N485" s="30"/>
    </row>
    <row r="486" spans="1:29" x14ac:dyDescent="0.25">
      <c r="A486" s="235"/>
      <c r="B486" s="192"/>
      <c r="C486" s="40"/>
      <c r="D486" s="8"/>
      <c r="E486" s="8"/>
      <c r="F486" s="153"/>
      <c r="L486" s="30"/>
      <c r="M486" s="30"/>
      <c r="N486" s="30"/>
    </row>
    <row r="487" spans="1:29" x14ac:dyDescent="0.25">
      <c r="A487" s="235"/>
      <c r="B487" s="192"/>
      <c r="C487" s="40"/>
      <c r="D487" s="8"/>
      <c r="E487" s="8"/>
      <c r="F487" s="153"/>
      <c r="L487" s="30"/>
      <c r="M487" s="30"/>
      <c r="N487" s="30"/>
      <c r="AC487" s="4"/>
    </row>
    <row r="488" spans="1:29" x14ac:dyDescent="0.25">
      <c r="A488" s="235"/>
      <c r="B488" s="192"/>
      <c r="C488" s="40"/>
      <c r="D488" s="8"/>
      <c r="E488" s="8"/>
      <c r="F488" s="153"/>
      <c r="H488" s="46"/>
      <c r="L488" s="30"/>
      <c r="M488" s="30"/>
      <c r="N488" s="30"/>
      <c r="O488" s="30"/>
      <c r="AC488" s="4"/>
    </row>
    <row r="489" spans="1:29" x14ac:dyDescent="0.25">
      <c r="A489" s="235"/>
      <c r="B489" s="192"/>
      <c r="C489" s="40"/>
      <c r="D489" s="8"/>
      <c r="E489" s="8"/>
      <c r="F489" s="153"/>
      <c r="H489" s="46"/>
      <c r="K489" s="30"/>
      <c r="L489" s="30"/>
      <c r="M489" s="30"/>
      <c r="N489" s="30"/>
      <c r="O489" s="30"/>
      <c r="AC489" s="30"/>
    </row>
    <row r="490" spans="1:29" x14ac:dyDescent="0.25">
      <c r="A490" s="235"/>
      <c r="B490" s="6"/>
      <c r="C490" s="40"/>
      <c r="D490" s="8"/>
      <c r="E490" s="8"/>
      <c r="F490" s="153"/>
      <c r="K490" s="30"/>
      <c r="L490" s="30"/>
      <c r="M490" s="30"/>
      <c r="N490" s="30"/>
      <c r="O490" s="30"/>
      <c r="AC490" s="30"/>
    </row>
    <row r="491" spans="1:29" x14ac:dyDescent="0.25">
      <c r="A491" s="235"/>
      <c r="B491" s="192"/>
      <c r="C491" s="40"/>
      <c r="D491" s="8"/>
      <c r="E491" s="8"/>
      <c r="F491" s="153"/>
      <c r="H491" s="46"/>
      <c r="K491" s="30"/>
      <c r="L491" s="30"/>
      <c r="M491" s="30"/>
      <c r="N491" s="30"/>
      <c r="O491" s="30"/>
      <c r="AC491" s="30"/>
    </row>
    <row r="492" spans="1:29" x14ac:dyDescent="0.25">
      <c r="A492" s="13"/>
      <c r="B492" s="194"/>
      <c r="C492" s="40"/>
      <c r="D492" s="8"/>
      <c r="E492" s="8"/>
      <c r="F492" s="191"/>
      <c r="K492" s="30"/>
      <c r="L492" s="30"/>
      <c r="M492" s="30"/>
      <c r="N492" s="30"/>
      <c r="O492" s="30"/>
      <c r="AC492" s="30"/>
    </row>
    <row r="493" spans="1:29" x14ac:dyDescent="0.25">
      <c r="A493" s="13"/>
      <c r="B493" s="192"/>
      <c r="C493" s="40"/>
      <c r="D493" s="8"/>
      <c r="E493" s="8"/>
      <c r="F493" s="153"/>
      <c r="J493" s="14"/>
      <c r="K493" s="30"/>
      <c r="L493" s="30"/>
      <c r="M493" s="30"/>
      <c r="N493" s="30"/>
      <c r="O493" s="30"/>
      <c r="AC493" s="30"/>
    </row>
    <row r="494" spans="1:29" s="238" customFormat="1" x14ac:dyDescent="0.25">
      <c r="A494" s="235"/>
      <c r="B494" s="192"/>
      <c r="C494" s="40"/>
      <c r="D494" s="8"/>
      <c r="E494" s="8"/>
      <c r="F494" s="153"/>
      <c r="G494" s="30"/>
      <c r="H494" s="30"/>
      <c r="I494" s="30"/>
      <c r="K494" s="30"/>
      <c r="L494" s="239"/>
      <c r="M494" s="239"/>
      <c r="N494" s="239"/>
      <c r="O494" s="239"/>
      <c r="AC494" s="30"/>
    </row>
    <row r="495" spans="1:29" x14ac:dyDescent="0.25">
      <c r="A495" s="235"/>
      <c r="B495" s="192"/>
      <c r="C495" s="40"/>
      <c r="D495" s="8"/>
      <c r="E495" s="8"/>
      <c r="F495" s="153"/>
      <c r="G495" s="30"/>
      <c r="H495" s="30"/>
      <c r="I495" s="30"/>
      <c r="K495" s="239"/>
      <c r="AC495" s="239"/>
    </row>
    <row r="496" spans="1:29" x14ac:dyDescent="0.25">
      <c r="A496" s="235"/>
      <c r="B496" s="192"/>
      <c r="C496" s="40"/>
      <c r="D496" s="8"/>
      <c r="E496" s="8"/>
      <c r="F496" s="153"/>
      <c r="AC496" s="4"/>
    </row>
    <row r="497" spans="1:29" x14ac:dyDescent="0.25">
      <c r="A497" s="235"/>
      <c r="B497" s="192"/>
      <c r="C497" s="40"/>
      <c r="D497" s="8"/>
      <c r="E497" s="8"/>
      <c r="F497" s="153"/>
      <c r="G497" s="30"/>
      <c r="H497" s="30"/>
      <c r="I497" s="30"/>
      <c r="AC497" s="4"/>
    </row>
    <row r="498" spans="1:29" x14ac:dyDescent="0.25">
      <c r="A498" s="235"/>
      <c r="B498" s="192"/>
      <c r="C498" s="40"/>
      <c r="D498" s="8"/>
      <c r="E498" s="8"/>
      <c r="F498" s="153"/>
      <c r="G498" s="30"/>
      <c r="H498" s="30"/>
      <c r="I498" s="30"/>
      <c r="AC498" s="4"/>
    </row>
    <row r="499" spans="1:29" x14ac:dyDescent="0.25">
      <c r="A499" s="235"/>
      <c r="B499" s="192"/>
      <c r="C499" s="40"/>
      <c r="D499" s="8"/>
      <c r="E499" s="8"/>
      <c r="F499" s="153"/>
      <c r="G499" s="30"/>
      <c r="H499" s="30"/>
      <c r="I499" s="30"/>
      <c r="AC499" s="4"/>
    </row>
    <row r="500" spans="1:29" x14ac:dyDescent="0.25">
      <c r="A500" s="235"/>
      <c r="B500" s="192"/>
      <c r="C500" s="40"/>
      <c r="D500" s="8"/>
      <c r="E500" s="8"/>
      <c r="F500" s="153"/>
      <c r="G500" s="30"/>
      <c r="H500" s="30"/>
      <c r="I500" s="30"/>
      <c r="AC500" s="4"/>
    </row>
    <row r="501" spans="1:29" x14ac:dyDescent="0.25">
      <c r="A501" s="235"/>
      <c r="B501" s="192"/>
      <c r="C501" s="40"/>
      <c r="D501" s="8"/>
      <c r="E501" s="8"/>
      <c r="F501" s="153"/>
      <c r="G501" s="30"/>
      <c r="H501" s="30"/>
      <c r="I501" s="30"/>
      <c r="AC501" s="4"/>
    </row>
    <row r="502" spans="1:29" x14ac:dyDescent="0.25">
      <c r="A502" s="235"/>
      <c r="B502" s="192"/>
      <c r="C502" s="40"/>
      <c r="D502" s="8"/>
      <c r="E502" s="8"/>
      <c r="F502" s="153"/>
      <c r="G502" s="30"/>
      <c r="H502" s="30"/>
      <c r="I502" s="30"/>
      <c r="AC502" s="4"/>
    </row>
    <row r="503" spans="1:29" x14ac:dyDescent="0.25">
      <c r="A503" s="235"/>
      <c r="B503" s="192"/>
      <c r="C503" s="40"/>
      <c r="D503" s="8"/>
      <c r="E503" s="8"/>
      <c r="F503" s="153"/>
      <c r="G503" s="30"/>
      <c r="H503" s="30"/>
      <c r="I503" s="30"/>
      <c r="AC503" s="4"/>
    </row>
    <row r="504" spans="1:29" x14ac:dyDescent="0.25">
      <c r="A504" s="235"/>
      <c r="B504" s="192"/>
      <c r="C504" s="40"/>
      <c r="D504" s="8"/>
      <c r="E504" s="8"/>
      <c r="F504" s="153"/>
      <c r="G504" s="30"/>
      <c r="H504" s="30"/>
      <c r="I504" s="30"/>
      <c r="AC504" s="4"/>
    </row>
    <row r="505" spans="1:29" x14ac:dyDescent="0.25">
      <c r="A505" s="235"/>
      <c r="B505" s="192"/>
      <c r="C505" s="40"/>
      <c r="D505" s="8"/>
      <c r="E505" s="8"/>
      <c r="F505" s="153"/>
      <c r="AC505" s="4"/>
    </row>
    <row r="506" spans="1:29" x14ac:dyDescent="0.25">
      <c r="A506" s="235"/>
      <c r="B506" s="192"/>
      <c r="C506" s="40"/>
      <c r="D506" s="8"/>
      <c r="E506" s="8"/>
      <c r="F506" s="153"/>
      <c r="AC506" s="4"/>
    </row>
    <row r="507" spans="1:29" x14ac:dyDescent="0.25">
      <c r="A507" s="235"/>
      <c r="B507" s="192"/>
      <c r="C507" s="40"/>
      <c r="D507" s="8"/>
      <c r="E507" s="8"/>
      <c r="F507" s="153"/>
      <c r="AC507" s="4"/>
    </row>
    <row r="508" spans="1:29" x14ac:dyDescent="0.25">
      <c r="A508" s="235"/>
      <c r="B508" s="192"/>
      <c r="C508" s="40"/>
      <c r="D508" s="8"/>
      <c r="E508" s="8"/>
      <c r="F508" s="153"/>
      <c r="G508" s="14"/>
      <c r="H508" s="14"/>
      <c r="AC508" s="4"/>
    </row>
    <row r="509" spans="1:29" x14ac:dyDescent="0.25">
      <c r="A509" s="235"/>
      <c r="B509" s="192"/>
      <c r="C509" s="40"/>
      <c r="D509" s="8"/>
      <c r="E509" s="8"/>
      <c r="F509" s="153"/>
      <c r="G509" s="14"/>
      <c r="H509" s="14"/>
      <c r="AC509" s="4"/>
    </row>
    <row r="510" spans="1:29" x14ac:dyDescent="0.25">
      <c r="A510" s="235"/>
      <c r="D510" s="8"/>
      <c r="E510" s="8"/>
      <c r="F510" s="153"/>
      <c r="H510" s="46"/>
      <c r="AC510" s="4"/>
    </row>
    <row r="511" spans="1:29" x14ac:dyDescent="0.25">
      <c r="A511" s="235"/>
      <c r="B511" s="6"/>
      <c r="C511" s="40"/>
      <c r="D511" s="8"/>
      <c r="E511" s="8"/>
      <c r="F511" s="153"/>
      <c r="AC511" s="4"/>
    </row>
    <row r="512" spans="1:29" x14ac:dyDescent="0.25">
      <c r="A512" s="149"/>
      <c r="B512" s="150"/>
      <c r="C512" s="418"/>
      <c r="D512" s="8"/>
      <c r="E512" s="8"/>
      <c r="F512" s="153"/>
      <c r="G512" s="30"/>
      <c r="H512" s="30"/>
      <c r="I512" s="30"/>
      <c r="AC512" s="4"/>
    </row>
    <row r="513" spans="1:29" x14ac:dyDescent="0.25">
      <c r="A513" s="131"/>
      <c r="B513" s="419"/>
      <c r="C513" s="418"/>
      <c r="D513" s="8"/>
      <c r="E513" s="8"/>
      <c r="F513" s="153"/>
      <c r="G513" s="30"/>
      <c r="H513" s="30"/>
      <c r="I513" s="239"/>
      <c r="AC513" s="4"/>
    </row>
    <row r="514" spans="1:29" x14ac:dyDescent="0.25">
      <c r="A514" s="234"/>
      <c r="B514" s="419"/>
      <c r="C514" s="418"/>
      <c r="D514" s="8"/>
      <c r="E514" s="8"/>
      <c r="F514" s="153"/>
      <c r="AC514" s="4"/>
    </row>
    <row r="515" spans="1:29" x14ac:dyDescent="0.25">
      <c r="A515" s="234"/>
      <c r="B515" s="419"/>
      <c r="C515" s="418"/>
      <c r="D515" s="8"/>
      <c r="E515" s="8"/>
      <c r="F515" s="153"/>
      <c r="AC515" s="4"/>
    </row>
    <row r="516" spans="1:29" x14ac:dyDescent="0.25">
      <c r="A516" s="234"/>
      <c r="B516" s="419"/>
      <c r="C516" s="418"/>
      <c r="D516" s="8"/>
      <c r="E516" s="8"/>
      <c r="F516" s="153"/>
      <c r="AC516" s="4"/>
    </row>
    <row r="517" spans="1:29" x14ac:dyDescent="0.25">
      <c r="A517" s="234"/>
      <c r="B517" s="419"/>
      <c r="C517" s="418"/>
      <c r="D517" s="8"/>
      <c r="E517" s="8"/>
      <c r="F517" s="153"/>
      <c r="AC517" s="4"/>
    </row>
    <row r="518" spans="1:29" x14ac:dyDescent="0.25">
      <c r="A518" s="234"/>
      <c r="B518" s="419"/>
      <c r="C518" s="418"/>
      <c r="D518" s="8"/>
      <c r="E518" s="8"/>
      <c r="F518" s="153"/>
      <c r="AC518" s="4"/>
    </row>
    <row r="519" spans="1:29" x14ac:dyDescent="0.25">
      <c r="A519" s="234"/>
      <c r="B519" s="419"/>
      <c r="C519" s="418"/>
      <c r="D519" s="8"/>
      <c r="E519" s="8"/>
      <c r="F519" s="153"/>
      <c r="AC519" s="4"/>
    </row>
    <row r="520" spans="1:29" x14ac:dyDescent="0.25">
      <c r="A520" s="234"/>
      <c r="B520" s="419"/>
      <c r="C520" s="418"/>
      <c r="D520" s="8"/>
      <c r="E520" s="8"/>
      <c r="F520" s="153"/>
      <c r="AC520" s="4"/>
    </row>
    <row r="521" spans="1:29" x14ac:dyDescent="0.25">
      <c r="A521" s="234"/>
      <c r="B521" s="419"/>
      <c r="C521" s="418"/>
      <c r="D521" s="8"/>
      <c r="E521" s="8"/>
      <c r="F521" s="153"/>
      <c r="AC521" s="4"/>
    </row>
    <row r="522" spans="1:29" x14ac:dyDescent="0.25">
      <c r="A522" s="234"/>
      <c r="B522" s="419"/>
      <c r="C522" s="418"/>
      <c r="D522" s="8"/>
      <c r="E522" s="8"/>
      <c r="F522" s="153"/>
      <c r="AC522" s="4"/>
    </row>
    <row r="523" spans="1:29" x14ac:dyDescent="0.25">
      <c r="A523" s="234"/>
      <c r="B523" s="419"/>
      <c r="C523" s="418"/>
      <c r="D523" s="8"/>
      <c r="E523" s="8"/>
      <c r="F523" s="153"/>
      <c r="AC523" s="4"/>
    </row>
    <row r="524" spans="1:29" x14ac:dyDescent="0.25">
      <c r="A524" s="234"/>
      <c r="B524" s="419"/>
      <c r="C524" s="418"/>
      <c r="D524" s="8"/>
      <c r="E524" s="8"/>
      <c r="F524" s="153"/>
      <c r="AC524" s="4"/>
    </row>
    <row r="525" spans="1:29" x14ac:dyDescent="0.25">
      <c r="A525" s="234"/>
      <c r="B525" s="419"/>
      <c r="C525" s="418"/>
      <c r="D525" s="8"/>
      <c r="E525" s="8"/>
      <c r="F525" s="153"/>
      <c r="AC525" s="4"/>
    </row>
    <row r="526" spans="1:29" x14ac:dyDescent="0.25">
      <c r="A526" s="234"/>
      <c r="B526" s="419"/>
      <c r="C526" s="418"/>
      <c r="D526" s="8"/>
      <c r="E526" s="8"/>
      <c r="F526" s="153"/>
      <c r="AC526" s="4"/>
    </row>
    <row r="527" spans="1:29" x14ac:dyDescent="0.25">
      <c r="A527" s="234"/>
      <c r="B527" s="419"/>
      <c r="C527" s="418"/>
      <c r="D527" s="8"/>
      <c r="E527" s="8"/>
      <c r="F527" s="153"/>
      <c r="AC527" s="4"/>
    </row>
    <row r="528" spans="1:29" x14ac:dyDescent="0.25">
      <c r="A528" s="234"/>
      <c r="B528" s="419"/>
      <c r="C528" s="418"/>
      <c r="D528" s="8"/>
      <c r="E528" s="8"/>
      <c r="F528" s="153"/>
      <c r="AC528" s="4"/>
    </row>
    <row r="529" spans="1:29" x14ac:dyDescent="0.25">
      <c r="A529" s="234"/>
      <c r="B529" s="419"/>
      <c r="C529" s="418"/>
      <c r="D529" s="8"/>
      <c r="E529" s="8"/>
      <c r="F529" s="153"/>
      <c r="AC529" s="4"/>
    </row>
    <row r="530" spans="1:29" x14ac:dyDescent="0.25">
      <c r="A530" s="234"/>
      <c r="B530" s="419"/>
      <c r="C530" s="418"/>
      <c r="D530" s="8"/>
      <c r="E530" s="8"/>
      <c r="F530" s="153"/>
      <c r="AC530" s="4"/>
    </row>
    <row r="531" spans="1:29" x14ac:dyDescent="0.25">
      <c r="A531" s="234"/>
      <c r="B531" s="419"/>
      <c r="C531" s="418"/>
      <c r="D531" s="8"/>
      <c r="E531" s="8"/>
      <c r="F531" s="153"/>
      <c r="AC531" s="4"/>
    </row>
    <row r="532" spans="1:29" x14ac:dyDescent="0.25">
      <c r="A532" s="234"/>
      <c r="B532" s="419"/>
      <c r="C532" s="418"/>
      <c r="D532" s="8"/>
      <c r="E532" s="8"/>
      <c r="F532" s="153"/>
      <c r="AC532" s="4"/>
    </row>
    <row r="533" spans="1:29" x14ac:dyDescent="0.25">
      <c r="A533" s="234"/>
      <c r="B533" s="419"/>
      <c r="C533" s="418"/>
      <c r="D533" s="8"/>
      <c r="E533" s="8"/>
      <c r="F533" s="153"/>
      <c r="AC533" s="4"/>
    </row>
    <row r="534" spans="1:29" x14ac:dyDescent="0.25">
      <c r="A534" s="234"/>
      <c r="B534" s="419"/>
      <c r="C534" s="418"/>
      <c r="D534" s="8"/>
      <c r="E534" s="8"/>
      <c r="F534" s="153"/>
      <c r="L534" s="30"/>
      <c r="M534" s="30"/>
      <c r="N534" s="30"/>
      <c r="O534" s="30"/>
      <c r="AC534" s="4"/>
    </row>
    <row r="535" spans="1:29" x14ac:dyDescent="0.25">
      <c r="A535" s="234"/>
      <c r="B535" s="419"/>
      <c r="C535" s="418"/>
      <c r="D535" s="8"/>
      <c r="E535" s="8"/>
      <c r="F535" s="153"/>
      <c r="K535" s="30"/>
      <c r="L535" s="30"/>
      <c r="M535" s="30"/>
      <c r="N535" s="30"/>
      <c r="O535" s="30"/>
      <c r="AC535" s="30"/>
    </row>
    <row r="536" spans="1:29" x14ac:dyDescent="0.25">
      <c r="A536" s="234"/>
      <c r="B536" s="419"/>
      <c r="C536" s="418"/>
      <c r="D536" s="8"/>
      <c r="E536" s="8"/>
      <c r="F536" s="153"/>
      <c r="K536" s="30"/>
      <c r="L536" s="30"/>
      <c r="M536" s="30"/>
      <c r="N536" s="30"/>
      <c r="O536" s="30"/>
      <c r="AC536" s="30"/>
    </row>
    <row r="537" spans="1:29" x14ac:dyDescent="0.25">
      <c r="A537" s="234"/>
      <c r="B537" s="419"/>
      <c r="C537" s="418"/>
      <c r="D537" s="8"/>
      <c r="E537" s="8"/>
      <c r="F537" s="153"/>
      <c r="K537" s="30"/>
      <c r="L537" s="30"/>
      <c r="M537" s="30"/>
      <c r="N537" s="30"/>
      <c r="O537" s="30"/>
      <c r="AC537" s="30"/>
    </row>
    <row r="538" spans="1:29" x14ac:dyDescent="0.25">
      <c r="A538" s="131"/>
      <c r="B538" s="150"/>
      <c r="C538" s="418"/>
      <c r="D538" s="8"/>
      <c r="E538" s="8"/>
      <c r="F538" s="153"/>
      <c r="G538" s="30"/>
      <c r="H538" s="30"/>
      <c r="I538" s="30"/>
      <c r="AC538" s="4"/>
    </row>
    <row r="539" spans="1:29" x14ac:dyDescent="0.25">
      <c r="A539" s="131"/>
      <c r="B539" s="150"/>
      <c r="C539" s="418"/>
      <c r="D539" s="8"/>
      <c r="E539" s="8"/>
      <c r="F539" s="153"/>
      <c r="G539" s="30"/>
      <c r="H539" s="30"/>
      <c r="I539" s="30"/>
      <c r="AC539" s="4"/>
    </row>
    <row r="540" spans="1:29" x14ac:dyDescent="0.25">
      <c r="A540" s="240"/>
      <c r="B540" s="150"/>
      <c r="C540" s="241"/>
      <c r="D540" s="8"/>
      <c r="E540" s="8"/>
      <c r="F540" s="106"/>
      <c r="K540" s="30"/>
      <c r="L540" s="30"/>
      <c r="M540" s="30"/>
      <c r="N540" s="30"/>
      <c r="O540" s="30"/>
      <c r="AC540" s="30"/>
    </row>
    <row r="541" spans="1:29" x14ac:dyDescent="0.25">
      <c r="A541" s="418"/>
      <c r="B541" s="419"/>
      <c r="C541" s="418"/>
      <c r="D541" s="8"/>
      <c r="E541" s="8"/>
      <c r="F541" s="153"/>
      <c r="K541" s="30"/>
      <c r="L541" s="30"/>
      <c r="M541" s="30"/>
      <c r="N541" s="30"/>
      <c r="O541" s="30"/>
      <c r="AC541" s="30"/>
    </row>
    <row r="542" spans="1:29" x14ac:dyDescent="0.25">
      <c r="A542" s="236"/>
      <c r="B542" s="419"/>
      <c r="C542" s="418"/>
      <c r="D542" s="8"/>
      <c r="E542" s="8"/>
      <c r="F542" s="153"/>
      <c r="K542" s="30"/>
      <c r="L542" s="30"/>
      <c r="M542" s="30"/>
      <c r="N542" s="30"/>
      <c r="O542" s="30"/>
      <c r="AC542" s="30"/>
    </row>
    <row r="543" spans="1:29" x14ac:dyDescent="0.25">
      <c r="A543" s="236"/>
      <c r="B543" s="419"/>
      <c r="C543" s="418"/>
      <c r="D543" s="8"/>
      <c r="E543" s="8"/>
      <c r="F543" s="153"/>
      <c r="K543" s="30"/>
      <c r="L543" s="30"/>
      <c r="M543" s="30"/>
      <c r="N543" s="30"/>
      <c r="O543" s="30"/>
      <c r="AC543" s="30"/>
    </row>
    <row r="544" spans="1:29" x14ac:dyDescent="0.25">
      <c r="A544" s="236"/>
      <c r="B544" s="419"/>
      <c r="C544" s="418"/>
      <c r="D544" s="8"/>
      <c r="E544" s="8"/>
      <c r="F544" s="153"/>
      <c r="K544" s="30"/>
      <c r="L544" s="30"/>
      <c r="M544" s="30"/>
      <c r="N544" s="30"/>
      <c r="O544" s="30"/>
      <c r="AC544" s="30"/>
    </row>
    <row r="545" spans="1:29" x14ac:dyDescent="0.25">
      <c r="A545" s="236"/>
      <c r="B545" s="419"/>
      <c r="C545" s="418"/>
      <c r="D545" s="8"/>
      <c r="E545" s="8"/>
      <c r="F545" s="153"/>
      <c r="K545" s="30"/>
      <c r="L545" s="30"/>
      <c r="M545" s="30"/>
      <c r="N545" s="30"/>
      <c r="O545" s="30"/>
      <c r="AC545" s="30"/>
    </row>
    <row r="546" spans="1:29" x14ac:dyDescent="0.25">
      <c r="A546" s="236"/>
      <c r="B546" s="419"/>
      <c r="C546" s="418"/>
      <c r="D546" s="8"/>
      <c r="E546" s="8"/>
      <c r="F546" s="153"/>
      <c r="K546" s="30"/>
      <c r="L546" s="30"/>
      <c r="M546" s="30"/>
      <c r="N546" s="30"/>
      <c r="O546" s="30"/>
      <c r="AC546" s="30"/>
    </row>
    <row r="547" spans="1:29" x14ac:dyDescent="0.25">
      <c r="A547" s="236"/>
      <c r="B547" s="419"/>
      <c r="C547" s="418"/>
      <c r="D547" s="8"/>
      <c r="E547" s="8"/>
      <c r="F547" s="153"/>
      <c r="K547" s="30"/>
      <c r="L547" s="30"/>
      <c r="M547" s="30"/>
      <c r="N547" s="30"/>
      <c r="O547" s="30"/>
      <c r="AC547" s="30"/>
    </row>
    <row r="548" spans="1:29" x14ac:dyDescent="0.25">
      <c r="A548" s="234"/>
      <c r="B548" s="419"/>
      <c r="C548" s="418"/>
      <c r="D548" s="8"/>
      <c r="E548" s="8"/>
      <c r="F548" s="153"/>
      <c r="K548" s="30"/>
      <c r="L548" s="30"/>
      <c r="M548" s="30"/>
      <c r="N548" s="30"/>
      <c r="O548" s="30"/>
      <c r="AC548" s="30"/>
    </row>
    <row r="549" spans="1:29" x14ac:dyDescent="0.25">
      <c r="A549" s="234"/>
      <c r="B549" s="419"/>
      <c r="C549" s="418"/>
      <c r="D549" s="8"/>
      <c r="E549" s="8"/>
      <c r="F549" s="153"/>
      <c r="K549" s="30"/>
      <c r="L549" s="30"/>
      <c r="M549" s="30"/>
      <c r="N549" s="30"/>
      <c r="O549" s="30"/>
      <c r="AC549" s="30"/>
    </row>
    <row r="550" spans="1:29" x14ac:dyDescent="0.25">
      <c r="A550" s="23"/>
      <c r="B550" s="39"/>
      <c r="D550" s="8"/>
      <c r="E550" s="8"/>
      <c r="F550" s="153"/>
      <c r="K550" s="30"/>
      <c r="L550" s="30"/>
      <c r="M550" s="30"/>
      <c r="N550" s="30"/>
      <c r="O550" s="30"/>
      <c r="AC550" s="30"/>
    </row>
    <row r="551" spans="1:29" x14ac:dyDescent="0.25">
      <c r="A551" s="23"/>
      <c r="B551" s="39"/>
      <c r="D551" s="8"/>
      <c r="E551" s="8"/>
      <c r="F551" s="153"/>
      <c r="K551" s="30"/>
      <c r="L551" s="30"/>
      <c r="M551" s="30"/>
      <c r="N551" s="30"/>
      <c r="O551" s="30"/>
      <c r="AC551" s="30"/>
    </row>
    <row r="552" spans="1:29" x14ac:dyDescent="0.25">
      <c r="A552" s="23"/>
      <c r="B552" s="39"/>
      <c r="D552" s="8"/>
      <c r="E552" s="8"/>
      <c r="F552" s="153"/>
      <c r="K552" s="30"/>
      <c r="L552" s="30"/>
      <c r="M552" s="30"/>
      <c r="N552" s="30"/>
      <c r="O552" s="30"/>
      <c r="AC552" s="30"/>
    </row>
    <row r="553" spans="1:29" x14ac:dyDescent="0.25">
      <c r="A553" s="23"/>
      <c r="B553" s="39"/>
      <c r="D553" s="8"/>
      <c r="E553" s="8"/>
      <c r="F553" s="153"/>
      <c r="K553" s="30"/>
      <c r="L553" s="30"/>
      <c r="M553" s="30"/>
      <c r="N553" s="30"/>
      <c r="O553" s="30"/>
      <c r="AC553" s="30"/>
    </row>
    <row r="554" spans="1:29" x14ac:dyDescent="0.25">
      <c r="A554" s="23"/>
      <c r="B554" s="39"/>
      <c r="D554" s="8"/>
      <c r="E554" s="8"/>
      <c r="F554" s="153"/>
      <c r="K554" s="30"/>
      <c r="L554" s="30"/>
      <c r="M554" s="30"/>
      <c r="N554" s="30"/>
      <c r="O554" s="30"/>
      <c r="AC554" s="30"/>
    </row>
    <row r="555" spans="1:29" x14ac:dyDescent="0.25">
      <c r="A555" s="169"/>
      <c r="B555" s="242"/>
      <c r="C555" s="14"/>
      <c r="D555" s="8"/>
      <c r="E555" s="8"/>
      <c r="F555" s="191"/>
      <c r="K555" s="30"/>
      <c r="L555" s="30"/>
      <c r="M555" s="30"/>
      <c r="N555" s="30"/>
      <c r="O555" s="30"/>
      <c r="AC555" s="30"/>
    </row>
    <row r="556" spans="1:29" x14ac:dyDescent="0.25">
      <c r="A556" s="13"/>
      <c r="B556" s="243"/>
      <c r="D556" s="8"/>
      <c r="E556" s="8"/>
      <c r="F556" s="191"/>
      <c r="K556" s="30"/>
      <c r="L556" s="30"/>
      <c r="M556" s="30"/>
      <c r="N556" s="30"/>
      <c r="O556" s="30"/>
      <c r="AC556" s="30"/>
    </row>
    <row r="557" spans="1:29" x14ac:dyDescent="0.25">
      <c r="A557" s="13"/>
      <c r="D557" s="8"/>
      <c r="E557" s="8"/>
      <c r="F557" s="153"/>
      <c r="K557" s="30"/>
      <c r="L557" s="30"/>
      <c r="M557" s="30"/>
      <c r="N557" s="30"/>
      <c r="O557" s="30"/>
      <c r="AC557" s="30"/>
    </row>
    <row r="558" spans="1:29" x14ac:dyDescent="0.25">
      <c r="A558" s="235"/>
      <c r="D558" s="8"/>
      <c r="E558" s="8"/>
      <c r="F558" s="153"/>
      <c r="K558" s="30"/>
      <c r="L558" s="30"/>
      <c r="M558" s="30"/>
      <c r="N558" s="30"/>
      <c r="O558" s="30"/>
      <c r="AC558" s="30"/>
    </row>
    <row r="559" spans="1:29" x14ac:dyDescent="0.25">
      <c r="A559" s="235"/>
      <c r="D559" s="8"/>
      <c r="E559" s="8"/>
      <c r="F559" s="153"/>
      <c r="K559" s="201"/>
      <c r="L559" s="30"/>
      <c r="M559" s="30"/>
      <c r="N559" s="30"/>
      <c r="O559" s="30"/>
      <c r="AC559" s="201"/>
    </row>
    <row r="560" spans="1:29" x14ac:dyDescent="0.25">
      <c r="A560" s="235"/>
      <c r="D560" s="8"/>
      <c r="E560" s="8"/>
      <c r="F560" s="153"/>
      <c r="K560" s="30"/>
      <c r="L560" s="30"/>
      <c r="M560" s="30"/>
      <c r="N560" s="30"/>
      <c r="O560" s="30"/>
      <c r="AC560" s="30"/>
    </row>
    <row r="561" spans="1:29" x14ac:dyDescent="0.25">
      <c r="A561" s="235"/>
      <c r="D561" s="8"/>
      <c r="E561" s="8"/>
      <c r="F561" s="153"/>
      <c r="K561" s="30"/>
      <c r="L561" s="30"/>
      <c r="M561" s="30"/>
      <c r="N561" s="30"/>
      <c r="O561" s="30"/>
      <c r="AC561" s="30"/>
    </row>
    <row r="562" spans="1:29" x14ac:dyDescent="0.25">
      <c r="A562" s="235"/>
      <c r="D562" s="8"/>
      <c r="E562" s="8"/>
      <c r="F562" s="153"/>
      <c r="L562" s="30"/>
      <c r="M562" s="30"/>
      <c r="N562" s="30"/>
      <c r="O562" s="30"/>
      <c r="AC562" s="4"/>
    </row>
    <row r="563" spans="1:29" x14ac:dyDescent="0.25">
      <c r="A563" s="235"/>
      <c r="D563" s="8"/>
      <c r="E563" s="8"/>
      <c r="F563" s="153"/>
      <c r="L563" s="30"/>
      <c r="M563" s="30"/>
      <c r="N563" s="30"/>
      <c r="O563" s="30"/>
      <c r="AC563" s="4"/>
    </row>
    <row r="564" spans="1:29" x14ac:dyDescent="0.25">
      <c r="A564" s="235"/>
      <c r="D564" s="8"/>
      <c r="E564" s="8"/>
      <c r="F564" s="153"/>
      <c r="L564" s="30"/>
      <c r="M564" s="30"/>
      <c r="N564" s="30"/>
      <c r="O564" s="30"/>
      <c r="AC564" s="4"/>
    </row>
    <row r="565" spans="1:29" x14ac:dyDescent="0.25">
      <c r="A565" s="235"/>
      <c r="D565" s="8"/>
      <c r="E565" s="8"/>
      <c r="F565" s="153"/>
      <c r="L565" s="201"/>
      <c r="M565" s="201"/>
      <c r="N565" s="30"/>
      <c r="O565" s="30"/>
      <c r="AC565" s="4"/>
    </row>
    <row r="566" spans="1:29" x14ac:dyDescent="0.25">
      <c r="A566" s="235"/>
      <c r="D566" s="8"/>
      <c r="E566" s="8"/>
      <c r="F566" s="153"/>
      <c r="L566" s="30"/>
      <c r="M566" s="30"/>
      <c r="N566" s="30"/>
      <c r="O566" s="30"/>
      <c r="AC566" s="4"/>
    </row>
    <row r="567" spans="1:29" x14ac:dyDescent="0.25">
      <c r="A567" s="235"/>
      <c r="D567" s="8"/>
      <c r="E567" s="8"/>
      <c r="F567" s="191"/>
      <c r="L567" s="30"/>
      <c r="M567" s="30"/>
      <c r="N567" s="30"/>
      <c r="O567" s="30"/>
      <c r="AC567" s="4"/>
    </row>
    <row r="568" spans="1:29" x14ac:dyDescent="0.25">
      <c r="A568" s="13"/>
      <c r="B568" s="243"/>
      <c r="D568" s="8"/>
      <c r="E568" s="8"/>
      <c r="F568" s="191"/>
      <c r="N568" s="30"/>
      <c r="O568" s="30"/>
      <c r="AC568" s="4"/>
    </row>
    <row r="569" spans="1:29" x14ac:dyDescent="0.25">
      <c r="A569" s="235"/>
      <c r="D569" s="8"/>
      <c r="E569" s="8"/>
      <c r="F569" s="153"/>
      <c r="N569" s="30"/>
      <c r="O569" s="30"/>
      <c r="AC569" s="4"/>
    </row>
    <row r="570" spans="1:29" x14ac:dyDescent="0.25">
      <c r="A570" s="235"/>
      <c r="D570" s="8"/>
      <c r="E570" s="8"/>
      <c r="F570" s="153"/>
      <c r="N570" s="201"/>
      <c r="O570" s="30"/>
      <c r="AC570" s="4"/>
    </row>
    <row r="571" spans="1:29" x14ac:dyDescent="0.25">
      <c r="A571" s="235"/>
      <c r="D571" s="8"/>
      <c r="E571" s="8"/>
      <c r="F571" s="153"/>
      <c r="N571" s="30"/>
      <c r="O571" s="30"/>
      <c r="AC571" s="4"/>
    </row>
    <row r="572" spans="1:29" x14ac:dyDescent="0.25">
      <c r="A572" s="235"/>
      <c r="D572" s="8"/>
      <c r="E572" s="8"/>
      <c r="F572" s="153"/>
      <c r="N572" s="30"/>
      <c r="O572" s="30"/>
      <c r="AC572" s="4"/>
    </row>
    <row r="573" spans="1:29" x14ac:dyDescent="0.25">
      <c r="A573" s="235"/>
      <c r="D573" s="8"/>
      <c r="E573" s="8"/>
      <c r="F573" s="153"/>
      <c r="O573" s="30"/>
      <c r="AC573" s="4"/>
    </row>
    <row r="574" spans="1:29" x14ac:dyDescent="0.25">
      <c r="A574" s="235"/>
      <c r="D574" s="8"/>
      <c r="E574" s="8"/>
      <c r="F574" s="191"/>
      <c r="O574" s="30"/>
      <c r="AC574" s="4"/>
    </row>
    <row r="575" spans="1:29" x14ac:dyDescent="0.25">
      <c r="A575" s="13"/>
      <c r="B575" s="243"/>
      <c r="D575" s="8"/>
      <c r="E575" s="8"/>
      <c r="F575" s="191"/>
      <c r="O575" s="30"/>
      <c r="AC575" s="4"/>
    </row>
    <row r="576" spans="1:29" x14ac:dyDescent="0.25">
      <c r="A576" s="235"/>
      <c r="D576" s="8"/>
      <c r="E576" s="8"/>
      <c r="F576" s="153"/>
      <c r="O576" s="30"/>
      <c r="AC576" s="4"/>
    </row>
    <row r="577" spans="1:29" x14ac:dyDescent="0.25">
      <c r="A577" s="235"/>
      <c r="D577" s="8"/>
      <c r="E577" s="8"/>
      <c r="F577" s="153"/>
      <c r="G577" s="30"/>
      <c r="H577" s="30"/>
      <c r="I577" s="30"/>
      <c r="O577" s="30"/>
      <c r="AC577" s="4"/>
    </row>
    <row r="578" spans="1:29" x14ac:dyDescent="0.25">
      <c r="A578" s="235"/>
      <c r="D578" s="8"/>
      <c r="E578" s="8"/>
      <c r="F578" s="153"/>
      <c r="G578" s="30"/>
      <c r="H578" s="30"/>
      <c r="I578" s="30"/>
      <c r="O578" s="30"/>
      <c r="AC578" s="4"/>
    </row>
    <row r="579" spans="1:29" x14ac:dyDescent="0.25">
      <c r="A579" s="235"/>
      <c r="D579" s="8"/>
      <c r="E579" s="8"/>
      <c r="F579" s="153"/>
      <c r="G579" s="30"/>
      <c r="H579" s="30"/>
      <c r="I579" s="30"/>
      <c r="O579" s="30"/>
      <c r="AC579" s="4"/>
    </row>
    <row r="580" spans="1:29" x14ac:dyDescent="0.25">
      <c r="A580" s="235"/>
      <c r="D580" s="8"/>
      <c r="E580" s="8"/>
      <c r="F580" s="153"/>
      <c r="G580" s="30"/>
      <c r="H580" s="30"/>
      <c r="I580" s="30"/>
      <c r="O580" s="201"/>
      <c r="AC580" s="4"/>
    </row>
    <row r="581" spans="1:29" x14ac:dyDescent="0.25">
      <c r="A581" s="235"/>
      <c r="D581" s="8"/>
      <c r="E581" s="8"/>
      <c r="F581" s="191"/>
      <c r="G581" s="30"/>
      <c r="H581" s="30"/>
      <c r="I581" s="30"/>
      <c r="O581" s="30"/>
      <c r="AC581" s="4"/>
    </row>
    <row r="582" spans="1:29" x14ac:dyDescent="0.25">
      <c r="A582" s="13"/>
      <c r="B582" s="243"/>
      <c r="D582" s="8"/>
      <c r="E582" s="8"/>
      <c r="F582" s="191"/>
      <c r="G582" s="30"/>
      <c r="H582" s="30"/>
      <c r="I582" s="30"/>
      <c r="O582" s="30"/>
      <c r="AC582" s="4"/>
    </row>
    <row r="583" spans="1:29" x14ac:dyDescent="0.25">
      <c r="A583" s="235"/>
      <c r="D583" s="8"/>
      <c r="E583" s="8"/>
      <c r="F583" s="153"/>
      <c r="G583" s="30"/>
      <c r="H583" s="30"/>
      <c r="I583" s="30"/>
      <c r="AC583" s="4"/>
    </row>
    <row r="584" spans="1:29" x14ac:dyDescent="0.25">
      <c r="A584" s="235"/>
      <c r="D584" s="8"/>
      <c r="E584" s="8"/>
      <c r="F584" s="153"/>
      <c r="G584" s="30"/>
      <c r="H584" s="30"/>
      <c r="I584" s="30"/>
      <c r="AC584" s="4"/>
    </row>
    <row r="585" spans="1:29" x14ac:dyDescent="0.25">
      <c r="A585" s="235"/>
      <c r="D585" s="8"/>
      <c r="E585" s="8"/>
      <c r="F585" s="191"/>
      <c r="G585" s="30"/>
      <c r="H585" s="30"/>
      <c r="I585" s="30"/>
      <c r="AC585" s="4"/>
    </row>
    <row r="586" spans="1:29" x14ac:dyDescent="0.25">
      <c r="A586" s="13"/>
      <c r="B586" s="243"/>
      <c r="D586" s="8"/>
      <c r="E586" s="8"/>
      <c r="F586" s="191"/>
      <c r="G586" s="201"/>
      <c r="H586" s="201"/>
      <c r="I586" s="201"/>
      <c r="AC586" s="4"/>
    </row>
    <row r="587" spans="1:29" x14ac:dyDescent="0.25">
      <c r="A587" s="235"/>
      <c r="D587" s="8"/>
      <c r="E587" s="8"/>
      <c r="F587" s="153"/>
      <c r="G587" s="30"/>
      <c r="H587" s="30"/>
      <c r="I587" s="30"/>
      <c r="J587" s="14"/>
      <c r="AC587" s="4"/>
    </row>
    <row r="588" spans="1:29" x14ac:dyDescent="0.25">
      <c r="A588" s="235"/>
      <c r="D588" s="8"/>
      <c r="E588" s="8"/>
      <c r="F588" s="153"/>
      <c r="G588" s="30"/>
      <c r="H588" s="30"/>
      <c r="I588" s="30"/>
      <c r="AC588" s="4"/>
    </row>
    <row r="589" spans="1:29" x14ac:dyDescent="0.25">
      <c r="A589" s="235"/>
      <c r="D589" s="8"/>
      <c r="E589" s="8"/>
      <c r="F589" s="191"/>
      <c r="AC589" s="4"/>
    </row>
    <row r="590" spans="1:29" x14ac:dyDescent="0.25">
      <c r="A590" s="13"/>
      <c r="B590" s="243"/>
      <c r="D590" s="8"/>
      <c r="E590" s="8"/>
      <c r="F590" s="191"/>
      <c r="AC590" s="4"/>
    </row>
    <row r="591" spans="1:29" x14ac:dyDescent="0.25">
      <c r="A591" s="235"/>
      <c r="D591" s="8"/>
      <c r="E591" s="8"/>
      <c r="F591" s="153"/>
      <c r="AC591" s="4"/>
    </row>
    <row r="592" spans="1:29" x14ac:dyDescent="0.25">
      <c r="A592" s="235"/>
      <c r="D592" s="8"/>
      <c r="E592" s="8"/>
      <c r="F592" s="153"/>
      <c r="AC592" s="4"/>
    </row>
    <row r="593" spans="1:29" x14ac:dyDescent="0.25">
      <c r="A593" s="235"/>
      <c r="D593" s="8"/>
      <c r="E593" s="8"/>
      <c r="F593" s="191"/>
      <c r="AC593" s="4"/>
    </row>
    <row r="594" spans="1:29" x14ac:dyDescent="0.25">
      <c r="A594" s="13"/>
      <c r="B594" s="243"/>
      <c r="D594" s="8"/>
      <c r="E594" s="8"/>
      <c r="F594" s="191"/>
      <c r="AC594" s="4"/>
    </row>
    <row r="595" spans="1:29" x14ac:dyDescent="0.25">
      <c r="A595" s="235"/>
      <c r="D595" s="8"/>
      <c r="E595" s="8"/>
      <c r="F595" s="153"/>
      <c r="AC595" s="4"/>
    </row>
    <row r="596" spans="1:29" x14ac:dyDescent="0.25">
      <c r="A596" s="235"/>
      <c r="D596" s="8"/>
      <c r="E596" s="8"/>
      <c r="F596" s="153"/>
      <c r="AC596" s="4"/>
    </row>
    <row r="597" spans="1:29" x14ac:dyDescent="0.25">
      <c r="A597" s="235"/>
      <c r="D597" s="8"/>
      <c r="E597" s="8"/>
      <c r="F597" s="153"/>
      <c r="AC597" s="4"/>
    </row>
    <row r="598" spans="1:29" x14ac:dyDescent="0.25">
      <c r="A598" s="235"/>
      <c r="D598" s="8"/>
      <c r="E598" s="8"/>
      <c r="F598" s="191"/>
      <c r="AC598" s="4"/>
    </row>
    <row r="599" spans="1:29" x14ac:dyDescent="0.25">
      <c r="A599" s="235"/>
      <c r="B599" s="243"/>
      <c r="D599" s="8"/>
      <c r="E599" s="8"/>
      <c r="F599" s="191"/>
      <c r="AC599" s="4"/>
    </row>
    <row r="600" spans="1:29" x14ac:dyDescent="0.25">
      <c r="A600" s="235"/>
      <c r="D600" s="8"/>
      <c r="E600" s="8"/>
      <c r="F600" s="153"/>
      <c r="AC600" s="4"/>
    </row>
    <row r="601" spans="1:29" x14ac:dyDescent="0.25">
      <c r="A601" s="235"/>
      <c r="D601" s="8"/>
      <c r="E601" s="8"/>
      <c r="F601" s="153"/>
      <c r="AC601" s="4"/>
    </row>
    <row r="602" spans="1:29" x14ac:dyDescent="0.25">
      <c r="A602" s="235"/>
      <c r="D602" s="8"/>
      <c r="E602" s="8"/>
      <c r="F602" s="191"/>
      <c r="AC602" s="4"/>
    </row>
    <row r="603" spans="1:29" x14ac:dyDescent="0.25">
      <c r="A603" s="235"/>
      <c r="B603" s="243"/>
      <c r="D603" s="8"/>
      <c r="E603" s="8"/>
      <c r="F603" s="191"/>
      <c r="AC603" s="4"/>
    </row>
    <row r="604" spans="1:29" x14ac:dyDescent="0.25">
      <c r="A604" s="235"/>
      <c r="D604" s="8"/>
      <c r="E604" s="8"/>
      <c r="F604" s="153"/>
      <c r="AC604" s="4"/>
    </row>
    <row r="605" spans="1:29" x14ac:dyDescent="0.25">
      <c r="A605" s="235"/>
      <c r="D605" s="8"/>
      <c r="E605" s="8"/>
      <c r="F605" s="153"/>
      <c r="AC605" s="4"/>
    </row>
    <row r="606" spans="1:29" x14ac:dyDescent="0.25">
      <c r="A606" s="235"/>
      <c r="D606" s="8"/>
      <c r="E606" s="8"/>
      <c r="F606" s="191"/>
      <c r="AC606" s="4"/>
    </row>
    <row r="607" spans="1:29" x14ac:dyDescent="0.25">
      <c r="A607" s="235"/>
      <c r="B607" s="243"/>
      <c r="D607" s="8"/>
      <c r="E607" s="8"/>
      <c r="F607" s="191"/>
      <c r="AC607" s="4"/>
    </row>
    <row r="608" spans="1:29" x14ac:dyDescent="0.25">
      <c r="A608" s="235"/>
      <c r="D608" s="8"/>
      <c r="E608" s="8"/>
      <c r="F608" s="153"/>
      <c r="AC608" s="4"/>
    </row>
    <row r="609" spans="1:29" x14ac:dyDescent="0.25">
      <c r="A609" s="235"/>
      <c r="D609" s="8"/>
      <c r="E609" s="8"/>
      <c r="F609" s="153"/>
      <c r="AC609" s="4"/>
    </row>
    <row r="610" spans="1:29" x14ac:dyDescent="0.25">
      <c r="A610" s="235"/>
      <c r="D610" s="232"/>
      <c r="E610" s="94"/>
      <c r="F610" s="191"/>
      <c r="AC610" s="4"/>
    </row>
    <row r="611" spans="1:29" ht="18.75" x14ac:dyDescent="0.25">
      <c r="A611" s="114"/>
      <c r="B611" s="116"/>
      <c r="C611" s="322"/>
      <c r="D611" s="322"/>
      <c r="E611" s="322"/>
      <c r="F611" s="322"/>
      <c r="AC611" s="4"/>
    </row>
    <row r="612" spans="1:29" ht="18.75" x14ac:dyDescent="0.25">
      <c r="A612" s="156"/>
      <c r="B612" s="12"/>
      <c r="C612" s="19"/>
      <c r="D612" s="157"/>
      <c r="E612" s="125"/>
      <c r="F612" s="112"/>
      <c r="AC612" s="4"/>
    </row>
    <row r="613" spans="1:29" ht="16.5" x14ac:dyDescent="0.25">
      <c r="A613" s="156"/>
      <c r="B613" s="590"/>
      <c r="C613" s="19"/>
      <c r="D613" s="157"/>
      <c r="E613" s="125"/>
      <c r="F613" s="157"/>
      <c r="AC613" s="4"/>
    </row>
    <row r="614" spans="1:29" x14ac:dyDescent="0.25">
      <c r="A614" s="244"/>
      <c r="B614" s="595"/>
      <c r="D614" s="8"/>
      <c r="E614" s="8"/>
      <c r="F614" s="10"/>
      <c r="AC614" s="4"/>
    </row>
    <row r="615" spans="1:29" x14ac:dyDescent="0.25">
      <c r="A615" s="244"/>
      <c r="B615" s="595"/>
      <c r="D615" s="8"/>
      <c r="E615" s="8"/>
      <c r="F615" s="10"/>
      <c r="AC615" s="4"/>
    </row>
    <row r="616" spans="1:29" x14ac:dyDescent="0.25">
      <c r="A616" s="244"/>
      <c r="B616" s="595"/>
      <c r="D616" s="8"/>
      <c r="E616" s="8"/>
      <c r="F616" s="10"/>
      <c r="AC616" s="4"/>
    </row>
    <row r="617" spans="1:29" x14ac:dyDescent="0.25">
      <c r="A617" s="244"/>
      <c r="B617" s="6"/>
      <c r="D617" s="8"/>
      <c r="E617" s="8"/>
      <c r="F617" s="10"/>
      <c r="AC617" s="4"/>
    </row>
    <row r="618" spans="1:29" x14ac:dyDescent="0.25">
      <c r="A618" s="186"/>
      <c r="B618" s="11"/>
      <c r="D618" s="8"/>
      <c r="E618" s="8"/>
      <c r="F618" s="10"/>
      <c r="AC618" s="4"/>
    </row>
    <row r="619" spans="1:29" x14ac:dyDescent="0.25">
      <c r="A619" s="244"/>
      <c r="B619" s="595"/>
      <c r="D619" s="8"/>
      <c r="E619" s="8"/>
      <c r="F619" s="10"/>
      <c r="AC619" s="4"/>
    </row>
    <row r="620" spans="1:29" x14ac:dyDescent="0.25">
      <c r="A620" s="244"/>
      <c r="B620" s="595"/>
      <c r="D620" s="8"/>
      <c r="E620" s="8"/>
      <c r="F620" s="10"/>
      <c r="AC620" s="4"/>
    </row>
    <row r="621" spans="1:29" x14ac:dyDescent="0.25">
      <c r="A621" s="244"/>
      <c r="B621" s="595"/>
      <c r="D621" s="8"/>
      <c r="E621" s="8"/>
      <c r="F621" s="10"/>
      <c r="AC621" s="4"/>
    </row>
    <row r="622" spans="1:29" x14ac:dyDescent="0.25">
      <c r="A622" s="246"/>
      <c r="B622" s="11"/>
      <c r="D622" s="8"/>
      <c r="E622" s="8"/>
      <c r="F622" s="10"/>
      <c r="AC622" s="4"/>
    </row>
    <row r="623" spans="1:29" x14ac:dyDescent="0.25">
      <c r="A623" s="244"/>
      <c r="B623" s="595"/>
      <c r="D623" s="8"/>
      <c r="E623" s="8"/>
      <c r="F623" s="10"/>
      <c r="AC623" s="4"/>
    </row>
    <row r="624" spans="1:29" x14ac:dyDescent="0.25">
      <c r="A624" s="244"/>
      <c r="B624" s="595"/>
      <c r="D624" s="8"/>
      <c r="E624" s="8"/>
      <c r="F624" s="10"/>
      <c r="AC624" s="4"/>
    </row>
    <row r="625" spans="1:29" x14ac:dyDescent="0.25">
      <c r="A625" s="244"/>
      <c r="B625" s="595"/>
      <c r="D625" s="8"/>
      <c r="E625" s="8"/>
      <c r="F625" s="10"/>
      <c r="AC625" s="4"/>
    </row>
    <row r="626" spans="1:29" x14ac:dyDescent="0.25">
      <c r="A626" s="244"/>
      <c r="B626" s="6"/>
      <c r="D626" s="8"/>
      <c r="E626" s="8"/>
      <c r="F626" s="10"/>
      <c r="AC626" s="4"/>
    </row>
    <row r="627" spans="1:29" x14ac:dyDescent="0.25">
      <c r="A627" s="246"/>
      <c r="B627" s="6"/>
      <c r="C627" s="6"/>
      <c r="D627" s="8"/>
      <c r="E627" s="8"/>
      <c r="F627" s="6"/>
      <c r="AC627" s="4"/>
    </row>
    <row r="628" spans="1:29" x14ac:dyDescent="0.25">
      <c r="A628" s="244"/>
      <c r="B628" s="6"/>
      <c r="D628" s="8"/>
      <c r="E628" s="8"/>
      <c r="F628" s="10"/>
      <c r="AC628" s="4"/>
    </row>
    <row r="629" spans="1:29" x14ac:dyDescent="0.25">
      <c r="A629" s="244"/>
      <c r="B629" s="6"/>
      <c r="D629" s="8"/>
      <c r="E629" s="8"/>
      <c r="F629" s="10"/>
      <c r="AC629" s="4"/>
    </row>
    <row r="630" spans="1:29" x14ac:dyDescent="0.25">
      <c r="A630" s="244"/>
      <c r="B630" s="6"/>
      <c r="D630" s="8"/>
      <c r="E630" s="8"/>
      <c r="F630" s="10"/>
      <c r="AC630" s="4"/>
    </row>
    <row r="631" spans="1:29" x14ac:dyDescent="0.25">
      <c r="A631" s="246"/>
      <c r="B631" s="6"/>
      <c r="C631" s="6"/>
      <c r="D631" s="8"/>
      <c r="E631" s="8"/>
      <c r="F631" s="6"/>
      <c r="AC631" s="4"/>
    </row>
    <row r="632" spans="1:29" x14ac:dyDescent="0.25">
      <c r="A632" s="244"/>
      <c r="B632" s="6"/>
      <c r="D632" s="8"/>
      <c r="E632" s="8"/>
      <c r="F632" s="10"/>
    </row>
    <row r="633" spans="1:29" x14ac:dyDescent="0.25">
      <c r="A633" s="244"/>
      <c r="B633" s="6"/>
      <c r="D633" s="8"/>
      <c r="E633" s="8"/>
      <c r="F633" s="10"/>
      <c r="AC633" s="4"/>
    </row>
    <row r="634" spans="1:29" x14ac:dyDescent="0.25">
      <c r="A634" s="246"/>
      <c r="B634" s="6"/>
      <c r="C634" s="6"/>
      <c r="D634" s="8"/>
      <c r="E634" s="8"/>
      <c r="F634" s="6"/>
      <c r="AC634" s="4"/>
    </row>
    <row r="635" spans="1:29" x14ac:dyDescent="0.25">
      <c r="A635" s="244"/>
      <c r="B635" s="6"/>
      <c r="D635" s="8"/>
      <c r="E635" s="8"/>
      <c r="F635" s="10"/>
      <c r="AC635" s="4"/>
    </row>
    <row r="636" spans="1:29" x14ac:dyDescent="0.25">
      <c r="A636" s="244"/>
      <c r="B636" s="6"/>
      <c r="D636" s="8"/>
      <c r="E636" s="8"/>
      <c r="F636" s="10"/>
      <c r="AC636" s="4"/>
    </row>
    <row r="637" spans="1:29" x14ac:dyDescent="0.25">
      <c r="A637" s="244"/>
      <c r="B637" s="6"/>
      <c r="D637" s="8"/>
      <c r="E637" s="8"/>
      <c r="F637" s="10"/>
      <c r="AC637" s="4"/>
    </row>
    <row r="638" spans="1:29" x14ac:dyDescent="0.25">
      <c r="A638" s="244"/>
      <c r="B638" s="6"/>
      <c r="D638" s="8"/>
      <c r="E638" s="8"/>
      <c r="F638" s="10"/>
      <c r="AC638" s="4"/>
    </row>
    <row r="639" spans="1:29" x14ac:dyDescent="0.25">
      <c r="A639" s="246"/>
      <c r="B639" s="11"/>
      <c r="D639" s="8"/>
      <c r="E639" s="8"/>
      <c r="F639" s="10"/>
      <c r="AC639" s="4"/>
    </row>
    <row r="640" spans="1:29" x14ac:dyDescent="0.25">
      <c r="A640" s="244"/>
      <c r="B640" s="595"/>
      <c r="D640" s="8"/>
      <c r="E640" s="8"/>
      <c r="F640" s="10"/>
      <c r="AC640" s="4"/>
    </row>
    <row r="641" spans="1:29" x14ac:dyDescent="0.25">
      <c r="A641" s="244"/>
      <c r="B641" s="595"/>
      <c r="D641" s="8"/>
      <c r="E641" s="8"/>
      <c r="F641" s="10"/>
      <c r="AC641" s="4"/>
    </row>
    <row r="642" spans="1:29" x14ac:dyDescent="0.25">
      <c r="A642" s="244"/>
      <c r="B642" s="595"/>
      <c r="D642" s="8"/>
      <c r="E642" s="8"/>
      <c r="F642" s="10"/>
      <c r="AC642" s="4"/>
    </row>
    <row r="643" spans="1:29" x14ac:dyDescent="0.25">
      <c r="A643" s="246"/>
      <c r="B643" s="247"/>
      <c r="D643" s="8"/>
      <c r="E643" s="8"/>
      <c r="F643" s="10"/>
      <c r="AC643" s="4"/>
    </row>
    <row r="644" spans="1:29" x14ac:dyDescent="0.25">
      <c r="A644" s="244"/>
      <c r="B644" s="595"/>
      <c r="D644" s="8"/>
      <c r="E644" s="8"/>
      <c r="F644" s="10"/>
      <c r="AC644" s="4"/>
    </row>
    <row r="645" spans="1:29" x14ac:dyDescent="0.25">
      <c r="A645" s="244"/>
      <c r="B645" s="595"/>
      <c r="D645" s="8"/>
      <c r="E645" s="8"/>
      <c r="F645" s="10"/>
      <c r="AC645" s="4"/>
    </row>
    <row r="646" spans="1:29" x14ac:dyDescent="0.25">
      <c r="A646" s="244"/>
      <c r="B646" s="6"/>
      <c r="D646" s="8"/>
      <c r="E646" s="8"/>
      <c r="F646" s="10"/>
      <c r="AC646" s="4"/>
    </row>
    <row r="647" spans="1:29" x14ac:dyDescent="0.25">
      <c r="A647" s="244"/>
      <c r="B647" s="6"/>
      <c r="D647" s="8"/>
      <c r="E647" s="8"/>
      <c r="F647" s="10"/>
      <c r="AC647" s="4"/>
    </row>
    <row r="648" spans="1:29" x14ac:dyDescent="0.25">
      <c r="A648" s="244"/>
      <c r="B648" s="6"/>
      <c r="D648" s="8"/>
      <c r="E648" s="8"/>
      <c r="F648" s="10"/>
      <c r="AC648" s="4"/>
    </row>
    <row r="649" spans="1:29" x14ac:dyDescent="0.25">
      <c r="A649" s="244"/>
      <c r="B649" s="6"/>
      <c r="D649" s="8"/>
      <c r="E649" s="8"/>
      <c r="F649" s="10"/>
      <c r="AC649" s="4"/>
    </row>
    <row r="650" spans="1:29" x14ac:dyDescent="0.25">
      <c r="A650" s="244"/>
      <c r="B650" s="6"/>
      <c r="D650" s="8"/>
      <c r="E650" s="8"/>
      <c r="F650" s="10"/>
      <c r="AC650" s="4"/>
    </row>
    <row r="651" spans="1:29" x14ac:dyDescent="0.25">
      <c r="A651" s="244"/>
      <c r="B651" s="6"/>
      <c r="D651" s="8"/>
      <c r="E651" s="8"/>
      <c r="F651" s="10"/>
      <c r="AC651" s="4"/>
    </row>
    <row r="652" spans="1:29" x14ac:dyDescent="0.25">
      <c r="A652" s="244"/>
      <c r="B652" s="6"/>
      <c r="D652" s="8"/>
      <c r="E652" s="8"/>
      <c r="F652" s="10"/>
      <c r="AC652" s="4"/>
    </row>
    <row r="653" spans="1:29" x14ac:dyDescent="0.25">
      <c r="A653" s="244"/>
      <c r="B653" s="6"/>
      <c r="D653" s="8"/>
      <c r="E653" s="8"/>
      <c r="F653" s="10"/>
      <c r="AC653" s="4"/>
    </row>
    <row r="654" spans="1:29" x14ac:dyDescent="0.25">
      <c r="A654" s="244"/>
      <c r="B654" s="6"/>
      <c r="D654" s="8"/>
      <c r="E654" s="8"/>
      <c r="F654" s="10"/>
      <c r="AC654" s="4"/>
    </row>
    <row r="655" spans="1:29" x14ac:dyDescent="0.25">
      <c r="A655" s="23"/>
      <c r="B655" s="11"/>
      <c r="D655" s="8"/>
      <c r="E655" s="8"/>
      <c r="F655" s="10"/>
      <c r="AC655" s="4"/>
    </row>
    <row r="656" spans="1:29" x14ac:dyDescent="0.25">
      <c r="A656" s="23"/>
      <c r="B656" s="6"/>
      <c r="D656" s="8"/>
      <c r="E656" s="8"/>
      <c r="F656" s="10"/>
      <c r="AC656" s="4"/>
    </row>
    <row r="657" spans="1:29" x14ac:dyDescent="0.25">
      <c r="A657" s="23"/>
      <c r="B657" s="6"/>
      <c r="D657" s="8"/>
      <c r="E657" s="8"/>
      <c r="F657" s="10"/>
      <c r="AC657" s="4"/>
    </row>
    <row r="658" spans="1:29" x14ac:dyDescent="0.25">
      <c r="A658" s="23"/>
      <c r="B658" s="6"/>
      <c r="D658" s="8"/>
      <c r="E658" s="8"/>
      <c r="F658" s="10"/>
      <c r="AC658" s="4"/>
    </row>
    <row r="659" spans="1:29" x14ac:dyDescent="0.25">
      <c r="A659" s="23"/>
      <c r="B659" s="11"/>
      <c r="D659" s="8"/>
      <c r="E659" s="8"/>
      <c r="F659" s="10"/>
      <c r="AC659" s="4"/>
    </row>
    <row r="660" spans="1:29" x14ac:dyDescent="0.25">
      <c r="A660" s="23"/>
      <c r="B660" s="6"/>
      <c r="D660" s="8"/>
      <c r="E660" s="8"/>
      <c r="F660" s="10"/>
      <c r="AC660" s="4"/>
    </row>
    <row r="661" spans="1:29" x14ac:dyDescent="0.25">
      <c r="A661" s="23"/>
      <c r="B661" s="6"/>
      <c r="D661" s="8"/>
      <c r="E661" s="8"/>
      <c r="F661" s="10"/>
      <c r="AC661" s="4"/>
    </row>
    <row r="662" spans="1:29" x14ac:dyDescent="0.25">
      <c r="A662" s="23"/>
      <c r="B662" s="6"/>
      <c r="D662" s="8"/>
      <c r="E662" s="8"/>
      <c r="F662" s="10"/>
      <c r="AC662" s="4"/>
    </row>
    <row r="663" spans="1:29" x14ac:dyDescent="0.25">
      <c r="A663" s="23"/>
      <c r="B663" s="6"/>
      <c r="D663" s="8"/>
      <c r="E663" s="8"/>
      <c r="F663" s="10"/>
      <c r="AC663" s="4"/>
    </row>
    <row r="664" spans="1:29" x14ac:dyDescent="0.25">
      <c r="A664" s="23"/>
      <c r="B664" s="6"/>
      <c r="D664" s="8"/>
      <c r="E664" s="8"/>
      <c r="F664" s="10"/>
      <c r="AC664" s="4"/>
    </row>
    <row r="665" spans="1:29" x14ac:dyDescent="0.25">
      <c r="A665" s="23"/>
      <c r="B665" s="6"/>
      <c r="D665" s="8"/>
      <c r="E665" s="8"/>
      <c r="F665" s="10"/>
      <c r="AC665" s="4"/>
    </row>
    <row r="666" spans="1:29" x14ac:dyDescent="0.25">
      <c r="A666" s="23"/>
      <c r="B666" s="6"/>
      <c r="D666" s="8"/>
      <c r="E666" s="8"/>
      <c r="F666" s="10"/>
      <c r="AC666" s="4"/>
    </row>
    <row r="667" spans="1:29" x14ac:dyDescent="0.25">
      <c r="A667" s="23"/>
      <c r="B667" s="6"/>
      <c r="D667" s="8"/>
      <c r="E667" s="8"/>
      <c r="F667" s="10"/>
      <c r="AC667" s="4"/>
    </row>
    <row r="668" spans="1:29" x14ac:dyDescent="0.25">
      <c r="A668" s="131"/>
      <c r="B668" s="419"/>
      <c r="C668" s="418"/>
      <c r="D668" s="46"/>
      <c r="E668" s="8"/>
      <c r="F668" s="153"/>
      <c r="AC668" s="4"/>
    </row>
    <row r="669" spans="1:29" x14ac:dyDescent="0.25">
      <c r="A669" s="131"/>
      <c r="B669" s="419"/>
      <c r="C669" s="418"/>
      <c r="D669" s="46"/>
      <c r="E669" s="8"/>
      <c r="F669" s="153"/>
      <c r="AC669" s="4"/>
    </row>
    <row r="670" spans="1:29" ht="18.75" x14ac:dyDescent="0.25">
      <c r="A670" s="23"/>
      <c r="B670" s="52"/>
      <c r="D670" s="8"/>
      <c r="E670" s="8"/>
      <c r="F670" s="10"/>
      <c r="AC670" s="4"/>
    </row>
    <row r="671" spans="1:29" x14ac:dyDescent="0.25">
      <c r="A671" s="23"/>
      <c r="B671" s="6"/>
      <c r="D671" s="8"/>
      <c r="E671" s="8"/>
      <c r="F671" s="10"/>
      <c r="AC671" s="4"/>
    </row>
    <row r="672" spans="1:29" x14ac:dyDescent="0.25">
      <c r="A672" s="23"/>
      <c r="B672" s="6"/>
      <c r="D672" s="8"/>
      <c r="E672" s="8"/>
      <c r="F672" s="10"/>
      <c r="AC672" s="4"/>
    </row>
    <row r="673" spans="1:29" x14ac:dyDescent="0.25">
      <c r="A673" s="23"/>
      <c r="B673" s="6"/>
      <c r="D673" s="8"/>
      <c r="E673" s="8"/>
      <c r="F673" s="10"/>
      <c r="AC673" s="4"/>
    </row>
    <row r="674" spans="1:29" x14ac:dyDescent="0.25">
      <c r="A674" s="23"/>
      <c r="B674" s="6"/>
      <c r="D674" s="8"/>
      <c r="E674" s="8"/>
      <c r="F674" s="10"/>
      <c r="AC674" s="4"/>
    </row>
    <row r="675" spans="1:29" ht="18.75" x14ac:dyDescent="0.25">
      <c r="A675" s="23"/>
      <c r="B675" s="52"/>
      <c r="D675" s="8"/>
      <c r="E675" s="8"/>
      <c r="F675" s="10"/>
      <c r="AC675" s="4"/>
    </row>
    <row r="676" spans="1:29" x14ac:dyDescent="0.25">
      <c r="A676" s="23"/>
      <c r="B676" s="6"/>
      <c r="D676" s="8"/>
      <c r="E676" s="8"/>
      <c r="F676" s="10"/>
      <c r="AC676" s="4"/>
    </row>
    <row r="677" spans="1:29" x14ac:dyDescent="0.25">
      <c r="A677" s="23"/>
      <c r="B677" s="6"/>
      <c r="D677" s="8"/>
      <c r="E677" s="8"/>
      <c r="F677" s="10"/>
      <c r="AC677" s="4"/>
    </row>
    <row r="678" spans="1:29" x14ac:dyDescent="0.25">
      <c r="A678" s="23"/>
      <c r="B678" s="6"/>
      <c r="D678" s="8"/>
      <c r="E678" s="8"/>
      <c r="F678" s="10"/>
      <c r="AC678" s="4"/>
    </row>
    <row r="679" spans="1:29" x14ac:dyDescent="0.25">
      <c r="A679" s="23"/>
      <c r="B679" s="6"/>
      <c r="D679" s="8"/>
      <c r="E679" s="8"/>
      <c r="F679" s="10"/>
      <c r="AC679" s="4"/>
    </row>
    <row r="680" spans="1:29" x14ac:dyDescent="0.25">
      <c r="A680" s="23"/>
      <c r="B680" s="6"/>
      <c r="D680" s="8"/>
      <c r="E680" s="8"/>
      <c r="F680" s="10"/>
      <c r="AC680" s="4"/>
    </row>
    <row r="681" spans="1:29" x14ac:dyDescent="0.25">
      <c r="A681" s="23"/>
      <c r="B681" s="6"/>
      <c r="D681" s="8"/>
      <c r="E681" s="8"/>
      <c r="F681" s="10"/>
      <c r="AC681" s="4"/>
    </row>
    <row r="682" spans="1:29" ht="18.75" x14ac:dyDescent="0.3">
      <c r="A682" s="248"/>
      <c r="B682" s="249"/>
      <c r="C682" s="14"/>
      <c r="D682" s="8"/>
      <c r="E682" s="8"/>
      <c r="F682" s="14"/>
      <c r="AC682" s="4"/>
    </row>
    <row r="683" spans="1:29" x14ac:dyDescent="0.25">
      <c r="A683" s="250"/>
      <c r="B683" s="6"/>
      <c r="C683" s="40"/>
      <c r="D683" s="8"/>
      <c r="E683" s="8"/>
      <c r="F683" s="10"/>
      <c r="AC683" s="4"/>
    </row>
    <row r="684" spans="1:29" x14ac:dyDescent="0.25">
      <c r="A684" s="250"/>
      <c r="B684" s="6"/>
      <c r="C684" s="40"/>
      <c r="D684" s="46"/>
      <c r="E684" s="8"/>
      <c r="F684" s="10"/>
      <c r="AC684" s="4"/>
    </row>
    <row r="685" spans="1:29" x14ac:dyDescent="0.25">
      <c r="A685" s="250"/>
      <c r="B685" s="6"/>
      <c r="C685" s="40"/>
      <c r="D685" s="8"/>
      <c r="E685" s="8"/>
      <c r="F685" s="10"/>
      <c r="AC685" s="4"/>
    </row>
    <row r="686" spans="1:29" x14ac:dyDescent="0.25">
      <c r="A686" s="250"/>
      <c r="B686" s="6"/>
      <c r="C686" s="40"/>
      <c r="D686" s="46"/>
      <c r="E686" s="8"/>
      <c r="F686" s="10"/>
      <c r="AC686" s="4"/>
    </row>
    <row r="687" spans="1:29" x14ac:dyDescent="0.25">
      <c r="A687" s="13"/>
      <c r="B687" s="6"/>
      <c r="C687" s="40"/>
      <c r="D687" s="8"/>
      <c r="E687" s="8"/>
      <c r="F687" s="153"/>
      <c r="AC687" s="4"/>
    </row>
    <row r="688" spans="1:29" x14ac:dyDescent="0.25">
      <c r="A688" s="13"/>
      <c r="B688" s="6"/>
      <c r="C688" s="40"/>
      <c r="D688" s="8"/>
      <c r="E688" s="8"/>
      <c r="F688" s="153"/>
      <c r="AC688" s="4"/>
    </row>
    <row r="689" spans="1:29" x14ac:dyDescent="0.25">
      <c r="A689" s="13"/>
      <c r="B689" s="6"/>
      <c r="C689" s="40"/>
      <c r="D689" s="8"/>
      <c r="E689" s="8"/>
      <c r="F689" s="153"/>
      <c r="AC689" s="4"/>
    </row>
    <row r="690" spans="1:29" x14ac:dyDescent="0.25">
      <c r="A690" s="13"/>
      <c r="B690" s="6"/>
      <c r="C690" s="40"/>
      <c r="D690" s="8"/>
      <c r="E690" s="8"/>
      <c r="F690" s="153"/>
      <c r="AC690" s="4"/>
    </row>
    <row r="691" spans="1:29" x14ac:dyDescent="0.25">
      <c r="A691" s="13"/>
      <c r="B691" s="6"/>
      <c r="C691" s="40"/>
      <c r="D691" s="8"/>
      <c r="E691" s="8"/>
      <c r="F691" s="153"/>
      <c r="G691" s="14"/>
      <c r="H691" s="14"/>
      <c r="AC691" s="4"/>
    </row>
    <row r="692" spans="1:29" x14ac:dyDescent="0.25">
      <c r="A692" s="13"/>
      <c r="B692" s="6"/>
      <c r="C692" s="40"/>
      <c r="D692" s="8"/>
      <c r="E692" s="8"/>
      <c r="F692" s="153"/>
      <c r="AC692" s="4"/>
    </row>
    <row r="693" spans="1:29" x14ac:dyDescent="0.25">
      <c r="A693" s="13"/>
      <c r="B693" s="6"/>
      <c r="C693" s="40"/>
      <c r="D693" s="8"/>
      <c r="E693" s="8"/>
      <c r="F693" s="153"/>
      <c r="AC693" s="4"/>
    </row>
    <row r="694" spans="1:29" x14ac:dyDescent="0.25">
      <c r="A694" s="13"/>
      <c r="B694" s="6"/>
      <c r="C694" s="40"/>
      <c r="D694" s="8"/>
      <c r="E694" s="8"/>
      <c r="F694" s="153"/>
      <c r="AC694" s="4"/>
    </row>
    <row r="695" spans="1:29" x14ac:dyDescent="0.25">
      <c r="A695" s="13"/>
      <c r="B695" s="6"/>
      <c r="C695" s="40"/>
      <c r="D695" s="8"/>
      <c r="E695" s="8"/>
      <c r="F695" s="153"/>
      <c r="AC695" s="4"/>
    </row>
    <row r="696" spans="1:29" x14ac:dyDescent="0.25">
      <c r="A696" s="13"/>
      <c r="B696" s="6"/>
      <c r="C696" s="40"/>
      <c r="D696" s="8"/>
      <c r="E696" s="8"/>
      <c r="F696" s="153"/>
      <c r="AC696" s="4"/>
    </row>
    <row r="697" spans="1:29" x14ac:dyDescent="0.25">
      <c r="A697" s="13"/>
      <c r="B697" s="6"/>
      <c r="C697" s="40"/>
      <c r="D697" s="8"/>
      <c r="E697" s="8"/>
      <c r="F697" s="153"/>
      <c r="AC697" s="4"/>
    </row>
    <row r="698" spans="1:29" x14ac:dyDescent="0.25">
      <c r="A698" s="13"/>
      <c r="B698" s="6"/>
      <c r="C698" s="40"/>
      <c r="D698" s="8"/>
      <c r="E698" s="8"/>
      <c r="F698" s="153"/>
      <c r="AC698" s="4"/>
    </row>
    <row r="699" spans="1:29" x14ac:dyDescent="0.25">
      <c r="A699" s="13"/>
      <c r="B699" s="6"/>
      <c r="C699" s="40"/>
      <c r="D699" s="8"/>
      <c r="E699" s="8"/>
      <c r="F699" s="153"/>
      <c r="AC699" s="4"/>
    </row>
    <row r="700" spans="1:29" x14ac:dyDescent="0.25">
      <c r="A700" s="234"/>
      <c r="B700" s="419"/>
      <c r="C700" s="418"/>
      <c r="D700" s="8"/>
      <c r="E700" s="8"/>
      <c r="F700" s="153"/>
      <c r="AC700" s="4"/>
    </row>
    <row r="701" spans="1:29" ht="16.5" x14ac:dyDescent="0.25">
      <c r="A701" s="251"/>
      <c r="B701" s="87"/>
      <c r="C701" s="111"/>
      <c r="D701" s="8"/>
      <c r="E701" s="8"/>
      <c r="F701" s="252"/>
      <c r="AC701" s="4"/>
    </row>
    <row r="702" spans="1:29" ht="16.5" x14ac:dyDescent="0.25">
      <c r="A702" s="251"/>
      <c r="B702" s="87"/>
      <c r="C702" s="111"/>
      <c r="D702" s="8"/>
      <c r="E702" s="8"/>
      <c r="F702" s="252"/>
      <c r="AC702" s="4"/>
    </row>
    <row r="703" spans="1:29" ht="16.5" x14ac:dyDescent="0.25">
      <c r="A703" s="251"/>
      <c r="B703" s="87"/>
      <c r="C703" s="111"/>
      <c r="D703" s="8"/>
      <c r="E703" s="8"/>
      <c r="F703" s="252"/>
      <c r="AC703" s="4"/>
    </row>
    <row r="704" spans="1:29" ht="16.5" x14ac:dyDescent="0.25">
      <c r="A704" s="251"/>
      <c r="B704" s="87"/>
      <c r="C704" s="111"/>
      <c r="D704" s="8"/>
      <c r="E704" s="8"/>
      <c r="F704" s="252"/>
      <c r="AC704" s="4"/>
    </row>
    <row r="705" spans="1:29" ht="16.5" x14ac:dyDescent="0.25">
      <c r="A705" s="251"/>
      <c r="B705" s="254"/>
      <c r="C705" s="111"/>
      <c r="D705" s="8"/>
      <c r="E705" s="8"/>
      <c r="F705" s="252"/>
      <c r="AC705" s="4"/>
    </row>
    <row r="706" spans="1:29" ht="16.5" x14ac:dyDescent="0.25">
      <c r="A706" s="251"/>
      <c r="B706" s="87"/>
      <c r="C706" s="111"/>
      <c r="D706" s="8"/>
      <c r="E706" s="8"/>
      <c r="F706" s="252"/>
      <c r="AC706" s="4"/>
    </row>
    <row r="707" spans="1:29" x14ac:dyDescent="0.25">
      <c r="A707" s="23"/>
      <c r="B707" s="214"/>
      <c r="C707" s="255"/>
      <c r="D707" s="8"/>
      <c r="E707" s="8"/>
      <c r="F707" s="10"/>
      <c r="AC707" s="4"/>
    </row>
    <row r="708" spans="1:29" x14ac:dyDescent="0.25">
      <c r="A708" s="23"/>
      <c r="B708" s="591"/>
      <c r="C708" s="23"/>
      <c r="D708" s="8"/>
      <c r="E708" s="8"/>
      <c r="F708" s="256"/>
      <c r="AC708" s="4"/>
    </row>
    <row r="709" spans="1:29" x14ac:dyDescent="0.25">
      <c r="A709" s="23"/>
      <c r="B709" s="591"/>
      <c r="C709" s="23"/>
      <c r="D709" s="8"/>
      <c r="E709" s="8"/>
      <c r="F709" s="256"/>
      <c r="AC709" s="4"/>
    </row>
    <row r="710" spans="1:29" x14ac:dyDescent="0.25">
      <c r="A710" s="23"/>
      <c r="B710" s="591"/>
      <c r="C710" s="131"/>
      <c r="D710" s="8"/>
      <c r="E710" s="8"/>
      <c r="F710" s="10"/>
      <c r="AC710" s="4"/>
    </row>
    <row r="711" spans="1:29" x14ac:dyDescent="0.25">
      <c r="A711" s="23"/>
      <c r="B711" s="591"/>
      <c r="C711" s="131"/>
      <c r="D711" s="8"/>
      <c r="E711" s="8"/>
      <c r="F711" s="10"/>
      <c r="AC711" s="4"/>
    </row>
    <row r="712" spans="1:29" x14ac:dyDescent="0.25">
      <c r="A712" s="23"/>
      <c r="B712" s="591"/>
      <c r="C712" s="131"/>
      <c r="D712" s="8"/>
      <c r="E712" s="8"/>
      <c r="F712" s="10"/>
      <c r="AC712" s="4"/>
    </row>
    <row r="713" spans="1:29" ht="18.75" x14ac:dyDescent="0.25">
      <c r="A713" s="114"/>
      <c r="B713" s="27"/>
      <c r="C713" s="27"/>
      <c r="D713" s="27"/>
      <c r="E713" s="27"/>
      <c r="F713" s="27"/>
      <c r="AC713" s="4"/>
    </row>
    <row r="714" spans="1:29" ht="16.5" x14ac:dyDescent="0.25">
      <c r="A714" s="156"/>
      <c r="B714" s="12"/>
      <c r="C714" s="19"/>
      <c r="D714" s="157"/>
      <c r="E714" s="125"/>
      <c r="F714" s="257"/>
      <c r="AC714" s="4"/>
    </row>
    <row r="715" spans="1:29" x14ac:dyDescent="0.25">
      <c r="A715" s="169"/>
      <c r="B715" s="6"/>
      <c r="C715" s="418"/>
      <c r="D715" s="8"/>
      <c r="E715" s="8"/>
      <c r="F715" s="23"/>
      <c r="AC715" s="4"/>
    </row>
    <row r="716" spans="1:29" x14ac:dyDescent="0.25">
      <c r="A716" s="258"/>
      <c r="B716" s="6"/>
      <c r="C716" s="418"/>
      <c r="D716" s="8"/>
      <c r="E716" s="8"/>
      <c r="F716" s="23"/>
      <c r="AC716" s="4"/>
    </row>
    <row r="717" spans="1:29" x14ac:dyDescent="0.25">
      <c r="A717" s="244"/>
      <c r="B717" s="6"/>
      <c r="D717" s="8"/>
      <c r="E717" s="8"/>
      <c r="F717" s="10"/>
      <c r="AC717" s="4"/>
    </row>
    <row r="718" spans="1:29" x14ac:dyDescent="0.25">
      <c r="A718" s="244"/>
      <c r="B718" s="6"/>
      <c r="D718" s="8"/>
      <c r="E718" s="8"/>
      <c r="F718" s="10"/>
      <c r="AC718" s="4"/>
    </row>
    <row r="719" spans="1:29" x14ac:dyDescent="0.25">
      <c r="A719" s="244"/>
      <c r="B719" s="6"/>
      <c r="D719" s="8"/>
      <c r="E719" s="8"/>
      <c r="F719" s="10"/>
      <c r="AC719" s="4"/>
    </row>
    <row r="720" spans="1:29" x14ac:dyDescent="0.25">
      <c r="A720" s="244"/>
      <c r="B720" s="6"/>
      <c r="D720" s="8"/>
      <c r="E720" s="8"/>
      <c r="F720" s="10"/>
      <c r="AC720" s="4"/>
    </row>
    <row r="721" spans="1:29" x14ac:dyDescent="0.25">
      <c r="A721" s="244"/>
      <c r="B721" s="6"/>
      <c r="D721" s="8"/>
      <c r="E721" s="8"/>
      <c r="F721" s="10"/>
      <c r="AC721" s="4"/>
    </row>
    <row r="722" spans="1:29" x14ac:dyDescent="0.25">
      <c r="A722" s="244"/>
      <c r="B722" s="6"/>
      <c r="D722" s="8"/>
      <c r="E722" s="8"/>
      <c r="F722" s="10"/>
      <c r="AC722" s="4"/>
    </row>
    <row r="723" spans="1:29" x14ac:dyDescent="0.25">
      <c r="A723" s="244"/>
      <c r="B723" s="6"/>
      <c r="D723" s="8"/>
      <c r="E723" s="8"/>
      <c r="F723" s="10"/>
      <c r="AC723" s="4"/>
    </row>
    <row r="724" spans="1:29" x14ac:dyDescent="0.25">
      <c r="A724" s="244"/>
      <c r="B724" s="6"/>
      <c r="D724" s="8"/>
      <c r="E724" s="8"/>
      <c r="F724" s="10"/>
      <c r="AC724" s="4"/>
    </row>
    <row r="725" spans="1:29" x14ac:dyDescent="0.25">
      <c r="A725" s="244"/>
      <c r="B725" s="6"/>
      <c r="D725" s="8"/>
      <c r="E725" s="8"/>
      <c r="F725" s="10"/>
      <c r="AC725" s="4"/>
    </row>
    <row r="726" spans="1:29" x14ac:dyDescent="0.25">
      <c r="A726" s="244"/>
      <c r="B726" s="6"/>
      <c r="D726" s="8"/>
      <c r="E726" s="8"/>
      <c r="F726" s="10"/>
      <c r="AC726" s="4"/>
    </row>
    <row r="727" spans="1:29" x14ac:dyDescent="0.25">
      <c r="A727" s="244"/>
      <c r="B727" s="6"/>
      <c r="D727" s="8"/>
      <c r="E727" s="8"/>
      <c r="F727" s="10"/>
      <c r="AC727" s="4"/>
    </row>
    <row r="728" spans="1:29" x14ac:dyDescent="0.25">
      <c r="A728" s="244"/>
      <c r="B728" s="6"/>
      <c r="D728" s="8"/>
      <c r="E728" s="8"/>
      <c r="F728" s="10"/>
      <c r="AC728" s="4"/>
    </row>
    <row r="729" spans="1:29" x14ac:dyDescent="0.25">
      <c r="A729" s="244"/>
      <c r="B729" s="6"/>
      <c r="D729" s="8"/>
      <c r="E729" s="8"/>
      <c r="F729" s="10"/>
      <c r="AC729" s="4"/>
    </row>
    <row r="730" spans="1:29" x14ac:dyDescent="0.25">
      <c r="A730" s="244"/>
      <c r="B730" s="6"/>
      <c r="D730" s="8"/>
      <c r="E730" s="8"/>
      <c r="F730" s="10"/>
      <c r="AC730" s="4"/>
    </row>
    <row r="731" spans="1:29" x14ac:dyDescent="0.25">
      <c r="A731" s="244"/>
      <c r="B731" s="6"/>
      <c r="D731" s="8"/>
      <c r="E731" s="8"/>
      <c r="F731" s="10"/>
      <c r="AC731" s="4"/>
    </row>
    <row r="732" spans="1:29" x14ac:dyDescent="0.25">
      <c r="A732" s="244"/>
      <c r="B732" s="6"/>
      <c r="D732" s="8"/>
      <c r="E732" s="8"/>
      <c r="F732" s="10"/>
      <c r="AC732" s="4"/>
    </row>
    <row r="733" spans="1:29" x14ac:dyDescent="0.25">
      <c r="A733" s="246"/>
      <c r="B733" s="590"/>
      <c r="D733" s="8"/>
      <c r="E733" s="8"/>
      <c r="F733" s="59"/>
      <c r="AC733" s="4"/>
    </row>
    <row r="734" spans="1:29" x14ac:dyDescent="0.25">
      <c r="A734" s="244"/>
      <c r="B734" s="591"/>
      <c r="D734" s="8"/>
      <c r="E734" s="8"/>
      <c r="F734" s="59"/>
      <c r="AC734" s="4"/>
    </row>
    <row r="735" spans="1:29" x14ac:dyDescent="0.25">
      <c r="A735" s="244"/>
      <c r="B735" s="591"/>
      <c r="D735" s="8"/>
      <c r="E735" s="8"/>
      <c r="F735" s="59"/>
      <c r="AC735" s="4"/>
    </row>
    <row r="736" spans="1:29" x14ac:dyDescent="0.25">
      <c r="A736" s="244"/>
      <c r="B736" s="591"/>
      <c r="D736" s="8"/>
      <c r="E736" s="8"/>
      <c r="F736" s="59"/>
      <c r="AC736" s="4"/>
    </row>
    <row r="737" spans="1:29" x14ac:dyDescent="0.25">
      <c r="A737" s="244"/>
      <c r="B737" s="591"/>
      <c r="D737" s="8"/>
      <c r="E737" s="8"/>
      <c r="F737" s="59"/>
      <c r="AC737" s="4"/>
    </row>
    <row r="738" spans="1:29" x14ac:dyDescent="0.25">
      <c r="A738" s="244"/>
      <c r="B738" s="591"/>
      <c r="D738" s="8"/>
      <c r="E738" s="8"/>
      <c r="F738" s="59"/>
      <c r="AC738" s="4"/>
    </row>
    <row r="739" spans="1:29" x14ac:dyDescent="0.25">
      <c r="A739" s="244"/>
      <c r="B739" s="591"/>
      <c r="D739" s="8"/>
      <c r="E739" s="8"/>
      <c r="F739" s="59"/>
      <c r="AC739" s="4"/>
    </row>
    <row r="740" spans="1:29" ht="18.75" x14ac:dyDescent="0.25">
      <c r="A740" s="114"/>
      <c r="B740" s="27"/>
      <c r="C740" s="27"/>
      <c r="D740" s="27"/>
      <c r="E740" s="27"/>
      <c r="F740" s="27"/>
      <c r="AC740" s="4"/>
    </row>
    <row r="741" spans="1:29" ht="16.5" x14ac:dyDescent="0.25">
      <c r="A741" s="156"/>
      <c r="B741" s="12"/>
      <c r="C741" s="19"/>
      <c r="D741" s="157"/>
      <c r="E741" s="125"/>
      <c r="F741" s="257"/>
      <c r="AC741" s="4"/>
    </row>
    <row r="742" spans="1:29" x14ac:dyDescent="0.25">
      <c r="A742" s="260"/>
      <c r="B742" s="261"/>
      <c r="D742" s="9"/>
      <c r="E742" s="262"/>
      <c r="F742" s="263"/>
      <c r="AC742" s="4"/>
    </row>
    <row r="743" spans="1:29" x14ac:dyDescent="0.25">
      <c r="A743" s="23"/>
      <c r="B743" s="419"/>
      <c r="D743" s="8"/>
      <c r="E743" s="8"/>
      <c r="F743" s="59"/>
      <c r="AC743" s="4"/>
    </row>
    <row r="744" spans="1:29" x14ac:dyDescent="0.25">
      <c r="A744" s="244"/>
      <c r="B744" s="419"/>
      <c r="D744" s="8"/>
      <c r="E744" s="8"/>
      <c r="F744" s="59"/>
      <c r="AC744" s="4"/>
    </row>
    <row r="745" spans="1:29" x14ac:dyDescent="0.25">
      <c r="A745" s="244"/>
      <c r="B745" s="419"/>
      <c r="D745" s="8"/>
      <c r="E745" s="8"/>
      <c r="F745" s="59"/>
      <c r="AC745" s="4"/>
    </row>
    <row r="746" spans="1:29" x14ac:dyDescent="0.25">
      <c r="A746" s="244"/>
      <c r="B746" s="419"/>
      <c r="D746" s="8"/>
      <c r="E746" s="8"/>
      <c r="F746" s="59"/>
      <c r="AC746" s="4"/>
    </row>
    <row r="747" spans="1:29" x14ac:dyDescent="0.25">
      <c r="A747" s="244"/>
      <c r="B747" s="419"/>
      <c r="D747" s="8"/>
      <c r="E747" s="8"/>
      <c r="F747" s="59"/>
      <c r="AC747" s="4"/>
    </row>
    <row r="748" spans="1:29" x14ac:dyDescent="0.25">
      <c r="A748" s="244"/>
      <c r="B748" s="419"/>
      <c r="D748" s="8"/>
      <c r="E748" s="8"/>
      <c r="F748" s="59"/>
      <c r="AC748" s="4"/>
    </row>
    <row r="749" spans="1:29" x14ac:dyDescent="0.25">
      <c r="A749" s="246"/>
      <c r="B749" s="150"/>
      <c r="D749" s="8"/>
      <c r="E749" s="8"/>
      <c r="F749" s="59"/>
      <c r="AC749" s="4"/>
    </row>
    <row r="750" spans="1:29" x14ac:dyDescent="0.25">
      <c r="A750" s="244"/>
      <c r="B750" s="419"/>
      <c r="D750" s="8"/>
      <c r="E750" s="8"/>
      <c r="F750" s="59"/>
      <c r="AC750" s="4"/>
    </row>
    <row r="751" spans="1:29" x14ac:dyDescent="0.25">
      <c r="A751" s="244"/>
      <c r="B751" s="419"/>
      <c r="D751" s="8"/>
      <c r="E751" s="8"/>
      <c r="F751" s="59"/>
      <c r="AC751" s="4"/>
    </row>
    <row r="752" spans="1:29" x14ac:dyDescent="0.25">
      <c r="A752" s="244"/>
      <c r="B752" s="419"/>
      <c r="D752" s="8"/>
      <c r="E752" s="8"/>
      <c r="F752" s="59"/>
      <c r="AC752" s="4"/>
    </row>
    <row r="753" spans="1:29" x14ac:dyDescent="0.25">
      <c r="A753" s="244"/>
      <c r="B753" s="419"/>
      <c r="D753" s="8"/>
      <c r="E753" s="8"/>
      <c r="F753" s="59"/>
      <c r="AC753" s="4"/>
    </row>
    <row r="754" spans="1:29" x14ac:dyDescent="0.25">
      <c r="A754" s="244"/>
      <c r="B754" s="419"/>
      <c r="D754" s="8"/>
      <c r="E754" s="8"/>
      <c r="F754" s="59"/>
      <c r="AC754" s="4"/>
    </row>
    <row r="755" spans="1:29" x14ac:dyDescent="0.25">
      <c r="A755" s="244"/>
      <c r="B755" s="419"/>
      <c r="D755" s="8"/>
      <c r="E755" s="8"/>
      <c r="F755" s="59"/>
      <c r="AC755" s="4"/>
    </row>
    <row r="756" spans="1:29" x14ac:dyDescent="0.25">
      <c r="A756" s="244"/>
      <c r="B756" s="419"/>
      <c r="D756" s="8"/>
      <c r="E756" s="8"/>
      <c r="F756" s="59"/>
      <c r="AC756" s="4"/>
    </row>
    <row r="757" spans="1:29" x14ac:dyDescent="0.25">
      <c r="A757" s="244"/>
      <c r="B757" s="419"/>
      <c r="D757" s="8"/>
      <c r="E757" s="8"/>
      <c r="F757" s="59"/>
      <c r="AC757" s="4"/>
    </row>
    <row r="758" spans="1:29" x14ac:dyDescent="0.25">
      <c r="A758" s="244"/>
      <c r="B758" s="419"/>
      <c r="D758" s="8"/>
      <c r="E758" s="8"/>
      <c r="F758" s="59"/>
      <c r="AC758" s="4"/>
    </row>
    <row r="759" spans="1:29" x14ac:dyDescent="0.25">
      <c r="A759" s="244"/>
      <c r="B759" s="419"/>
      <c r="D759" s="8"/>
      <c r="E759" s="8"/>
      <c r="F759" s="59"/>
      <c r="AC759" s="4"/>
    </row>
    <row r="760" spans="1:29" x14ac:dyDescent="0.25">
      <c r="A760" s="244"/>
      <c r="B760" s="419"/>
      <c r="D760" s="8"/>
      <c r="E760" s="8"/>
      <c r="F760" s="59"/>
      <c r="AC760" s="4"/>
    </row>
    <row r="761" spans="1:29" x14ac:dyDescent="0.25">
      <c r="A761" s="244"/>
      <c r="B761" s="419"/>
      <c r="D761" s="8"/>
      <c r="E761" s="8"/>
      <c r="F761" s="59"/>
      <c r="AC761" s="4"/>
    </row>
    <row r="762" spans="1:29" x14ac:dyDescent="0.25">
      <c r="A762" s="244"/>
      <c r="B762" s="419"/>
      <c r="D762" s="8"/>
      <c r="E762" s="8"/>
      <c r="F762" s="59"/>
      <c r="AC762" s="4"/>
    </row>
    <row r="763" spans="1:29" x14ac:dyDescent="0.25">
      <c r="A763" s="244"/>
      <c r="B763" s="419"/>
      <c r="D763" s="8"/>
      <c r="E763" s="8"/>
      <c r="F763" s="59"/>
      <c r="AC763" s="4"/>
    </row>
    <row r="764" spans="1:29" x14ac:dyDescent="0.25">
      <c r="A764" s="246"/>
      <c r="B764" s="150"/>
      <c r="D764" s="8"/>
      <c r="E764" s="8"/>
      <c r="F764" s="264"/>
      <c r="AC764" s="4"/>
    </row>
    <row r="765" spans="1:29" x14ac:dyDescent="0.25">
      <c r="A765" s="244"/>
      <c r="B765" s="419"/>
      <c r="D765" s="8"/>
      <c r="E765" s="8"/>
      <c r="F765" s="59"/>
      <c r="AC765" s="4"/>
    </row>
    <row r="766" spans="1:29" x14ac:dyDescent="0.25">
      <c r="A766" s="244"/>
      <c r="B766" s="419"/>
      <c r="D766" s="8"/>
      <c r="E766" s="8"/>
      <c r="F766" s="59"/>
      <c r="J766" s="14"/>
    </row>
    <row r="767" spans="1:29" x14ac:dyDescent="0.25">
      <c r="A767" s="244"/>
      <c r="B767" s="419"/>
      <c r="D767" s="8"/>
      <c r="E767" s="8"/>
      <c r="F767" s="59"/>
      <c r="AC767" s="4"/>
    </row>
    <row r="768" spans="1:29" x14ac:dyDescent="0.25">
      <c r="A768" s="246"/>
      <c r="B768" s="150"/>
      <c r="D768" s="8"/>
      <c r="E768" s="8"/>
      <c r="F768" s="59"/>
      <c r="AC768" s="4"/>
    </row>
    <row r="769" spans="1:29" x14ac:dyDescent="0.25">
      <c r="A769" s="244"/>
      <c r="B769" s="419"/>
      <c r="D769" s="8"/>
      <c r="E769" s="8"/>
      <c r="F769" s="59"/>
      <c r="AC769" s="4"/>
    </row>
    <row r="770" spans="1:29" x14ac:dyDescent="0.25">
      <c r="A770" s="244"/>
      <c r="B770" s="419"/>
      <c r="D770" s="8"/>
      <c r="E770" s="8"/>
      <c r="F770" s="59"/>
      <c r="AC770" s="4"/>
    </row>
    <row r="771" spans="1:29" x14ac:dyDescent="0.25">
      <c r="A771" s="244"/>
      <c r="B771" s="419"/>
      <c r="D771" s="8"/>
      <c r="E771" s="8"/>
      <c r="F771" s="59"/>
      <c r="AC771" s="4"/>
    </row>
    <row r="772" spans="1:29" x14ac:dyDescent="0.25">
      <c r="A772" s="244"/>
      <c r="B772" s="419"/>
      <c r="D772" s="8"/>
      <c r="E772" s="8"/>
      <c r="F772" s="59"/>
      <c r="AC772" s="4"/>
    </row>
    <row r="773" spans="1:29" ht="18.75" x14ac:dyDescent="0.25">
      <c r="A773" s="23"/>
      <c r="B773" s="104"/>
      <c r="C773" s="24"/>
      <c r="D773" s="8"/>
      <c r="E773" s="8"/>
      <c r="F773" s="24"/>
      <c r="J773" s="14"/>
      <c r="AC773" s="4"/>
    </row>
    <row r="774" spans="1:29" x14ac:dyDescent="0.25">
      <c r="A774" s="13"/>
      <c r="B774" s="6"/>
      <c r="C774" s="40"/>
      <c r="D774" s="8"/>
      <c r="E774" s="8"/>
      <c r="F774" s="265"/>
      <c r="J774" s="14"/>
      <c r="AC774" s="4"/>
    </row>
    <row r="775" spans="1:29" x14ac:dyDescent="0.25">
      <c r="A775" s="235"/>
      <c r="B775" s="6"/>
      <c r="C775" s="40"/>
      <c r="D775" s="8"/>
      <c r="E775" s="8"/>
      <c r="F775" s="265"/>
      <c r="AC775" s="4"/>
    </row>
    <row r="776" spans="1:29" x14ac:dyDescent="0.25">
      <c r="A776" s="235"/>
      <c r="B776" s="6"/>
      <c r="C776" s="40"/>
      <c r="D776" s="8"/>
      <c r="E776" s="8"/>
      <c r="F776" s="265"/>
      <c r="J776" s="14"/>
      <c r="AC776" s="4"/>
    </row>
    <row r="777" spans="1:29" x14ac:dyDescent="0.25">
      <c r="A777" s="235"/>
      <c r="B777" s="6"/>
      <c r="C777" s="40"/>
      <c r="D777" s="8"/>
      <c r="E777" s="8"/>
      <c r="F777" s="265"/>
      <c r="AC777" s="4"/>
    </row>
    <row r="778" spans="1:29" x14ac:dyDescent="0.25">
      <c r="A778" s="235"/>
      <c r="B778" s="6"/>
      <c r="C778" s="40"/>
      <c r="D778" s="8"/>
      <c r="E778" s="8"/>
      <c r="F778" s="265"/>
      <c r="J778" s="14"/>
      <c r="AC778" s="4"/>
    </row>
    <row r="779" spans="1:29" x14ac:dyDescent="0.25">
      <c r="A779" s="235"/>
      <c r="B779" s="6"/>
      <c r="C779" s="40"/>
      <c r="D779" s="8"/>
      <c r="E779" s="8"/>
      <c r="F779" s="265"/>
      <c r="AC779" s="4"/>
    </row>
    <row r="780" spans="1:29" x14ac:dyDescent="0.25">
      <c r="A780" s="235"/>
      <c r="B780" s="6"/>
      <c r="C780" s="40"/>
      <c r="D780" s="8"/>
      <c r="E780" s="8"/>
      <c r="F780" s="265"/>
      <c r="J780" s="14"/>
      <c r="AC780" s="4"/>
    </row>
    <row r="781" spans="1:29" x14ac:dyDescent="0.25">
      <c r="A781" s="235"/>
      <c r="B781" s="6"/>
      <c r="C781" s="40"/>
      <c r="D781" s="8"/>
      <c r="E781" s="8"/>
      <c r="F781" s="265"/>
      <c r="AC781" s="4"/>
    </row>
    <row r="782" spans="1:29" x14ac:dyDescent="0.25">
      <c r="A782" s="235"/>
      <c r="B782" s="6"/>
      <c r="C782" s="40"/>
      <c r="D782" s="8"/>
      <c r="E782" s="8"/>
      <c r="F782" s="265"/>
      <c r="AC782" s="4"/>
    </row>
    <row r="783" spans="1:29" x14ac:dyDescent="0.25">
      <c r="A783" s="235"/>
      <c r="B783" s="6"/>
      <c r="C783" s="40"/>
      <c r="D783" s="8"/>
      <c r="E783" s="8"/>
      <c r="F783" s="265"/>
      <c r="AC783" s="4"/>
    </row>
    <row r="784" spans="1:29" x14ac:dyDescent="0.25">
      <c r="A784" s="235"/>
      <c r="B784" s="6"/>
      <c r="C784" s="40"/>
      <c r="D784" s="8"/>
      <c r="E784" s="8"/>
      <c r="F784" s="265"/>
      <c r="AC784" s="4"/>
    </row>
    <row r="785" spans="1:29" x14ac:dyDescent="0.25">
      <c r="A785" s="235"/>
      <c r="B785" s="6"/>
      <c r="C785" s="40"/>
      <c r="D785" s="8"/>
      <c r="E785" s="8"/>
      <c r="F785" s="265"/>
      <c r="AC785" s="4"/>
    </row>
    <row r="786" spans="1:29" x14ac:dyDescent="0.25">
      <c r="A786" s="235"/>
      <c r="B786" s="6"/>
      <c r="C786" s="40"/>
      <c r="D786" s="8"/>
      <c r="E786" s="8"/>
      <c r="F786" s="265"/>
      <c r="AC786" s="4"/>
    </row>
    <row r="787" spans="1:29" x14ac:dyDescent="0.25">
      <c r="A787" s="235"/>
      <c r="B787" s="6"/>
      <c r="C787" s="40"/>
      <c r="D787" s="8"/>
      <c r="E787" s="8"/>
      <c r="F787" s="265"/>
      <c r="AC787" s="4"/>
    </row>
    <row r="788" spans="1:29" x14ac:dyDescent="0.25">
      <c r="A788" s="235"/>
      <c r="B788" s="6"/>
      <c r="C788" s="40"/>
      <c r="D788" s="8"/>
      <c r="E788" s="8"/>
      <c r="F788" s="265"/>
      <c r="AC788" s="4"/>
    </row>
    <row r="789" spans="1:29" x14ac:dyDescent="0.25">
      <c r="A789" s="235"/>
      <c r="B789" s="6"/>
      <c r="C789" s="40"/>
      <c r="D789" s="8"/>
      <c r="E789" s="8"/>
      <c r="F789" s="265"/>
      <c r="AC789" s="4"/>
    </row>
    <row r="790" spans="1:29" x14ac:dyDescent="0.25">
      <c r="A790" s="235"/>
      <c r="B790" s="6"/>
      <c r="C790" s="40"/>
      <c r="D790" s="8"/>
      <c r="E790" s="8"/>
      <c r="F790" s="265"/>
      <c r="AC790" s="4"/>
    </row>
    <row r="791" spans="1:29" x14ac:dyDescent="0.25">
      <c r="A791" s="235"/>
      <c r="B791" s="6"/>
      <c r="C791" s="40"/>
      <c r="D791" s="8"/>
      <c r="E791" s="8"/>
      <c r="F791" s="265"/>
      <c r="AC791" s="4"/>
    </row>
    <row r="792" spans="1:29" ht="18.75" x14ac:dyDescent="0.3">
      <c r="A792" s="266"/>
      <c r="B792" s="60"/>
      <c r="C792" s="107"/>
      <c r="D792" s="8"/>
      <c r="E792" s="8"/>
      <c r="F792" s="56"/>
      <c r="AC792" s="4"/>
    </row>
    <row r="793" spans="1:29" ht="18.75" x14ac:dyDescent="0.3">
      <c r="A793" s="266"/>
      <c r="B793" s="60"/>
      <c r="C793" s="107"/>
      <c r="D793" s="8"/>
      <c r="E793" s="8"/>
      <c r="F793" s="265"/>
      <c r="AC793" s="4"/>
    </row>
    <row r="794" spans="1:29" ht="18.75" x14ac:dyDescent="0.3">
      <c r="A794" s="266"/>
      <c r="B794" s="60"/>
      <c r="C794" s="107"/>
      <c r="D794" s="8"/>
      <c r="E794" s="8"/>
      <c r="F794" s="265"/>
      <c r="AC794" s="4"/>
    </row>
    <row r="795" spans="1:29" ht="18.75" x14ac:dyDescent="0.25">
      <c r="A795" s="114"/>
      <c r="B795" s="104"/>
      <c r="D795" s="8"/>
      <c r="E795" s="8"/>
      <c r="F795" s="59"/>
      <c r="AC795" s="4"/>
    </row>
    <row r="796" spans="1:29" s="60" customFormat="1" ht="16.5" x14ac:dyDescent="0.25">
      <c r="A796" s="267"/>
      <c r="B796" s="122"/>
      <c r="C796" s="90"/>
      <c r="D796" s="8"/>
      <c r="E796" s="8"/>
      <c r="F796" s="268"/>
      <c r="G796" s="269"/>
      <c r="H796" s="269"/>
      <c r="J796" s="111"/>
      <c r="AC796" s="111"/>
    </row>
    <row r="797" spans="1:29" s="60" customFormat="1" ht="16.5" x14ac:dyDescent="0.25">
      <c r="A797" s="121"/>
      <c r="B797" s="270"/>
      <c r="C797" s="273"/>
      <c r="D797" s="8"/>
      <c r="E797" s="8"/>
      <c r="F797" s="124"/>
      <c r="G797" s="269"/>
      <c r="H797" s="269"/>
      <c r="J797" s="111"/>
      <c r="AC797" s="111"/>
    </row>
    <row r="798" spans="1:29" ht="16.5" x14ac:dyDescent="0.25">
      <c r="A798" s="251"/>
      <c r="B798" s="122"/>
      <c r="C798" s="111"/>
      <c r="D798" s="8"/>
      <c r="E798" s="8"/>
      <c r="F798" s="268"/>
      <c r="AC798" s="4"/>
    </row>
    <row r="799" spans="1:29" ht="16.5" x14ac:dyDescent="0.25">
      <c r="A799" s="251"/>
      <c r="B799" s="274"/>
      <c r="C799" s="111"/>
      <c r="D799" s="8"/>
      <c r="E799" s="8"/>
      <c r="F799" s="92"/>
      <c r="AC799" s="4"/>
    </row>
    <row r="800" spans="1:29" ht="16.5" x14ac:dyDescent="0.25">
      <c r="A800" s="251"/>
      <c r="B800" s="274"/>
      <c r="C800" s="111"/>
      <c r="D800" s="8"/>
      <c r="E800" s="8"/>
      <c r="F800" s="92"/>
      <c r="AC800" s="4"/>
    </row>
    <row r="801" spans="1:29" ht="16.5" x14ac:dyDescent="0.25">
      <c r="A801" s="251"/>
      <c r="B801" s="274"/>
      <c r="C801" s="111"/>
      <c r="D801" s="8"/>
      <c r="E801" s="8"/>
      <c r="F801" s="92"/>
      <c r="AC801" s="4"/>
    </row>
    <row r="802" spans="1:29" ht="16.5" x14ac:dyDescent="0.25">
      <c r="A802" s="60"/>
      <c r="B802" s="274"/>
      <c r="C802" s="111"/>
      <c r="D802" s="8"/>
      <c r="E802" s="8"/>
      <c r="F802" s="92"/>
      <c r="AC802" s="4"/>
    </row>
    <row r="803" spans="1:29" ht="16.5" x14ac:dyDescent="0.25">
      <c r="A803" s="86"/>
      <c r="B803" s="87"/>
      <c r="C803" s="89"/>
      <c r="D803" s="8"/>
      <c r="E803" s="8"/>
      <c r="F803" s="92"/>
      <c r="AC803" s="4"/>
    </row>
    <row r="804" spans="1:29" ht="16.5" x14ac:dyDescent="0.25">
      <c r="A804" s="86"/>
      <c r="B804" s="87"/>
      <c r="C804" s="89"/>
      <c r="D804" s="90"/>
      <c r="E804" s="91"/>
      <c r="F804" s="92"/>
      <c r="AC804" s="4"/>
    </row>
    <row r="805" spans="1:29" ht="18.75" x14ac:dyDescent="0.3">
      <c r="B805" s="39"/>
      <c r="D805" s="41"/>
      <c r="E805" s="310"/>
      <c r="F805" s="310"/>
      <c r="AC805" s="4"/>
    </row>
    <row r="806" spans="1:29" ht="18.75" x14ac:dyDescent="0.3">
      <c r="C806" s="310"/>
      <c r="D806" s="311"/>
      <c r="E806" s="311"/>
      <c r="F806" s="311"/>
      <c r="AC806" s="4"/>
    </row>
    <row r="807" spans="1:29" ht="18.75" x14ac:dyDescent="0.3">
      <c r="C807" s="105"/>
      <c r="D807" s="106"/>
      <c r="E807" s="106"/>
      <c r="F807" s="106"/>
      <c r="AC807" s="4"/>
    </row>
    <row r="808" spans="1:29" ht="18.75" x14ac:dyDescent="0.3">
      <c r="C808" s="105"/>
      <c r="D808" s="310"/>
      <c r="E808" s="311"/>
      <c r="F808" s="311"/>
      <c r="AC808" s="4"/>
    </row>
    <row r="809" spans="1:29" ht="18.75" x14ac:dyDescent="0.3">
      <c r="C809" s="105"/>
      <c r="D809" s="310"/>
      <c r="E809" s="311"/>
      <c r="F809" s="311"/>
      <c r="AC809" s="4"/>
    </row>
    <row r="810" spans="1:29" ht="18.75" x14ac:dyDescent="0.3">
      <c r="C810" s="105"/>
      <c r="D810" s="310"/>
      <c r="E810" s="311"/>
      <c r="F810" s="311"/>
      <c r="AC810" s="4"/>
    </row>
    <row r="811" spans="1:29" ht="18.75" x14ac:dyDescent="0.3">
      <c r="E811" s="108"/>
      <c r="F811" s="108"/>
      <c r="AC811" s="4"/>
    </row>
    <row r="812" spans="1:29" ht="20.25" x14ac:dyDescent="0.25">
      <c r="A812" s="160"/>
      <c r="B812" s="318"/>
      <c r="C812" s="318"/>
      <c r="D812" s="318"/>
      <c r="E812" s="318"/>
      <c r="F812" s="318"/>
      <c r="AC812" s="4"/>
    </row>
    <row r="813" spans="1:29" ht="20.25" x14ac:dyDescent="0.25">
      <c r="A813" s="593"/>
      <c r="B813" s="160"/>
      <c r="C813" s="318"/>
      <c r="D813" s="318"/>
      <c r="E813" s="318"/>
      <c r="F813" s="318"/>
      <c r="AC813" s="4"/>
    </row>
    <row r="814" spans="1:29" ht="22.5" x14ac:dyDescent="0.25">
      <c r="A814" s="42"/>
      <c r="B814" s="24"/>
      <c r="C814" s="24"/>
      <c r="D814" s="24"/>
      <c r="E814" s="24"/>
      <c r="F814" s="24"/>
      <c r="AC814" s="4"/>
    </row>
    <row r="815" spans="1:29" ht="16.5" x14ac:dyDescent="0.25">
      <c r="A815" s="156"/>
      <c r="B815" s="12"/>
      <c r="C815" s="19"/>
      <c r="D815" s="157"/>
      <c r="E815" s="125"/>
      <c r="F815" s="257"/>
      <c r="AC815" s="4"/>
    </row>
    <row r="816" spans="1:29" ht="16.5" x14ac:dyDescent="0.25">
      <c r="A816" s="276"/>
      <c r="B816" s="277"/>
      <c r="C816" s="111"/>
      <c r="D816" s="123"/>
      <c r="E816" s="278"/>
      <c r="F816" s="124"/>
      <c r="AC816" s="4"/>
    </row>
    <row r="817" spans="1:29" x14ac:dyDescent="0.25">
      <c r="A817" s="23"/>
      <c r="B817" s="419"/>
      <c r="D817" s="8"/>
      <c r="E817" s="8"/>
      <c r="F817" s="59"/>
      <c r="AC817" s="4"/>
    </row>
    <row r="818" spans="1:29" x14ac:dyDescent="0.25">
      <c r="A818" s="169"/>
      <c r="B818" s="11"/>
      <c r="C818" s="40"/>
      <c r="D818" s="8"/>
      <c r="E818" s="8"/>
      <c r="F818" s="263"/>
      <c r="AC818" s="4"/>
    </row>
    <row r="819" spans="1:29" x14ac:dyDescent="0.25">
      <c r="A819" s="13"/>
      <c r="B819" s="6"/>
      <c r="C819" s="40"/>
      <c r="D819" s="8"/>
      <c r="E819" s="8"/>
      <c r="F819" s="263"/>
      <c r="AC819" s="4"/>
    </row>
    <row r="820" spans="1:29" x14ac:dyDescent="0.25">
      <c r="A820" s="13"/>
      <c r="B820" s="6"/>
      <c r="C820" s="40"/>
      <c r="D820" s="8"/>
      <c r="E820" s="8"/>
      <c r="F820" s="263"/>
      <c r="AC820" s="4"/>
    </row>
    <row r="821" spans="1:29" x14ac:dyDescent="0.25">
      <c r="A821" s="13"/>
      <c r="B821" s="6"/>
      <c r="C821" s="40"/>
      <c r="D821" s="8"/>
      <c r="E821" s="8"/>
      <c r="F821" s="263"/>
      <c r="J821" s="14"/>
      <c r="AC821" s="4"/>
    </row>
    <row r="822" spans="1:29" x14ac:dyDescent="0.25">
      <c r="A822" s="13"/>
      <c r="B822" s="6"/>
      <c r="C822" s="40"/>
      <c r="D822" s="8"/>
      <c r="E822" s="8"/>
      <c r="F822" s="263"/>
      <c r="AC822" s="4"/>
    </row>
    <row r="823" spans="1:29" x14ac:dyDescent="0.25">
      <c r="A823" s="13"/>
      <c r="B823" s="11"/>
      <c r="C823" s="40"/>
      <c r="D823" s="8"/>
      <c r="E823" s="8"/>
      <c r="F823" s="263"/>
      <c r="AC823" s="4"/>
    </row>
    <row r="824" spans="1:29" x14ac:dyDescent="0.25">
      <c r="A824" s="13"/>
      <c r="B824" s="6"/>
      <c r="C824" s="40"/>
      <c r="D824" s="8"/>
      <c r="E824" s="8"/>
      <c r="F824" s="263"/>
    </row>
    <row r="825" spans="1:29" x14ac:dyDescent="0.25">
      <c r="A825" s="13"/>
      <c r="B825" s="6"/>
      <c r="C825" s="40"/>
      <c r="D825" s="8"/>
      <c r="E825" s="8"/>
      <c r="F825" s="263"/>
      <c r="AC825" s="4"/>
    </row>
    <row r="826" spans="1:29" x14ac:dyDescent="0.25">
      <c r="A826" s="13"/>
      <c r="B826" s="6"/>
      <c r="C826" s="40"/>
      <c r="D826" s="8"/>
      <c r="E826" s="8"/>
      <c r="F826" s="263"/>
      <c r="AC826" s="4"/>
    </row>
    <row r="827" spans="1:29" x14ac:dyDescent="0.25">
      <c r="A827" s="13"/>
      <c r="B827" s="6"/>
      <c r="C827" s="40"/>
      <c r="D827" s="8"/>
      <c r="E827" s="8"/>
      <c r="F827" s="263"/>
      <c r="AC827" s="4"/>
    </row>
    <row r="828" spans="1:29" x14ac:dyDescent="0.25">
      <c r="A828" s="13"/>
      <c r="B828" s="6"/>
      <c r="C828" s="40"/>
      <c r="D828" s="8"/>
      <c r="E828" s="8"/>
      <c r="F828" s="263"/>
      <c r="AC828" s="4"/>
    </row>
    <row r="829" spans="1:29" x14ac:dyDescent="0.25">
      <c r="A829" s="13"/>
      <c r="B829" s="6"/>
      <c r="C829" s="40"/>
      <c r="D829" s="8"/>
      <c r="E829" s="8"/>
      <c r="F829" s="263"/>
      <c r="AC829" s="4"/>
    </row>
    <row r="830" spans="1:29" x14ac:dyDescent="0.25">
      <c r="A830" s="260"/>
      <c r="B830" s="11"/>
      <c r="C830" s="40"/>
      <c r="D830" s="8"/>
      <c r="E830" s="8"/>
      <c r="F830" s="263"/>
      <c r="AC830" s="4"/>
    </row>
    <row r="831" spans="1:29" x14ac:dyDescent="0.25">
      <c r="C831" s="40"/>
      <c r="D831" s="8"/>
      <c r="E831" s="8"/>
      <c r="F831" s="263"/>
      <c r="AC831" s="4"/>
    </row>
    <row r="832" spans="1:29" x14ac:dyDescent="0.25">
      <c r="C832" s="40"/>
      <c r="D832" s="8"/>
      <c r="E832" s="8"/>
      <c r="F832" s="263"/>
      <c r="AC832" s="4"/>
    </row>
    <row r="833" spans="1:29" x14ac:dyDescent="0.25">
      <c r="A833" s="260"/>
      <c r="B833" s="85"/>
      <c r="D833" s="8"/>
      <c r="E833" s="8"/>
      <c r="F833" s="204"/>
      <c r="AC833" s="4"/>
    </row>
    <row r="834" spans="1:29" x14ac:dyDescent="0.25">
      <c r="D834" s="8"/>
      <c r="E834" s="8"/>
      <c r="F834" s="263"/>
      <c r="AC834" s="4"/>
    </row>
    <row r="835" spans="1:29" x14ac:dyDescent="0.25">
      <c r="D835" s="8"/>
      <c r="E835" s="8"/>
      <c r="F835" s="263"/>
      <c r="AC835" s="4"/>
    </row>
    <row r="836" spans="1:29" x14ac:dyDescent="0.25">
      <c r="D836" s="8"/>
      <c r="E836" s="8"/>
      <c r="F836" s="263"/>
      <c r="AC836" s="4"/>
    </row>
    <row r="837" spans="1:29" x14ac:dyDescent="0.25">
      <c r="D837" s="8"/>
      <c r="E837" s="8"/>
      <c r="F837" s="263"/>
      <c r="AC837" s="4"/>
    </row>
    <row r="838" spans="1:29" x14ac:dyDescent="0.25">
      <c r="D838" s="8"/>
      <c r="E838" s="8"/>
      <c r="F838" s="263"/>
      <c r="AC838" s="4"/>
    </row>
    <row r="839" spans="1:29" x14ac:dyDescent="0.25">
      <c r="B839" s="279"/>
      <c r="D839" s="8"/>
      <c r="E839" s="8"/>
      <c r="F839" s="263"/>
      <c r="AC839" s="4"/>
    </row>
    <row r="840" spans="1:29" x14ac:dyDescent="0.25">
      <c r="B840" s="30"/>
      <c r="D840" s="8"/>
      <c r="E840" s="8"/>
      <c r="F840" s="59"/>
      <c r="AC840" s="4"/>
    </row>
    <row r="841" spans="1:29" x14ac:dyDescent="0.25">
      <c r="B841" s="30"/>
      <c r="D841" s="8"/>
      <c r="E841" s="8"/>
      <c r="F841" s="59"/>
      <c r="AC841" s="4"/>
    </row>
    <row r="842" spans="1:29" x14ac:dyDescent="0.25">
      <c r="B842" s="30"/>
      <c r="D842" s="8"/>
      <c r="E842" s="8"/>
      <c r="F842" s="59"/>
      <c r="AC842" s="4"/>
    </row>
    <row r="843" spans="1:29" x14ac:dyDescent="0.25">
      <c r="B843" s="280"/>
      <c r="D843" s="8"/>
      <c r="E843" s="8"/>
      <c r="F843" s="59"/>
      <c r="AC843" s="4"/>
    </row>
    <row r="844" spans="1:29" x14ac:dyDescent="0.25">
      <c r="B844" s="30"/>
      <c r="D844" s="8"/>
      <c r="E844" s="8"/>
      <c r="F844" s="59"/>
      <c r="AC844" s="4"/>
    </row>
    <row r="845" spans="1:29" x14ac:dyDescent="0.25">
      <c r="B845" s="30"/>
      <c r="D845" s="8"/>
      <c r="E845" s="8"/>
      <c r="F845" s="59"/>
      <c r="AC845" s="4"/>
    </row>
    <row r="846" spans="1:29" x14ac:dyDescent="0.25">
      <c r="B846" s="30"/>
      <c r="D846" s="8"/>
      <c r="E846" s="8"/>
      <c r="F846" s="59"/>
      <c r="AC846" s="4"/>
    </row>
    <row r="847" spans="1:29" x14ac:dyDescent="0.25">
      <c r="A847" s="260"/>
      <c r="B847" s="85"/>
      <c r="D847" s="8"/>
      <c r="E847" s="8"/>
      <c r="F847" s="263"/>
      <c r="AC847" s="4"/>
    </row>
    <row r="848" spans="1:29" x14ac:dyDescent="0.25">
      <c r="B848" s="6"/>
      <c r="D848" s="8"/>
      <c r="E848" s="8"/>
      <c r="F848" s="263"/>
      <c r="AC848" s="4"/>
    </row>
    <row r="849" spans="1:29" x14ac:dyDescent="0.25">
      <c r="B849" s="6"/>
      <c r="D849" s="8"/>
      <c r="E849" s="8"/>
      <c r="F849" s="263"/>
      <c r="AC849" s="4"/>
    </row>
    <row r="850" spans="1:29" x14ac:dyDescent="0.25">
      <c r="D850" s="8"/>
      <c r="E850" s="8"/>
      <c r="F850" s="263"/>
      <c r="AC850" s="4"/>
    </row>
    <row r="851" spans="1:29" x14ac:dyDescent="0.25">
      <c r="D851" s="8"/>
      <c r="E851" s="8"/>
      <c r="F851" s="263"/>
      <c r="G851" s="14"/>
      <c r="H851" s="14"/>
      <c r="AC851" s="4"/>
    </row>
    <row r="852" spans="1:29" x14ac:dyDescent="0.25">
      <c r="B852" s="6"/>
      <c r="D852" s="8"/>
      <c r="E852" s="8"/>
      <c r="F852" s="263"/>
      <c r="AC852" s="4"/>
    </row>
    <row r="853" spans="1:29" x14ac:dyDescent="0.25">
      <c r="B853" s="6"/>
      <c r="D853" s="8"/>
      <c r="E853" s="8"/>
      <c r="F853" s="263"/>
      <c r="AC853" s="4"/>
    </row>
    <row r="854" spans="1:29" x14ac:dyDescent="0.25">
      <c r="D854" s="8"/>
      <c r="E854" s="8"/>
      <c r="F854" s="263"/>
      <c r="AC854" s="4"/>
    </row>
    <row r="855" spans="1:29" x14ac:dyDescent="0.25">
      <c r="D855" s="8"/>
      <c r="E855" s="8"/>
      <c r="F855" s="263"/>
      <c r="AC855" s="4"/>
    </row>
    <row r="856" spans="1:29" x14ac:dyDescent="0.25">
      <c r="B856" s="6"/>
      <c r="D856" s="8"/>
      <c r="E856" s="8"/>
      <c r="F856" s="263"/>
      <c r="AC856" s="4"/>
    </row>
    <row r="857" spans="1:29" x14ac:dyDescent="0.25">
      <c r="D857" s="8"/>
      <c r="E857" s="8"/>
      <c r="F857" s="263"/>
      <c r="AC857" s="4"/>
    </row>
    <row r="858" spans="1:29" x14ac:dyDescent="0.25">
      <c r="D858" s="8"/>
      <c r="E858" s="8"/>
      <c r="F858" s="263"/>
      <c r="AC858" s="4"/>
    </row>
    <row r="859" spans="1:29" x14ac:dyDescent="0.25">
      <c r="D859" s="8"/>
      <c r="E859" s="8"/>
      <c r="F859" s="263"/>
      <c r="AC859" s="4"/>
    </row>
    <row r="860" spans="1:29" x14ac:dyDescent="0.25">
      <c r="A860" s="260"/>
      <c r="B860" s="85"/>
      <c r="D860" s="8"/>
      <c r="E860" s="8"/>
      <c r="F860" s="263"/>
      <c r="AC860" s="4"/>
    </row>
    <row r="861" spans="1:29" x14ac:dyDescent="0.25">
      <c r="A861" s="23"/>
      <c r="B861" s="30"/>
      <c r="D861" s="8"/>
      <c r="E861" s="8"/>
      <c r="F861" s="59"/>
      <c r="AC861" s="4"/>
    </row>
    <row r="862" spans="1:29" x14ac:dyDescent="0.25">
      <c r="A862" s="23"/>
      <c r="B862" s="30"/>
      <c r="D862" s="8"/>
      <c r="E862" s="8"/>
      <c r="F862" s="59"/>
      <c r="AC862" s="4"/>
    </row>
    <row r="863" spans="1:29" x14ac:dyDescent="0.25">
      <c r="A863" s="23"/>
      <c r="B863" s="30"/>
      <c r="D863" s="8"/>
      <c r="E863" s="8"/>
      <c r="F863" s="59"/>
      <c r="AC863" s="4"/>
    </row>
    <row r="864" spans="1:29" x14ac:dyDescent="0.25">
      <c r="A864" s="23"/>
      <c r="B864" s="30"/>
      <c r="D864" s="8"/>
      <c r="E864" s="8"/>
      <c r="F864" s="59"/>
      <c r="AC864" s="4"/>
    </row>
    <row r="865" spans="1:29" x14ac:dyDescent="0.25">
      <c r="A865" s="23"/>
      <c r="B865" s="30"/>
      <c r="D865" s="8"/>
      <c r="E865" s="8"/>
      <c r="F865" s="59"/>
      <c r="AC865" s="4"/>
    </row>
    <row r="866" spans="1:29" x14ac:dyDescent="0.25">
      <c r="A866" s="23"/>
      <c r="D866" s="8"/>
      <c r="E866" s="8"/>
      <c r="F866" s="263"/>
      <c r="AC866" s="4"/>
    </row>
    <row r="867" spans="1:29" x14ac:dyDescent="0.25">
      <c r="A867" s="23"/>
      <c r="B867" s="85"/>
      <c r="D867" s="8"/>
      <c r="E867" s="8"/>
      <c r="F867" s="263"/>
      <c r="AC867" s="4"/>
    </row>
    <row r="868" spans="1:29" x14ac:dyDescent="0.25">
      <c r="A868" s="23"/>
      <c r="D868" s="8"/>
      <c r="E868" s="8"/>
      <c r="F868" s="263"/>
      <c r="AC868" s="4"/>
    </row>
    <row r="869" spans="1:29" x14ac:dyDescent="0.25">
      <c r="A869" s="23"/>
      <c r="D869" s="8"/>
      <c r="E869" s="8"/>
      <c r="F869" s="263"/>
      <c r="AC869" s="4"/>
    </row>
    <row r="870" spans="1:29" x14ac:dyDescent="0.25">
      <c r="A870" s="23"/>
      <c r="C870" s="40"/>
      <c r="D870" s="8"/>
      <c r="E870" s="8"/>
      <c r="F870" s="263"/>
      <c r="AC870" s="4"/>
    </row>
    <row r="871" spans="1:29" x14ac:dyDescent="0.25">
      <c r="A871" s="23"/>
      <c r="C871" s="40"/>
      <c r="D871" s="8"/>
      <c r="E871" s="8"/>
      <c r="F871" s="263"/>
      <c r="AC871" s="4"/>
    </row>
    <row r="872" spans="1:29" x14ac:dyDescent="0.25">
      <c r="A872" s="23"/>
      <c r="C872" s="40"/>
      <c r="D872" s="8"/>
      <c r="E872" s="8"/>
      <c r="F872" s="263"/>
      <c r="AC872" s="4"/>
    </row>
    <row r="873" spans="1:29" x14ac:dyDescent="0.25">
      <c r="A873" s="23"/>
      <c r="C873" s="40"/>
      <c r="D873" s="8"/>
      <c r="E873" s="8"/>
      <c r="F873" s="263"/>
      <c r="AC873" s="4"/>
    </row>
    <row r="874" spans="1:29" x14ac:dyDescent="0.25">
      <c r="A874" s="23"/>
      <c r="C874" s="40"/>
      <c r="D874" s="8"/>
      <c r="E874" s="8"/>
      <c r="F874" s="263"/>
      <c r="AC874" s="4"/>
    </row>
    <row r="875" spans="1:29" x14ac:dyDescent="0.25">
      <c r="A875" s="260"/>
      <c r="B875" s="242"/>
      <c r="D875" s="8"/>
      <c r="E875" s="8"/>
      <c r="F875" s="263"/>
      <c r="AC875" s="4"/>
    </row>
    <row r="876" spans="1:29" x14ac:dyDescent="0.25">
      <c r="C876" s="40"/>
      <c r="D876" s="8"/>
      <c r="E876" s="8"/>
      <c r="F876" s="263"/>
      <c r="AC876" s="4"/>
    </row>
    <row r="877" spans="1:29" x14ac:dyDescent="0.25">
      <c r="C877" s="40"/>
      <c r="D877" s="8"/>
      <c r="E877" s="8"/>
      <c r="F877" s="263"/>
      <c r="AC877" s="4"/>
    </row>
    <row r="878" spans="1:29" x14ac:dyDescent="0.25">
      <c r="C878" s="40"/>
      <c r="D878" s="8"/>
      <c r="E878" s="8"/>
      <c r="F878" s="263"/>
      <c r="AC878" s="4"/>
    </row>
    <row r="879" spans="1:29" x14ac:dyDescent="0.25">
      <c r="C879" s="40"/>
      <c r="D879" s="8"/>
      <c r="E879" s="8"/>
      <c r="F879" s="263"/>
      <c r="AC879" s="4"/>
    </row>
    <row r="880" spans="1:29" x14ac:dyDescent="0.25">
      <c r="A880" s="260"/>
      <c r="B880" s="242"/>
      <c r="D880" s="8"/>
      <c r="E880" s="8"/>
      <c r="F880" s="263"/>
      <c r="AC880" s="4"/>
    </row>
    <row r="881" spans="1:29" x14ac:dyDescent="0.25">
      <c r="C881" s="40"/>
      <c r="D881" s="8"/>
      <c r="E881" s="8"/>
      <c r="F881" s="263"/>
      <c r="AC881" s="4"/>
    </row>
    <row r="882" spans="1:29" x14ac:dyDescent="0.25">
      <c r="C882" s="40"/>
      <c r="D882" s="8"/>
      <c r="E882" s="8"/>
      <c r="F882" s="263"/>
      <c r="AC882" s="4"/>
    </row>
    <row r="883" spans="1:29" x14ac:dyDescent="0.25">
      <c r="C883" s="40"/>
      <c r="D883" s="8"/>
      <c r="E883" s="8"/>
      <c r="F883" s="263"/>
      <c r="AC883" s="4"/>
    </row>
    <row r="884" spans="1:29" x14ac:dyDescent="0.25">
      <c r="A884" s="260"/>
      <c r="B884" s="261"/>
      <c r="D884" s="8"/>
      <c r="E884" s="8"/>
      <c r="F884" s="263"/>
      <c r="AC884" s="4"/>
    </row>
    <row r="885" spans="1:29" x14ac:dyDescent="0.25">
      <c r="D885" s="8"/>
      <c r="E885" s="8"/>
      <c r="F885" s="263"/>
      <c r="AC885" s="4"/>
    </row>
    <row r="886" spans="1:29" x14ac:dyDescent="0.25">
      <c r="D886" s="8"/>
      <c r="E886" s="8"/>
      <c r="F886" s="263"/>
      <c r="AC886" s="4"/>
    </row>
    <row r="887" spans="1:29" x14ac:dyDescent="0.25">
      <c r="D887" s="8"/>
      <c r="E887" s="8"/>
      <c r="F887" s="263"/>
      <c r="AC887" s="4"/>
    </row>
    <row r="888" spans="1:29" x14ac:dyDescent="0.25">
      <c r="D888" s="8"/>
      <c r="E888" s="8"/>
      <c r="F888" s="263"/>
      <c r="AC888" s="4"/>
    </row>
    <row r="889" spans="1:29" x14ac:dyDescent="0.25">
      <c r="A889" s="260"/>
      <c r="B889" s="242"/>
      <c r="D889" s="8"/>
      <c r="E889" s="8"/>
      <c r="F889" s="263"/>
      <c r="AC889" s="4"/>
    </row>
    <row r="890" spans="1:29" x14ac:dyDescent="0.25">
      <c r="D890" s="8"/>
      <c r="E890" s="8"/>
      <c r="F890" s="263"/>
      <c r="AC890" s="4"/>
    </row>
    <row r="891" spans="1:29" x14ac:dyDescent="0.25">
      <c r="D891" s="8"/>
      <c r="E891" s="8"/>
      <c r="F891" s="263"/>
      <c r="AC891" s="4"/>
    </row>
    <row r="892" spans="1:29" x14ac:dyDescent="0.25">
      <c r="D892" s="8"/>
      <c r="E892" s="8"/>
      <c r="F892" s="263"/>
      <c r="AC892" s="4"/>
    </row>
    <row r="893" spans="1:29" x14ac:dyDescent="0.25">
      <c r="A893" s="260"/>
      <c r="B893" s="242"/>
      <c r="D893" s="8"/>
      <c r="E893" s="8"/>
      <c r="F893" s="204"/>
      <c r="AC893" s="4"/>
    </row>
    <row r="894" spans="1:29" x14ac:dyDescent="0.25">
      <c r="C894" s="40"/>
      <c r="D894" s="8"/>
      <c r="E894" s="8"/>
      <c r="F894" s="263"/>
      <c r="AC894" s="4"/>
    </row>
    <row r="895" spans="1:29" x14ac:dyDescent="0.25">
      <c r="B895" s="30"/>
      <c r="D895" s="8"/>
      <c r="E895" s="8"/>
      <c r="F895" s="59"/>
      <c r="AC895" s="4"/>
    </row>
    <row r="896" spans="1:29" x14ac:dyDescent="0.25">
      <c r="B896" s="30"/>
      <c r="D896" s="8"/>
      <c r="E896" s="8"/>
      <c r="F896" s="59"/>
      <c r="AC896" s="4"/>
    </row>
    <row r="897" spans="1:29" x14ac:dyDescent="0.25">
      <c r="B897" s="30"/>
      <c r="D897" s="8"/>
      <c r="E897" s="8"/>
      <c r="F897" s="59"/>
      <c r="AC897" s="4"/>
    </row>
    <row r="898" spans="1:29" x14ac:dyDescent="0.25">
      <c r="B898" s="30"/>
      <c r="D898" s="8"/>
      <c r="E898" s="8"/>
      <c r="F898" s="59"/>
      <c r="AC898" s="4"/>
    </row>
    <row r="899" spans="1:29" x14ac:dyDescent="0.25">
      <c r="B899" s="30"/>
      <c r="D899" s="8"/>
      <c r="E899" s="8"/>
      <c r="F899" s="59"/>
      <c r="AC899" s="4"/>
    </row>
    <row r="900" spans="1:29" x14ac:dyDescent="0.25">
      <c r="B900" s="30"/>
      <c r="D900" s="8"/>
      <c r="E900" s="8"/>
      <c r="F900" s="59"/>
      <c r="AC900" s="4"/>
    </row>
    <row r="901" spans="1:29" x14ac:dyDescent="0.25">
      <c r="B901" s="419"/>
      <c r="D901" s="8"/>
      <c r="E901" s="8"/>
      <c r="F901" s="59"/>
      <c r="AC901" s="4"/>
    </row>
    <row r="902" spans="1:29" x14ac:dyDescent="0.25">
      <c r="A902" s="58"/>
      <c r="B902" s="419"/>
      <c r="D902" s="9"/>
      <c r="E902" s="9"/>
      <c r="F902" s="59"/>
      <c r="AC902" s="4"/>
    </row>
    <row r="903" spans="1:29" ht="18.75" x14ac:dyDescent="0.3">
      <c r="B903" s="39"/>
      <c r="D903" s="41"/>
      <c r="E903" s="310"/>
      <c r="F903" s="310"/>
      <c r="AC903" s="4"/>
    </row>
    <row r="904" spans="1:29" ht="18.75" x14ac:dyDescent="0.3">
      <c r="C904" s="310"/>
      <c r="D904" s="311"/>
      <c r="E904" s="311"/>
      <c r="F904" s="311"/>
      <c r="AC904" s="4"/>
    </row>
    <row r="905" spans="1:29" ht="18.75" x14ac:dyDescent="0.3">
      <c r="C905" s="105"/>
      <c r="D905" s="106"/>
      <c r="E905" s="106"/>
      <c r="F905" s="106"/>
      <c r="AC905" s="4"/>
    </row>
    <row r="906" spans="1:29" ht="18.75" x14ac:dyDescent="0.3">
      <c r="C906" s="105"/>
      <c r="D906" s="310"/>
      <c r="E906" s="311"/>
      <c r="F906" s="311"/>
      <c r="AC906" s="4"/>
    </row>
    <row r="907" spans="1:29" ht="18.75" x14ac:dyDescent="0.3">
      <c r="C907" s="105"/>
      <c r="D907" s="310"/>
      <c r="E907" s="311"/>
      <c r="F907" s="311"/>
      <c r="AC907" s="4"/>
    </row>
    <row r="908" spans="1:29" ht="18.75" x14ac:dyDescent="0.3">
      <c r="C908" s="105"/>
      <c r="D908" s="310"/>
      <c r="E908" s="311"/>
      <c r="F908" s="311"/>
      <c r="AC908" s="4"/>
    </row>
    <row r="909" spans="1:29" ht="18.75" x14ac:dyDescent="0.3">
      <c r="E909" s="108"/>
      <c r="F909" s="108"/>
      <c r="AC909" s="4"/>
    </row>
    <row r="910" spans="1:29" ht="20.25" x14ac:dyDescent="0.25">
      <c r="A910" s="160"/>
      <c r="B910" s="318"/>
      <c r="C910" s="318"/>
      <c r="D910" s="318"/>
      <c r="E910" s="318"/>
      <c r="F910" s="318"/>
      <c r="AC910" s="4"/>
    </row>
    <row r="911" spans="1:29" ht="20.25" x14ac:dyDescent="0.25">
      <c r="A911" s="593"/>
      <c r="B911" s="160"/>
      <c r="C911" s="318"/>
      <c r="D911" s="318"/>
      <c r="E911" s="318"/>
      <c r="F911" s="318"/>
      <c r="AC911" s="4"/>
    </row>
    <row r="912" spans="1:29" x14ac:dyDescent="0.25">
      <c r="A912" s="58"/>
      <c r="B912" s="419"/>
      <c r="D912" s="9"/>
      <c r="E912" s="9"/>
      <c r="F912" s="59"/>
      <c r="AC912" s="4"/>
    </row>
    <row r="913" spans="1:29" ht="16.5" x14ac:dyDescent="0.25">
      <c r="A913" s="156"/>
      <c r="B913" s="12"/>
      <c r="C913" s="19"/>
      <c r="D913" s="157"/>
      <c r="E913" s="125"/>
      <c r="F913" s="257"/>
      <c r="AC913" s="4"/>
    </row>
    <row r="914" spans="1:29" x14ac:dyDescent="0.25">
      <c r="A914" s="149"/>
      <c r="B914" s="590"/>
      <c r="C914" s="155"/>
      <c r="D914" s="155"/>
      <c r="E914" s="155"/>
      <c r="F914" s="281"/>
      <c r="G914" s="14"/>
      <c r="H914" s="14"/>
    </row>
    <row r="915" spans="1:29" x14ac:dyDescent="0.25">
      <c r="A915" s="149"/>
      <c r="B915" s="590"/>
      <c r="C915" s="418"/>
      <c r="D915" s="418"/>
      <c r="E915" s="418"/>
      <c r="F915" s="152"/>
      <c r="G915" s="14"/>
      <c r="H915" s="14"/>
    </row>
    <row r="916" spans="1:29" x14ac:dyDescent="0.25">
      <c r="A916" s="131"/>
      <c r="B916" s="419"/>
      <c r="C916" s="418"/>
      <c r="D916" s="8"/>
      <c r="E916" s="8"/>
      <c r="F916" s="59"/>
      <c r="G916" s="14"/>
      <c r="H916" s="14"/>
    </row>
    <row r="917" spans="1:29" x14ac:dyDescent="0.25">
      <c r="A917" s="131"/>
      <c r="B917" s="419"/>
      <c r="C917" s="418"/>
      <c r="D917" s="8"/>
      <c r="E917" s="8"/>
      <c r="F917" s="59"/>
      <c r="G917" s="14"/>
      <c r="H917" s="14"/>
    </row>
    <row r="918" spans="1:29" x14ac:dyDescent="0.25">
      <c r="A918" s="131"/>
      <c r="B918" s="419"/>
      <c r="C918" s="418"/>
      <c r="D918" s="8"/>
      <c r="E918" s="8"/>
      <c r="F918" s="59"/>
      <c r="G918" s="14"/>
      <c r="H918" s="14"/>
    </row>
    <row r="919" spans="1:29" x14ac:dyDescent="0.25">
      <c r="A919" s="131"/>
      <c r="B919" s="419"/>
      <c r="C919" s="418"/>
      <c r="D919" s="8"/>
      <c r="E919" s="8"/>
      <c r="F919" s="59"/>
      <c r="G919" s="14"/>
      <c r="H919" s="14"/>
    </row>
    <row r="920" spans="1:29" x14ac:dyDescent="0.25">
      <c r="A920" s="282"/>
      <c r="B920" s="150"/>
      <c r="C920" s="418"/>
      <c r="D920" s="8"/>
      <c r="E920" s="8"/>
      <c r="F920" s="152"/>
      <c r="G920" s="14"/>
      <c r="H920" s="14"/>
    </row>
    <row r="921" spans="1:29" x14ac:dyDescent="0.25">
      <c r="A921" s="234"/>
      <c r="B921" s="419"/>
      <c r="C921" s="418"/>
      <c r="D921" s="8"/>
      <c r="E921" s="8"/>
      <c r="F921" s="59"/>
      <c r="G921" s="14"/>
      <c r="H921" s="14"/>
    </row>
    <row r="922" spans="1:29" x14ac:dyDescent="0.25">
      <c r="A922" s="234"/>
      <c r="B922" s="419"/>
      <c r="C922" s="418"/>
      <c r="D922" s="8"/>
      <c r="E922" s="8"/>
      <c r="F922" s="59"/>
      <c r="G922" s="14"/>
      <c r="H922" s="14"/>
    </row>
    <row r="923" spans="1:29" x14ac:dyDescent="0.25">
      <c r="A923" s="234"/>
      <c r="B923" s="419"/>
      <c r="C923" s="418"/>
      <c r="D923" s="8"/>
      <c r="E923" s="8"/>
      <c r="F923" s="59"/>
      <c r="G923" s="14"/>
      <c r="H923" s="14"/>
    </row>
    <row r="924" spans="1:29" x14ac:dyDescent="0.25">
      <c r="A924" s="234"/>
      <c r="B924" s="419"/>
      <c r="C924" s="418"/>
      <c r="D924" s="8"/>
      <c r="E924" s="8"/>
      <c r="F924" s="59"/>
      <c r="G924" s="14"/>
      <c r="H924" s="14"/>
    </row>
    <row r="925" spans="1:29" x14ac:dyDescent="0.25">
      <c r="A925" s="282"/>
      <c r="B925" s="150"/>
      <c r="C925" s="418"/>
      <c r="D925" s="8"/>
      <c r="E925" s="8"/>
      <c r="F925" s="152"/>
      <c r="G925" s="14"/>
      <c r="H925" s="14"/>
    </row>
    <row r="926" spans="1:29" x14ac:dyDescent="0.25">
      <c r="A926" s="234"/>
      <c r="B926" s="419"/>
      <c r="C926" s="418"/>
      <c r="D926" s="8"/>
      <c r="E926" s="8"/>
      <c r="F926" s="59"/>
      <c r="G926" s="14"/>
      <c r="H926" s="14"/>
    </row>
    <row r="927" spans="1:29" x14ac:dyDescent="0.25">
      <c r="A927" s="234"/>
      <c r="B927" s="419"/>
      <c r="C927" s="418"/>
      <c r="D927" s="8"/>
      <c r="E927" s="8"/>
      <c r="F927" s="59"/>
      <c r="G927" s="14"/>
      <c r="H927" s="14"/>
    </row>
    <row r="928" spans="1:29" x14ac:dyDescent="0.25">
      <c r="A928" s="234"/>
      <c r="B928" s="419"/>
      <c r="C928" s="418"/>
      <c r="D928" s="8"/>
      <c r="E928" s="8"/>
      <c r="F928" s="59"/>
      <c r="G928" s="14"/>
      <c r="H928" s="14"/>
    </row>
    <row r="929" spans="1:29" x14ac:dyDescent="0.25">
      <c r="A929" s="234"/>
      <c r="B929" s="419"/>
      <c r="C929" s="418"/>
      <c r="D929" s="8"/>
      <c r="E929" s="8"/>
      <c r="F929" s="59"/>
      <c r="G929" s="14"/>
      <c r="H929" s="14"/>
    </row>
    <row r="930" spans="1:29" x14ac:dyDescent="0.25">
      <c r="A930" s="234"/>
      <c r="B930" s="419"/>
      <c r="C930" s="418"/>
      <c r="D930" s="8"/>
      <c r="E930" s="8"/>
      <c r="F930" s="59"/>
      <c r="G930" s="14"/>
      <c r="H930" s="14"/>
    </row>
    <row r="931" spans="1:29" x14ac:dyDescent="0.25">
      <c r="A931" s="282"/>
      <c r="B931" s="590"/>
      <c r="C931" s="155"/>
      <c r="D931" s="155"/>
      <c r="E931" s="155"/>
      <c r="F931" s="155"/>
      <c r="G931" s="14"/>
      <c r="H931" s="14"/>
    </row>
    <row r="932" spans="1:29" x14ac:dyDescent="0.25">
      <c r="A932" s="282"/>
      <c r="B932" s="590"/>
      <c r="C932" s="155"/>
      <c r="D932" s="46"/>
      <c r="E932" s="46"/>
      <c r="F932" s="152"/>
      <c r="G932" s="14"/>
      <c r="H932" s="14"/>
    </row>
    <row r="933" spans="1:29" x14ac:dyDescent="0.25">
      <c r="A933" s="234"/>
      <c r="B933" s="419"/>
      <c r="C933" s="418"/>
      <c r="D933" s="46"/>
      <c r="E933" s="46"/>
      <c r="F933" s="59"/>
      <c r="G933" s="14"/>
      <c r="H933" s="14"/>
    </row>
    <row r="934" spans="1:29" x14ac:dyDescent="0.25">
      <c r="A934" s="234"/>
      <c r="B934" s="419"/>
      <c r="C934" s="418"/>
      <c r="D934" s="46"/>
      <c r="E934" s="46"/>
      <c r="F934" s="59"/>
      <c r="G934" s="14"/>
      <c r="H934" s="14"/>
    </row>
    <row r="935" spans="1:29" x14ac:dyDescent="0.25">
      <c r="A935" s="234"/>
      <c r="B935" s="419"/>
      <c r="C935" s="418"/>
      <c r="D935" s="46"/>
      <c r="E935" s="46"/>
      <c r="F935" s="59"/>
      <c r="G935" s="14"/>
      <c r="H935" s="14"/>
    </row>
    <row r="936" spans="1:29" x14ac:dyDescent="0.25">
      <c r="A936" s="234"/>
      <c r="B936" s="419"/>
      <c r="C936" s="418"/>
      <c r="D936" s="46"/>
      <c r="E936" s="46"/>
      <c r="F936" s="59"/>
      <c r="G936" s="14"/>
      <c r="H936" s="14"/>
    </row>
    <row r="937" spans="1:29" x14ac:dyDescent="0.25">
      <c r="A937" s="234"/>
      <c r="B937" s="419"/>
      <c r="C937" s="418"/>
      <c r="D937" s="46"/>
      <c r="E937" s="46"/>
      <c r="F937" s="59"/>
      <c r="G937" s="14"/>
      <c r="H937" s="14"/>
    </row>
    <row r="938" spans="1:29" x14ac:dyDescent="0.25">
      <c r="A938" s="234"/>
      <c r="B938" s="419"/>
      <c r="C938" s="418"/>
      <c r="D938" s="46"/>
      <c r="E938" s="46"/>
      <c r="F938" s="59"/>
    </row>
    <row r="939" spans="1:29" x14ac:dyDescent="0.25">
      <c r="A939" s="282"/>
      <c r="B939" s="150"/>
      <c r="C939" s="418"/>
      <c r="D939" s="46"/>
      <c r="E939" s="46"/>
      <c r="F939" s="59"/>
      <c r="AC939" s="4"/>
    </row>
    <row r="940" spans="1:29" x14ac:dyDescent="0.25">
      <c r="A940" s="234"/>
      <c r="B940" s="419"/>
      <c r="C940" s="418"/>
      <c r="D940" s="46"/>
      <c r="E940" s="46"/>
      <c r="F940" s="59"/>
      <c r="AC940" s="4"/>
    </row>
    <row r="941" spans="1:29" x14ac:dyDescent="0.25">
      <c r="A941" s="234"/>
      <c r="B941" s="419"/>
      <c r="C941" s="418"/>
      <c r="D941" s="46"/>
      <c r="E941" s="46"/>
      <c r="F941" s="59"/>
      <c r="AC941" s="4"/>
    </row>
    <row r="942" spans="1:29" x14ac:dyDescent="0.25">
      <c r="A942" s="234"/>
      <c r="B942" s="419"/>
      <c r="C942" s="418"/>
      <c r="D942" s="46"/>
      <c r="E942" s="46"/>
      <c r="F942" s="59"/>
      <c r="AC942" s="4"/>
    </row>
    <row r="943" spans="1:29" x14ac:dyDescent="0.25">
      <c r="A943" s="234"/>
      <c r="B943" s="419"/>
      <c r="C943" s="418"/>
      <c r="D943" s="46"/>
      <c r="E943" s="46"/>
      <c r="F943" s="59"/>
      <c r="AC943" s="4"/>
    </row>
    <row r="944" spans="1:29" x14ac:dyDescent="0.25">
      <c r="A944" s="234"/>
      <c r="B944" s="419"/>
      <c r="C944" s="418"/>
      <c r="D944" s="46"/>
      <c r="E944" s="46"/>
      <c r="F944" s="59"/>
      <c r="AC944" s="4"/>
    </row>
    <row r="945" spans="1:29" x14ac:dyDescent="0.25">
      <c r="A945" s="282"/>
      <c r="B945" s="590"/>
      <c r="C945" s="155"/>
      <c r="D945" s="46"/>
      <c r="E945" s="46"/>
      <c r="F945" s="152"/>
      <c r="AC945" s="4"/>
    </row>
    <row r="946" spans="1:29" x14ac:dyDescent="0.25">
      <c r="A946" s="234"/>
      <c r="B946" s="419"/>
      <c r="C946" s="418"/>
      <c r="D946" s="8"/>
      <c r="E946" s="8"/>
      <c r="F946" s="59"/>
      <c r="AC946" s="4"/>
    </row>
    <row r="947" spans="1:29" x14ac:dyDescent="0.25">
      <c r="A947" s="234"/>
      <c r="B947" s="419"/>
      <c r="C947" s="418"/>
      <c r="D947" s="8"/>
      <c r="E947" s="8"/>
      <c r="F947" s="59"/>
      <c r="AC947" s="4"/>
    </row>
    <row r="948" spans="1:29" x14ac:dyDescent="0.25">
      <c r="A948" s="234"/>
      <c r="B948" s="419"/>
      <c r="C948" s="418"/>
      <c r="D948" s="8"/>
      <c r="E948" s="8"/>
      <c r="F948" s="59"/>
      <c r="AC948" s="4"/>
    </row>
    <row r="949" spans="1:29" x14ac:dyDescent="0.25">
      <c r="A949" s="234"/>
      <c r="B949" s="419"/>
      <c r="C949" s="418"/>
      <c r="D949" s="8"/>
      <c r="E949" s="8"/>
      <c r="F949" s="59"/>
      <c r="AC949" s="4"/>
    </row>
    <row r="950" spans="1:29" x14ac:dyDescent="0.25">
      <c r="A950" s="234"/>
      <c r="B950" s="419"/>
      <c r="C950" s="418"/>
      <c r="D950" s="46"/>
      <c r="E950" s="46"/>
      <c r="F950" s="59"/>
      <c r="AC950" s="4"/>
    </row>
    <row r="951" spans="1:29" x14ac:dyDescent="0.25">
      <c r="A951" s="234"/>
      <c r="B951" s="419"/>
      <c r="C951" s="418"/>
      <c r="D951" s="46"/>
      <c r="E951" s="46"/>
      <c r="F951" s="59"/>
      <c r="AC951" s="4"/>
    </row>
    <row r="952" spans="1:29" s="284" customFormat="1" ht="20.25" x14ac:dyDescent="0.3">
      <c r="A952" s="283"/>
      <c r="B952" s="327"/>
      <c r="C952" s="327"/>
      <c r="D952" s="327"/>
      <c r="E952" s="327"/>
      <c r="F952" s="327"/>
      <c r="J952" s="285"/>
      <c r="AC952" s="285"/>
    </row>
    <row r="953" spans="1:29" ht="16.5" x14ac:dyDescent="0.25">
      <c r="A953" s="156"/>
      <c r="B953" s="12"/>
      <c r="C953" s="19"/>
      <c r="D953" s="157"/>
      <c r="E953" s="125"/>
      <c r="F953" s="257"/>
      <c r="G953" s="14"/>
      <c r="H953" s="14"/>
      <c r="AC953" s="4"/>
    </row>
    <row r="954" spans="1:29" x14ac:dyDescent="0.25">
      <c r="B954" s="201"/>
      <c r="D954" s="286"/>
      <c r="G954" s="14"/>
      <c r="H954" s="14"/>
      <c r="AC954" s="4"/>
    </row>
    <row r="955" spans="1:29" x14ac:dyDescent="0.25">
      <c r="B955" s="261"/>
      <c r="D955" s="286"/>
      <c r="G955" s="14"/>
      <c r="H955" s="14"/>
      <c r="AC955" s="4"/>
    </row>
    <row r="956" spans="1:29" x14ac:dyDescent="0.25">
      <c r="D956" s="8"/>
      <c r="E956" s="8"/>
      <c r="F956" s="59"/>
      <c r="G956" s="14"/>
      <c r="H956" s="14"/>
      <c r="AC956" s="4"/>
    </row>
    <row r="957" spans="1:29" x14ac:dyDescent="0.25">
      <c r="D957" s="8"/>
      <c r="E957" s="8"/>
      <c r="F957" s="59"/>
      <c r="G957" s="14"/>
      <c r="H957" s="14"/>
      <c r="AC957" s="4"/>
    </row>
    <row r="958" spans="1:29" x14ac:dyDescent="0.25">
      <c r="D958" s="8"/>
      <c r="E958" s="8"/>
      <c r="F958" s="59"/>
      <c r="G958" s="14"/>
      <c r="H958" s="14"/>
      <c r="AC958" s="4"/>
    </row>
    <row r="959" spans="1:29" x14ac:dyDescent="0.25">
      <c r="D959" s="8"/>
      <c r="E959" s="8"/>
      <c r="F959" s="59"/>
      <c r="G959" s="14"/>
      <c r="H959" s="14"/>
      <c r="AC959" s="4"/>
    </row>
    <row r="960" spans="1:29" x14ac:dyDescent="0.25">
      <c r="D960" s="8"/>
      <c r="E960" s="8"/>
      <c r="F960" s="59"/>
      <c r="G960" s="14"/>
      <c r="H960" s="14"/>
      <c r="AC960" s="4"/>
    </row>
    <row r="961" spans="2:29" x14ac:dyDescent="0.25">
      <c r="D961" s="8"/>
      <c r="E961" s="8"/>
      <c r="F961" s="59"/>
      <c r="G961" s="14"/>
      <c r="H961" s="14"/>
      <c r="AC961" s="4"/>
    </row>
    <row r="962" spans="2:29" x14ac:dyDescent="0.25">
      <c r="D962" s="8"/>
      <c r="E962" s="8"/>
      <c r="F962" s="59"/>
      <c r="G962" s="14"/>
      <c r="H962" s="14"/>
      <c r="AC962" s="4"/>
    </row>
    <row r="963" spans="2:29" x14ac:dyDescent="0.25">
      <c r="D963" s="8"/>
      <c r="E963" s="8"/>
      <c r="F963" s="59"/>
      <c r="G963" s="14"/>
      <c r="H963" s="14"/>
      <c r="AC963" s="4"/>
    </row>
    <row r="964" spans="2:29" x14ac:dyDescent="0.25">
      <c r="D964" s="8"/>
      <c r="E964" s="8"/>
      <c r="F964" s="59"/>
      <c r="G964" s="14"/>
      <c r="H964" s="14"/>
      <c r="AC964" s="4"/>
    </row>
    <row r="965" spans="2:29" x14ac:dyDescent="0.25">
      <c r="D965" s="8"/>
      <c r="E965" s="8"/>
      <c r="F965" s="59"/>
      <c r="G965" s="14"/>
      <c r="H965" s="14"/>
      <c r="AC965" s="4"/>
    </row>
    <row r="966" spans="2:29" x14ac:dyDescent="0.25">
      <c r="B966" s="261"/>
      <c r="D966" s="8"/>
      <c r="E966" s="8"/>
      <c r="G966" s="14"/>
      <c r="H966" s="14"/>
      <c r="AC966" s="4"/>
    </row>
    <row r="967" spans="2:29" x14ac:dyDescent="0.25">
      <c r="D967" s="8"/>
      <c r="E967" s="8"/>
      <c r="F967" s="59"/>
      <c r="G967" s="14"/>
      <c r="H967" s="14"/>
      <c r="AC967" s="4"/>
    </row>
    <row r="968" spans="2:29" x14ac:dyDescent="0.25">
      <c r="D968" s="8"/>
      <c r="E968" s="8"/>
      <c r="F968" s="59"/>
      <c r="G968" s="14"/>
      <c r="H968" s="14"/>
      <c r="AC968" s="4"/>
    </row>
    <row r="969" spans="2:29" x14ac:dyDescent="0.25">
      <c r="D969" s="8"/>
      <c r="E969" s="8"/>
      <c r="F969" s="59"/>
      <c r="G969" s="14"/>
      <c r="H969" s="14"/>
      <c r="AC969" s="4"/>
    </row>
    <row r="970" spans="2:29" x14ac:dyDescent="0.25">
      <c r="D970" s="8"/>
      <c r="E970" s="8"/>
      <c r="F970" s="59"/>
      <c r="G970" s="14"/>
      <c r="H970" s="14"/>
      <c r="AC970" s="4"/>
    </row>
    <row r="971" spans="2:29" x14ac:dyDescent="0.25">
      <c r="D971" s="8"/>
      <c r="E971" s="8"/>
      <c r="F971" s="59"/>
      <c r="G971" s="14"/>
      <c r="H971" s="14"/>
      <c r="AC971" s="4"/>
    </row>
    <row r="972" spans="2:29" x14ac:dyDescent="0.25">
      <c r="D972" s="8"/>
      <c r="E972" s="8"/>
      <c r="F972" s="59"/>
      <c r="G972" s="14"/>
      <c r="H972" s="14"/>
      <c r="AC972" s="4"/>
    </row>
    <row r="973" spans="2:29" x14ac:dyDescent="0.25">
      <c r="D973" s="8"/>
      <c r="E973" s="8"/>
      <c r="F973" s="59"/>
      <c r="G973" s="14"/>
      <c r="H973" s="14"/>
      <c r="AC973" s="4"/>
    </row>
    <row r="974" spans="2:29" x14ac:dyDescent="0.25">
      <c r="D974" s="8"/>
      <c r="E974" s="8"/>
      <c r="F974" s="59"/>
      <c r="G974" s="14"/>
      <c r="H974" s="14"/>
      <c r="AC974" s="4"/>
    </row>
    <row r="975" spans="2:29" x14ac:dyDescent="0.25">
      <c r="D975" s="8"/>
      <c r="E975" s="8"/>
      <c r="F975" s="59"/>
      <c r="G975" s="14"/>
      <c r="H975" s="14"/>
      <c r="AC975" s="4"/>
    </row>
    <row r="976" spans="2:29" x14ac:dyDescent="0.25">
      <c r="B976" s="261"/>
      <c r="D976" s="8"/>
      <c r="E976" s="8"/>
      <c r="G976" s="14"/>
      <c r="H976" s="14"/>
      <c r="AC976" s="4"/>
    </row>
    <row r="977" spans="2:29" x14ac:dyDescent="0.25">
      <c r="D977" s="8"/>
      <c r="E977" s="8"/>
      <c r="F977" s="59"/>
      <c r="G977" s="14"/>
      <c r="H977" s="14"/>
      <c r="AC977" s="4"/>
    </row>
    <row r="978" spans="2:29" x14ac:dyDescent="0.25">
      <c r="D978" s="8"/>
      <c r="E978" s="8"/>
      <c r="F978" s="59"/>
      <c r="G978" s="14"/>
      <c r="H978" s="14"/>
      <c r="AC978" s="4"/>
    </row>
    <row r="979" spans="2:29" x14ac:dyDescent="0.25">
      <c r="D979" s="8"/>
      <c r="E979" s="8"/>
      <c r="F979" s="59"/>
      <c r="G979" s="14"/>
      <c r="H979" s="14"/>
      <c r="AC979" s="4"/>
    </row>
    <row r="980" spans="2:29" x14ac:dyDescent="0.25">
      <c r="D980" s="8"/>
      <c r="E980" s="8"/>
      <c r="F980" s="59"/>
      <c r="G980" s="14"/>
      <c r="H980" s="14"/>
      <c r="AC980" s="4"/>
    </row>
    <row r="981" spans="2:29" x14ac:dyDescent="0.25">
      <c r="D981" s="8"/>
      <c r="E981" s="8"/>
      <c r="F981" s="59"/>
      <c r="G981" s="14"/>
      <c r="H981" s="14"/>
      <c r="AC981" s="4"/>
    </row>
    <row r="982" spans="2:29" x14ac:dyDescent="0.25">
      <c r="D982" s="8"/>
      <c r="E982" s="8"/>
      <c r="F982" s="59"/>
      <c r="G982" s="14"/>
      <c r="H982" s="14"/>
      <c r="AC982" s="4"/>
    </row>
    <row r="983" spans="2:29" x14ac:dyDescent="0.25">
      <c r="D983" s="8"/>
      <c r="E983" s="8"/>
      <c r="F983" s="59"/>
      <c r="G983" s="14"/>
      <c r="H983" s="14"/>
      <c r="AC983" s="4"/>
    </row>
    <row r="984" spans="2:29" x14ac:dyDescent="0.25">
      <c r="D984" s="8"/>
      <c r="E984" s="8"/>
      <c r="F984" s="59"/>
      <c r="G984" s="14"/>
      <c r="H984" s="14"/>
      <c r="AC984" s="4"/>
    </row>
    <row r="985" spans="2:29" x14ac:dyDescent="0.25">
      <c r="B985" s="261"/>
      <c r="D985" s="8"/>
      <c r="E985" s="8"/>
      <c r="G985" s="14"/>
      <c r="H985" s="14"/>
      <c r="AC985" s="4"/>
    </row>
    <row r="986" spans="2:29" x14ac:dyDescent="0.25">
      <c r="D986" s="8"/>
      <c r="E986" s="8"/>
      <c r="F986" s="59"/>
      <c r="G986" s="14"/>
      <c r="H986" s="14"/>
      <c r="AC986" s="4"/>
    </row>
    <row r="987" spans="2:29" x14ac:dyDescent="0.25">
      <c r="D987" s="8"/>
      <c r="E987" s="8"/>
      <c r="F987" s="59"/>
      <c r="G987" s="14"/>
      <c r="H987" s="14"/>
      <c r="AC987" s="4"/>
    </row>
    <row r="988" spans="2:29" x14ac:dyDescent="0.25">
      <c r="D988" s="8"/>
      <c r="E988" s="8"/>
      <c r="F988" s="59"/>
      <c r="G988" s="14"/>
      <c r="H988" s="14"/>
      <c r="AC988" s="4"/>
    </row>
    <row r="989" spans="2:29" x14ac:dyDescent="0.25">
      <c r="D989" s="8"/>
      <c r="E989" s="8"/>
      <c r="F989" s="59"/>
      <c r="G989" s="14"/>
      <c r="H989" s="14"/>
      <c r="AC989" s="4"/>
    </row>
    <row r="990" spans="2:29" x14ac:dyDescent="0.25">
      <c r="D990" s="8"/>
      <c r="E990" s="8"/>
      <c r="F990" s="59"/>
      <c r="G990" s="14"/>
      <c r="H990" s="14"/>
      <c r="AC990" s="4"/>
    </row>
    <row r="991" spans="2:29" x14ac:dyDescent="0.25">
      <c r="D991" s="8"/>
      <c r="E991" s="8"/>
      <c r="F991" s="59"/>
      <c r="G991" s="14"/>
      <c r="H991" s="14"/>
      <c r="AC991" s="4"/>
    </row>
    <row r="992" spans="2:29" x14ac:dyDescent="0.25">
      <c r="D992" s="8"/>
      <c r="E992" s="8"/>
      <c r="F992" s="59"/>
      <c r="G992" s="14"/>
      <c r="H992" s="14"/>
      <c r="AC992" s="4"/>
    </row>
    <row r="993" spans="2:29" x14ac:dyDescent="0.25">
      <c r="D993" s="8"/>
      <c r="E993" s="8"/>
      <c r="F993" s="59"/>
      <c r="G993" s="14"/>
      <c r="H993" s="14"/>
      <c r="AC993" s="4"/>
    </row>
    <row r="994" spans="2:29" x14ac:dyDescent="0.25">
      <c r="B994" s="261"/>
      <c r="D994" s="8"/>
      <c r="E994" s="8"/>
      <c r="G994" s="14"/>
      <c r="H994" s="14"/>
      <c r="AC994" s="4"/>
    </row>
    <row r="995" spans="2:29" x14ac:dyDescent="0.25">
      <c r="D995" s="8"/>
      <c r="E995" s="8"/>
      <c r="F995" s="59"/>
      <c r="G995" s="14"/>
      <c r="H995" s="14"/>
      <c r="AC995" s="4"/>
    </row>
    <row r="996" spans="2:29" x14ac:dyDescent="0.25">
      <c r="D996" s="8"/>
      <c r="E996" s="8"/>
      <c r="F996" s="59"/>
      <c r="G996" s="14"/>
      <c r="H996" s="14"/>
      <c r="AC996" s="4"/>
    </row>
    <row r="997" spans="2:29" x14ac:dyDescent="0.25">
      <c r="D997" s="8"/>
      <c r="E997" s="8"/>
      <c r="F997" s="59"/>
      <c r="G997" s="14"/>
      <c r="H997" s="14"/>
      <c r="AC997" s="4"/>
    </row>
    <row r="998" spans="2:29" x14ac:dyDescent="0.25">
      <c r="D998" s="8"/>
      <c r="E998" s="8"/>
      <c r="F998" s="59"/>
      <c r="G998" s="14"/>
      <c r="H998" s="14"/>
      <c r="AC998" s="4"/>
    </row>
    <row r="999" spans="2:29" x14ac:dyDescent="0.25">
      <c r="D999" s="8"/>
      <c r="E999" s="8"/>
      <c r="F999" s="59"/>
      <c r="G999" s="14"/>
      <c r="H999" s="14"/>
      <c r="AC999" s="4"/>
    </row>
    <row r="1000" spans="2:29" x14ac:dyDescent="0.25">
      <c r="D1000" s="8"/>
      <c r="E1000" s="8"/>
      <c r="F1000" s="59"/>
      <c r="G1000" s="14"/>
      <c r="H1000" s="14"/>
      <c r="AC1000" s="4"/>
    </row>
    <row r="1001" spans="2:29" x14ac:dyDescent="0.25">
      <c r="D1001" s="8"/>
      <c r="E1001" s="8"/>
      <c r="F1001" s="59"/>
      <c r="G1001" s="14"/>
      <c r="H1001" s="14"/>
      <c r="AC1001" s="4"/>
    </row>
    <row r="1002" spans="2:29" x14ac:dyDescent="0.25">
      <c r="D1002" s="8"/>
      <c r="E1002" s="8"/>
      <c r="F1002" s="59"/>
      <c r="G1002" s="14"/>
      <c r="H1002" s="14"/>
      <c r="AC1002" s="4"/>
    </row>
    <row r="1003" spans="2:29" x14ac:dyDescent="0.25">
      <c r="B1003" s="261"/>
      <c r="D1003" s="8"/>
      <c r="E1003" s="8"/>
      <c r="G1003" s="14"/>
      <c r="H1003" s="14"/>
      <c r="AC1003" s="4"/>
    </row>
    <row r="1004" spans="2:29" x14ac:dyDescent="0.25">
      <c r="D1004" s="8"/>
      <c r="E1004" s="8"/>
      <c r="F1004" s="59"/>
      <c r="G1004" s="14"/>
      <c r="H1004" s="14"/>
      <c r="AC1004" s="4"/>
    </row>
    <row r="1005" spans="2:29" x14ac:dyDescent="0.25">
      <c r="D1005" s="8"/>
      <c r="E1005" s="8"/>
      <c r="F1005" s="59"/>
      <c r="G1005" s="14"/>
      <c r="H1005" s="14"/>
      <c r="AC1005" s="4"/>
    </row>
    <row r="1006" spans="2:29" x14ac:dyDescent="0.25">
      <c r="D1006" s="8"/>
      <c r="E1006" s="8"/>
      <c r="F1006" s="59"/>
      <c r="G1006" s="14"/>
      <c r="H1006" s="14"/>
      <c r="AC1006" s="4"/>
    </row>
    <row r="1007" spans="2:29" x14ac:dyDescent="0.25">
      <c r="D1007" s="8"/>
      <c r="E1007" s="8"/>
      <c r="F1007" s="59"/>
      <c r="G1007" s="14"/>
      <c r="H1007" s="14"/>
      <c r="AC1007" s="4"/>
    </row>
    <row r="1008" spans="2:29" x14ac:dyDescent="0.25">
      <c r="D1008" s="8"/>
      <c r="E1008" s="8"/>
      <c r="F1008" s="59"/>
      <c r="G1008" s="14"/>
      <c r="H1008" s="14"/>
      <c r="AC1008" s="4"/>
    </row>
    <row r="1009" spans="2:29" x14ac:dyDescent="0.25">
      <c r="D1009" s="8"/>
      <c r="E1009" s="8"/>
      <c r="F1009" s="59"/>
      <c r="G1009" s="14"/>
      <c r="H1009" s="14"/>
      <c r="AC1009" s="4"/>
    </row>
    <row r="1010" spans="2:29" x14ac:dyDescent="0.25">
      <c r="D1010" s="8"/>
      <c r="E1010" s="8"/>
      <c r="F1010" s="59"/>
      <c r="G1010" s="14"/>
      <c r="H1010" s="14"/>
      <c r="AC1010" s="4"/>
    </row>
    <row r="1011" spans="2:29" x14ac:dyDescent="0.25">
      <c r="D1011" s="8"/>
      <c r="E1011" s="8"/>
      <c r="F1011" s="59"/>
      <c r="G1011" s="14"/>
      <c r="H1011" s="14"/>
      <c r="AC1011" s="4"/>
    </row>
    <row r="1012" spans="2:29" x14ac:dyDescent="0.25">
      <c r="B1012" s="261"/>
      <c r="D1012" s="8"/>
      <c r="E1012" s="8"/>
      <c r="G1012" s="14"/>
      <c r="H1012" s="14"/>
      <c r="AC1012" s="4"/>
    </row>
    <row r="1013" spans="2:29" x14ac:dyDescent="0.25">
      <c r="D1013" s="8"/>
      <c r="E1013" s="8"/>
      <c r="F1013" s="59"/>
      <c r="G1013" s="14"/>
      <c r="H1013" s="14"/>
      <c r="AC1013" s="4"/>
    </row>
    <row r="1014" spans="2:29" x14ac:dyDescent="0.25">
      <c r="D1014" s="8"/>
      <c r="E1014" s="8"/>
      <c r="F1014" s="59"/>
      <c r="G1014" s="14"/>
      <c r="H1014" s="14"/>
      <c r="AC1014" s="4"/>
    </row>
    <row r="1015" spans="2:29" x14ac:dyDescent="0.25">
      <c r="D1015" s="8"/>
      <c r="E1015" s="8"/>
      <c r="F1015" s="59"/>
      <c r="G1015" s="14"/>
      <c r="H1015" s="14"/>
      <c r="AC1015" s="4"/>
    </row>
    <row r="1016" spans="2:29" x14ac:dyDescent="0.25">
      <c r="D1016" s="8"/>
      <c r="E1016" s="8"/>
      <c r="F1016" s="59"/>
      <c r="G1016" s="14"/>
      <c r="H1016" s="14"/>
      <c r="AC1016" s="4"/>
    </row>
    <row r="1017" spans="2:29" x14ac:dyDescent="0.25">
      <c r="D1017" s="8"/>
      <c r="E1017" s="8"/>
      <c r="F1017" s="59"/>
      <c r="G1017" s="14"/>
      <c r="H1017" s="14"/>
      <c r="AC1017" s="4"/>
    </row>
    <row r="1018" spans="2:29" x14ac:dyDescent="0.25">
      <c r="D1018" s="8"/>
      <c r="E1018" s="8"/>
      <c r="F1018" s="59"/>
      <c r="G1018" s="14"/>
      <c r="H1018" s="14"/>
      <c r="AC1018" s="4"/>
    </row>
    <row r="1019" spans="2:29" x14ac:dyDescent="0.25">
      <c r="D1019" s="8"/>
      <c r="E1019" s="8"/>
      <c r="F1019" s="59"/>
      <c r="G1019" s="14"/>
      <c r="H1019" s="14"/>
      <c r="AC1019" s="4"/>
    </row>
    <row r="1020" spans="2:29" x14ac:dyDescent="0.25">
      <c r="D1020" s="8"/>
      <c r="E1020" s="8"/>
      <c r="F1020" s="59"/>
      <c r="G1020" s="14"/>
      <c r="H1020" s="14"/>
      <c r="AC1020" s="4"/>
    </row>
    <row r="1021" spans="2:29" x14ac:dyDescent="0.25">
      <c r="B1021" s="261"/>
      <c r="D1021" s="8"/>
      <c r="E1021" s="8"/>
      <c r="G1021" s="14"/>
      <c r="H1021" s="14"/>
      <c r="AC1021" s="4"/>
    </row>
    <row r="1022" spans="2:29" x14ac:dyDescent="0.25">
      <c r="D1022" s="8"/>
      <c r="E1022" s="8"/>
      <c r="F1022" s="59"/>
      <c r="G1022" s="14"/>
      <c r="H1022" s="14"/>
      <c r="AC1022" s="4"/>
    </row>
    <row r="1023" spans="2:29" x14ac:dyDescent="0.25">
      <c r="D1023" s="8"/>
      <c r="E1023" s="8"/>
      <c r="F1023" s="59"/>
      <c r="G1023" s="14"/>
      <c r="H1023" s="14"/>
      <c r="AC1023" s="4"/>
    </row>
    <row r="1024" spans="2:29" x14ac:dyDescent="0.25">
      <c r="D1024" s="8"/>
      <c r="E1024" s="8"/>
      <c r="F1024" s="59"/>
      <c r="G1024" s="14"/>
      <c r="H1024" s="14"/>
      <c r="AC1024" s="4"/>
    </row>
    <row r="1025" spans="2:29" x14ac:dyDescent="0.25">
      <c r="D1025" s="8"/>
      <c r="E1025" s="8"/>
      <c r="F1025" s="59"/>
      <c r="G1025" s="14"/>
      <c r="H1025" s="14"/>
      <c r="AC1025" s="4"/>
    </row>
    <row r="1026" spans="2:29" x14ac:dyDescent="0.25">
      <c r="D1026" s="8"/>
      <c r="E1026" s="8"/>
      <c r="F1026" s="59"/>
      <c r="G1026" s="14"/>
      <c r="H1026" s="14"/>
      <c r="AC1026" s="4"/>
    </row>
    <row r="1027" spans="2:29" x14ac:dyDescent="0.25">
      <c r="D1027" s="8"/>
      <c r="E1027" s="8"/>
      <c r="F1027" s="59"/>
      <c r="G1027" s="14"/>
      <c r="H1027" s="14"/>
      <c r="AC1027" s="4"/>
    </row>
    <row r="1028" spans="2:29" x14ac:dyDescent="0.25">
      <c r="B1028" s="261"/>
      <c r="D1028" s="8"/>
      <c r="E1028" s="8"/>
      <c r="G1028" s="14"/>
      <c r="H1028" s="14"/>
      <c r="AC1028" s="4"/>
    </row>
    <row r="1029" spans="2:29" x14ac:dyDescent="0.25">
      <c r="B1029" s="419"/>
      <c r="D1029" s="8"/>
      <c r="E1029" s="8"/>
      <c r="F1029" s="59"/>
      <c r="G1029" s="14"/>
      <c r="H1029" s="14"/>
      <c r="AC1029" s="4"/>
    </row>
    <row r="1030" spans="2:29" x14ac:dyDescent="0.25">
      <c r="B1030" s="419"/>
      <c r="D1030" s="8"/>
      <c r="E1030" s="8"/>
      <c r="F1030" s="59"/>
      <c r="G1030" s="14"/>
      <c r="H1030" s="14"/>
      <c r="AC1030" s="4"/>
    </row>
    <row r="1031" spans="2:29" x14ac:dyDescent="0.25">
      <c r="B1031" s="419"/>
      <c r="D1031" s="8"/>
      <c r="E1031" s="8"/>
      <c r="F1031" s="59"/>
      <c r="G1031" s="14"/>
      <c r="H1031" s="14"/>
      <c r="AC1031" s="4"/>
    </row>
    <row r="1032" spans="2:29" x14ac:dyDescent="0.25">
      <c r="B1032" s="419"/>
      <c r="D1032" s="8"/>
      <c r="E1032" s="8"/>
      <c r="F1032" s="59"/>
      <c r="G1032" s="14"/>
      <c r="H1032" s="14"/>
      <c r="AC1032" s="4"/>
    </row>
    <row r="1033" spans="2:29" x14ac:dyDescent="0.25">
      <c r="B1033" s="419"/>
      <c r="D1033" s="8"/>
      <c r="E1033" s="8"/>
      <c r="F1033" s="59"/>
      <c r="G1033" s="14"/>
      <c r="H1033" s="14"/>
      <c r="AC1033" s="4"/>
    </row>
    <row r="1034" spans="2:29" x14ac:dyDescent="0.25">
      <c r="B1034" s="419"/>
      <c r="D1034" s="8"/>
      <c r="E1034" s="8"/>
      <c r="F1034" s="59"/>
      <c r="G1034" s="14"/>
      <c r="H1034" s="14"/>
      <c r="AC1034" s="4"/>
    </row>
    <row r="1035" spans="2:29" x14ac:dyDescent="0.25">
      <c r="B1035" s="419"/>
      <c r="D1035" s="8"/>
      <c r="E1035" s="8"/>
      <c r="F1035" s="59"/>
      <c r="G1035" s="14"/>
      <c r="H1035" s="14"/>
      <c r="AC1035" s="4"/>
    </row>
    <row r="1036" spans="2:29" x14ac:dyDescent="0.25">
      <c r="B1036" s="419"/>
      <c r="D1036" s="8"/>
      <c r="E1036" s="8"/>
      <c r="F1036" s="59"/>
      <c r="G1036" s="14"/>
      <c r="H1036" s="14"/>
      <c r="AC1036" s="4"/>
    </row>
    <row r="1037" spans="2:29" x14ac:dyDescent="0.25">
      <c r="B1037" s="150"/>
      <c r="D1037" s="8"/>
      <c r="E1037" s="8"/>
      <c r="G1037" s="14"/>
      <c r="H1037" s="14"/>
      <c r="AC1037" s="4"/>
    </row>
    <row r="1038" spans="2:29" x14ac:dyDescent="0.25">
      <c r="B1038" s="591"/>
      <c r="D1038" s="8"/>
      <c r="E1038" s="8"/>
      <c r="F1038" s="59"/>
      <c r="G1038" s="14"/>
      <c r="H1038" s="14"/>
      <c r="AC1038" s="4"/>
    </row>
    <row r="1039" spans="2:29" x14ac:dyDescent="0.25">
      <c r="D1039" s="8"/>
      <c r="E1039" s="8"/>
      <c r="F1039" s="59"/>
      <c r="G1039" s="14"/>
      <c r="H1039" s="14"/>
      <c r="AC1039" s="4"/>
    </row>
    <row r="1040" spans="2:29" x14ac:dyDescent="0.25">
      <c r="D1040" s="8"/>
      <c r="E1040" s="8"/>
      <c r="F1040" s="59"/>
      <c r="G1040" s="14"/>
      <c r="H1040" s="14"/>
      <c r="AC1040" s="4"/>
    </row>
    <row r="1041" spans="1:29" x14ac:dyDescent="0.25">
      <c r="D1041" s="8"/>
      <c r="E1041" s="8"/>
      <c r="F1041" s="59"/>
      <c r="G1041" s="14"/>
      <c r="H1041" s="14"/>
      <c r="AC1041" s="4"/>
    </row>
    <row r="1042" spans="1:29" x14ac:dyDescent="0.25">
      <c r="D1042" s="8"/>
      <c r="E1042" s="8"/>
      <c r="F1042" s="59"/>
      <c r="G1042" s="14"/>
      <c r="H1042" s="14"/>
      <c r="AC1042" s="4"/>
    </row>
    <row r="1043" spans="1:29" x14ac:dyDescent="0.25">
      <c r="D1043" s="8"/>
      <c r="E1043" s="8"/>
      <c r="F1043" s="59"/>
      <c r="G1043" s="14"/>
      <c r="H1043" s="14"/>
      <c r="AC1043" s="4"/>
    </row>
    <row r="1044" spans="1:29" x14ac:dyDescent="0.25">
      <c r="D1044" s="8"/>
      <c r="E1044" s="8"/>
      <c r="F1044" s="59"/>
      <c r="G1044" s="14"/>
      <c r="H1044" s="14"/>
      <c r="AC1044" s="4"/>
    </row>
    <row r="1045" spans="1:29" x14ac:dyDescent="0.25">
      <c r="D1045" s="8"/>
      <c r="E1045" s="8"/>
      <c r="F1045" s="59"/>
      <c r="G1045" s="14"/>
      <c r="H1045" s="14"/>
      <c r="AC1045" s="4"/>
    </row>
    <row r="1046" spans="1:29" x14ac:dyDescent="0.25">
      <c r="D1046" s="8"/>
      <c r="E1046" s="8"/>
      <c r="F1046" s="59"/>
      <c r="G1046" s="14"/>
      <c r="H1046" s="14"/>
      <c r="AC1046" s="4"/>
    </row>
    <row r="1047" spans="1:29" x14ac:dyDescent="0.25">
      <c r="D1047" s="8"/>
      <c r="E1047" s="8"/>
      <c r="F1047" s="59"/>
      <c r="G1047" s="14"/>
      <c r="H1047" s="14"/>
      <c r="AC1047" s="4"/>
    </row>
    <row r="1048" spans="1:29" x14ac:dyDescent="0.25">
      <c r="B1048" s="85"/>
      <c r="D1048" s="8"/>
      <c r="E1048" s="8"/>
      <c r="G1048" s="14"/>
      <c r="H1048" s="14"/>
      <c r="AC1048" s="4"/>
    </row>
    <row r="1049" spans="1:29" x14ac:dyDescent="0.25">
      <c r="A1049" s="23"/>
      <c r="B1049" s="150"/>
      <c r="D1049" s="8"/>
      <c r="E1049" s="8"/>
      <c r="G1049" s="14"/>
      <c r="H1049" s="14"/>
      <c r="AC1049" s="4"/>
    </row>
    <row r="1050" spans="1:29" x14ac:dyDescent="0.25">
      <c r="B1050" s="261"/>
      <c r="D1050" s="8"/>
      <c r="E1050" s="8"/>
      <c r="G1050" s="14"/>
      <c r="H1050" s="14"/>
      <c r="AC1050" s="4"/>
    </row>
    <row r="1051" spans="1:29" x14ac:dyDescent="0.25">
      <c r="D1051" s="8"/>
      <c r="E1051" s="8"/>
      <c r="F1051" s="59"/>
      <c r="G1051" s="14"/>
      <c r="H1051" s="14"/>
      <c r="AC1051" s="4"/>
    </row>
    <row r="1052" spans="1:29" x14ac:dyDescent="0.25">
      <c r="D1052" s="8"/>
      <c r="E1052" s="8"/>
      <c r="F1052" s="59"/>
      <c r="G1052" s="14"/>
      <c r="H1052" s="14"/>
      <c r="AC1052" s="4"/>
    </row>
    <row r="1053" spans="1:29" x14ac:dyDescent="0.25">
      <c r="D1053" s="8"/>
      <c r="E1053" s="8"/>
      <c r="F1053" s="59"/>
      <c r="G1053" s="14"/>
      <c r="H1053" s="14"/>
      <c r="AC1053" s="4"/>
    </row>
    <row r="1054" spans="1:29" x14ac:dyDescent="0.25">
      <c r="D1054" s="8"/>
      <c r="E1054" s="8"/>
      <c r="F1054" s="59"/>
      <c r="G1054" s="14"/>
      <c r="H1054" s="14"/>
      <c r="AC1054" s="4"/>
    </row>
    <row r="1055" spans="1:29" x14ac:dyDescent="0.25">
      <c r="D1055" s="8"/>
      <c r="E1055" s="8"/>
      <c r="F1055" s="59"/>
      <c r="G1055" s="14"/>
      <c r="H1055" s="14"/>
      <c r="AC1055" s="4"/>
    </row>
    <row r="1056" spans="1:29" x14ac:dyDescent="0.25">
      <c r="B1056" s="261"/>
      <c r="D1056" s="8"/>
      <c r="E1056" s="8"/>
      <c r="G1056" s="14"/>
      <c r="H1056" s="14"/>
      <c r="AC1056" s="4"/>
    </row>
    <row r="1057" spans="2:29" x14ac:dyDescent="0.25">
      <c r="D1057" s="8"/>
      <c r="E1057" s="8"/>
      <c r="F1057" s="59"/>
      <c r="G1057" s="14"/>
      <c r="H1057" s="14"/>
      <c r="AC1057" s="4"/>
    </row>
    <row r="1058" spans="2:29" x14ac:dyDescent="0.25">
      <c r="D1058" s="8"/>
      <c r="E1058" s="8"/>
      <c r="F1058" s="59"/>
      <c r="G1058" s="14"/>
      <c r="H1058" s="14"/>
      <c r="AC1058" s="4"/>
    </row>
    <row r="1059" spans="2:29" x14ac:dyDescent="0.25">
      <c r="D1059" s="8"/>
      <c r="E1059" s="8"/>
      <c r="F1059" s="59"/>
      <c r="G1059" s="14"/>
      <c r="H1059" s="14"/>
      <c r="AC1059" s="4"/>
    </row>
    <row r="1060" spans="2:29" x14ac:dyDescent="0.25">
      <c r="D1060" s="8"/>
      <c r="E1060" s="8"/>
      <c r="F1060" s="59"/>
      <c r="G1060" s="14"/>
      <c r="H1060" s="14"/>
      <c r="AC1060" s="4"/>
    </row>
    <row r="1061" spans="2:29" x14ac:dyDescent="0.25">
      <c r="D1061" s="8"/>
      <c r="E1061" s="8"/>
      <c r="F1061" s="59"/>
      <c r="G1061" s="14"/>
      <c r="H1061" s="14"/>
      <c r="AC1061" s="4"/>
    </row>
    <row r="1062" spans="2:29" x14ac:dyDescent="0.25">
      <c r="B1062" s="261"/>
      <c r="D1062" s="8"/>
      <c r="E1062" s="8"/>
      <c r="F1062" s="59"/>
      <c r="G1062" s="14"/>
      <c r="H1062" s="14"/>
      <c r="AC1062" s="4"/>
    </row>
    <row r="1063" spans="2:29" x14ac:dyDescent="0.25">
      <c r="D1063" s="8"/>
      <c r="E1063" s="8"/>
      <c r="F1063" s="59"/>
      <c r="G1063" s="14"/>
      <c r="H1063" s="14"/>
      <c r="AC1063" s="4"/>
    </row>
    <row r="1064" spans="2:29" x14ac:dyDescent="0.25">
      <c r="B1064" s="85"/>
      <c r="D1064" s="8"/>
      <c r="E1064" s="8"/>
      <c r="F1064" s="59"/>
      <c r="G1064" s="14"/>
      <c r="H1064" s="14"/>
      <c r="AC1064" s="4"/>
    </row>
    <row r="1065" spans="2:29" x14ac:dyDescent="0.25">
      <c r="B1065" s="39"/>
      <c r="D1065" s="8"/>
      <c r="E1065" s="8"/>
      <c r="F1065" s="59"/>
      <c r="G1065" s="14"/>
      <c r="H1065" s="14"/>
      <c r="AC1065" s="4"/>
    </row>
    <row r="1066" spans="2:29" x14ac:dyDescent="0.25">
      <c r="B1066" s="39"/>
      <c r="D1066" s="8"/>
      <c r="E1066" s="8"/>
      <c r="F1066" s="59"/>
      <c r="G1066" s="14"/>
      <c r="H1066" s="14"/>
      <c r="AC1066" s="4"/>
    </row>
    <row r="1067" spans="2:29" x14ac:dyDescent="0.25">
      <c r="B1067" s="85"/>
      <c r="D1067" s="8"/>
      <c r="E1067" s="8"/>
      <c r="F1067" s="59"/>
      <c r="G1067" s="14"/>
      <c r="H1067" s="14"/>
      <c r="AC1067" s="4"/>
    </row>
    <row r="1068" spans="2:29" x14ac:dyDescent="0.25">
      <c r="D1068" s="8"/>
      <c r="E1068" s="8"/>
      <c r="F1068" s="59"/>
      <c r="G1068" s="14"/>
      <c r="H1068" s="14"/>
      <c r="AC1068" s="4"/>
    </row>
    <row r="1069" spans="2:29" x14ac:dyDescent="0.25">
      <c r="D1069" s="8"/>
      <c r="E1069" s="8"/>
      <c r="F1069" s="59"/>
      <c r="G1069" s="14"/>
      <c r="H1069" s="14"/>
      <c r="AC1069" s="4"/>
    </row>
    <row r="1070" spans="2:29" x14ac:dyDescent="0.25">
      <c r="D1070" s="8"/>
      <c r="E1070" s="8"/>
      <c r="F1070" s="59"/>
      <c r="G1070" s="14"/>
      <c r="H1070" s="14"/>
      <c r="AC1070" s="4"/>
    </row>
    <row r="1071" spans="2:29" x14ac:dyDescent="0.25">
      <c r="D1071" s="8"/>
      <c r="E1071" s="8"/>
      <c r="F1071" s="59"/>
      <c r="G1071" s="14"/>
      <c r="H1071" s="14"/>
      <c r="AC1071" s="4"/>
    </row>
    <row r="1072" spans="2:29" x14ac:dyDescent="0.25">
      <c r="B1072" s="201"/>
      <c r="D1072" s="328"/>
      <c r="E1072" s="328"/>
      <c r="F1072" s="59"/>
      <c r="G1072" s="14"/>
      <c r="H1072" s="14"/>
      <c r="AC1072" s="4"/>
    </row>
    <row r="1073" spans="1:29" x14ac:dyDescent="0.25">
      <c r="B1073" s="201"/>
      <c r="D1073" s="46"/>
      <c r="E1073" s="46"/>
      <c r="F1073" s="46"/>
      <c r="G1073" s="46"/>
      <c r="H1073" s="59"/>
      <c r="AC1073" s="4"/>
    </row>
    <row r="1074" spans="1:29" s="284" customFormat="1" ht="20.25" x14ac:dyDescent="0.3">
      <c r="A1074" s="283"/>
      <c r="B1074" s="327"/>
      <c r="C1074" s="327"/>
      <c r="D1074" s="327"/>
      <c r="E1074" s="327"/>
      <c r="F1074" s="327"/>
      <c r="G1074" s="95"/>
      <c r="H1074" s="96"/>
      <c r="J1074" s="285"/>
      <c r="AC1074" s="285"/>
    </row>
    <row r="1075" spans="1:29" ht="16.5" x14ac:dyDescent="0.25">
      <c r="A1075" s="156"/>
      <c r="B1075" s="12"/>
      <c r="C1075" s="19"/>
      <c r="D1075" s="157"/>
      <c r="E1075" s="125"/>
      <c r="F1075" s="257"/>
      <c r="G1075" s="46"/>
      <c r="H1075" s="59"/>
      <c r="AC1075" s="4"/>
    </row>
    <row r="1076" spans="1:29" x14ac:dyDescent="0.25">
      <c r="A1076" s="13"/>
      <c r="B1076" s="11"/>
      <c r="C1076" s="40"/>
      <c r="E1076" s="94"/>
      <c r="F1076" s="191"/>
      <c r="AC1076" s="4"/>
    </row>
    <row r="1077" spans="1:29" x14ac:dyDescent="0.25">
      <c r="A1077" s="13"/>
      <c r="B1077" s="6"/>
      <c r="C1077" s="40"/>
      <c r="D1077" s="8"/>
      <c r="E1077" s="8"/>
      <c r="F1077" s="59"/>
      <c r="AC1077" s="4"/>
    </row>
    <row r="1078" spans="1:29" x14ac:dyDescent="0.25">
      <c r="A1078" s="13"/>
      <c r="B1078" s="6"/>
      <c r="C1078" s="40"/>
      <c r="D1078" s="8"/>
      <c r="E1078" s="8"/>
      <c r="F1078" s="59"/>
      <c r="AC1078" s="4"/>
    </row>
    <row r="1079" spans="1:29" x14ac:dyDescent="0.25">
      <c r="A1079" s="13"/>
      <c r="B1079" s="6"/>
      <c r="C1079" s="40"/>
      <c r="D1079" s="8"/>
      <c r="E1079" s="8"/>
      <c r="F1079" s="59"/>
      <c r="AC1079" s="4"/>
    </row>
    <row r="1080" spans="1:29" x14ac:dyDescent="0.25">
      <c r="A1080" s="13"/>
      <c r="B1080" s="6"/>
      <c r="C1080" s="40"/>
      <c r="D1080" s="8"/>
      <c r="E1080" s="8"/>
      <c r="F1080" s="59"/>
      <c r="AC1080" s="4"/>
    </row>
    <row r="1081" spans="1:29" x14ac:dyDescent="0.25">
      <c r="A1081" s="13"/>
      <c r="B1081" s="6"/>
      <c r="C1081" s="40"/>
      <c r="D1081" s="8"/>
      <c r="E1081" s="8"/>
      <c r="F1081" s="59"/>
      <c r="AC1081" s="4"/>
    </row>
    <row r="1082" spans="1:29" x14ac:dyDescent="0.25">
      <c r="A1082" s="13"/>
      <c r="B1082" s="6"/>
      <c r="C1082" s="40"/>
      <c r="D1082" s="8"/>
      <c r="E1082" s="8"/>
      <c r="F1082" s="59"/>
      <c r="AC1082" s="4"/>
    </row>
    <row r="1083" spans="1:29" x14ac:dyDescent="0.25">
      <c r="A1083" s="13"/>
      <c r="B1083" s="11"/>
      <c r="C1083" s="40"/>
      <c r="D1083" s="8"/>
      <c r="E1083" s="8"/>
      <c r="F1083" s="191"/>
      <c r="AC1083" s="4"/>
    </row>
    <row r="1084" spans="1:29" x14ac:dyDescent="0.25">
      <c r="A1084" s="13"/>
      <c r="B1084" s="6"/>
      <c r="C1084" s="40"/>
      <c r="D1084" s="8"/>
      <c r="E1084" s="8"/>
      <c r="F1084" s="59"/>
      <c r="AC1084" s="4"/>
    </row>
    <row r="1085" spans="1:29" x14ac:dyDescent="0.25">
      <c r="A1085" s="13"/>
      <c r="B1085" s="6"/>
      <c r="C1085" s="40"/>
      <c r="D1085" s="8"/>
      <c r="E1085" s="8"/>
      <c r="F1085" s="59"/>
      <c r="AC1085" s="4"/>
    </row>
    <row r="1086" spans="1:29" x14ac:dyDescent="0.25">
      <c r="A1086" s="13"/>
      <c r="B1086" s="6"/>
      <c r="C1086" s="40"/>
      <c r="D1086" s="8"/>
      <c r="E1086" s="8"/>
      <c r="F1086" s="59"/>
      <c r="AC1086" s="4"/>
    </row>
    <row r="1087" spans="1:29" x14ac:dyDescent="0.25">
      <c r="A1087" s="13"/>
      <c r="B1087" s="6"/>
      <c r="C1087" s="40"/>
      <c r="D1087" s="8"/>
      <c r="E1087" s="8"/>
      <c r="F1087" s="59"/>
      <c r="AC1087" s="4"/>
    </row>
    <row r="1088" spans="1:29" x14ac:dyDescent="0.25">
      <c r="A1088" s="13"/>
      <c r="B1088" s="6"/>
      <c r="C1088" s="40"/>
      <c r="D1088" s="8"/>
      <c r="E1088" s="8"/>
      <c r="F1088" s="59"/>
      <c r="AC1088" s="4"/>
    </row>
    <row r="1089" spans="1:29" x14ac:dyDescent="0.25">
      <c r="A1089" s="13"/>
      <c r="B1089" s="6"/>
      <c r="C1089" s="40"/>
      <c r="D1089" s="8"/>
      <c r="E1089" s="8"/>
      <c r="F1089" s="59"/>
      <c r="AC1089" s="4"/>
    </row>
    <row r="1090" spans="1:29" x14ac:dyDescent="0.25">
      <c r="A1090" s="13"/>
      <c r="B1090" s="11"/>
      <c r="C1090" s="40"/>
      <c r="D1090" s="8"/>
      <c r="E1090" s="8"/>
      <c r="F1090" s="191"/>
      <c r="AC1090" s="4"/>
    </row>
    <row r="1091" spans="1:29" x14ac:dyDescent="0.25">
      <c r="A1091" s="13"/>
      <c r="B1091" s="6"/>
      <c r="C1091" s="40"/>
      <c r="D1091" s="8"/>
      <c r="E1091" s="8"/>
      <c r="F1091" s="59"/>
      <c r="AC1091" s="4"/>
    </row>
    <row r="1092" spans="1:29" x14ac:dyDescent="0.25">
      <c r="A1092" s="13"/>
      <c r="B1092" s="6"/>
      <c r="C1092" s="40"/>
      <c r="D1092" s="8"/>
      <c r="E1092" s="8"/>
      <c r="F1092" s="59"/>
      <c r="AC1092" s="4"/>
    </row>
    <row r="1093" spans="1:29" x14ac:dyDescent="0.25">
      <c r="A1093" s="13"/>
      <c r="B1093" s="6"/>
      <c r="C1093" s="40"/>
      <c r="D1093" s="8"/>
      <c r="E1093" s="8"/>
      <c r="F1093" s="59"/>
      <c r="AC1093" s="4"/>
    </row>
    <row r="1094" spans="1:29" x14ac:dyDescent="0.25">
      <c r="A1094" s="13"/>
      <c r="B1094" s="6"/>
      <c r="C1094" s="40"/>
      <c r="D1094" s="8"/>
      <c r="E1094" s="8"/>
      <c r="F1094" s="59"/>
      <c r="AC1094" s="4"/>
    </row>
    <row r="1095" spans="1:29" x14ac:dyDescent="0.25">
      <c r="A1095" s="13"/>
      <c r="B1095" s="6"/>
      <c r="C1095" s="40"/>
      <c r="D1095" s="8"/>
      <c r="E1095" s="8"/>
      <c r="F1095" s="59"/>
      <c r="J1095" s="14"/>
      <c r="AC1095" s="4"/>
    </row>
    <row r="1096" spans="1:29" x14ac:dyDescent="0.25">
      <c r="A1096" s="13"/>
      <c r="B1096" s="6"/>
      <c r="C1096" s="40"/>
      <c r="D1096" s="8"/>
      <c r="E1096" s="8"/>
      <c r="F1096" s="59"/>
      <c r="J1096" s="14"/>
      <c r="AC1096" s="4"/>
    </row>
    <row r="1097" spans="1:29" x14ac:dyDescent="0.25">
      <c r="A1097" s="13"/>
      <c r="B1097" s="11"/>
      <c r="C1097" s="40"/>
      <c r="D1097" s="8"/>
      <c r="E1097" s="8"/>
      <c r="F1097" s="191"/>
      <c r="AC1097" s="4"/>
    </row>
    <row r="1098" spans="1:29" x14ac:dyDescent="0.25">
      <c r="A1098" s="13"/>
      <c r="B1098" s="6"/>
      <c r="C1098" s="40"/>
      <c r="D1098" s="8"/>
      <c r="E1098" s="8"/>
      <c r="F1098" s="59"/>
      <c r="J1098" s="14"/>
      <c r="AC1098" s="4"/>
    </row>
    <row r="1099" spans="1:29" x14ac:dyDescent="0.25">
      <c r="A1099" s="13"/>
      <c r="B1099" s="6"/>
      <c r="C1099" s="40"/>
      <c r="D1099" s="8"/>
      <c r="E1099" s="8"/>
      <c r="F1099" s="59"/>
      <c r="AC1099" s="4"/>
    </row>
    <row r="1100" spans="1:29" x14ac:dyDescent="0.25">
      <c r="A1100" s="13"/>
      <c r="B1100" s="6"/>
      <c r="C1100" s="40"/>
      <c r="D1100" s="8"/>
      <c r="E1100" s="8"/>
      <c r="F1100" s="59"/>
      <c r="J1100" s="14"/>
      <c r="AC1100" s="4"/>
    </row>
    <row r="1101" spans="1:29" x14ac:dyDescent="0.25">
      <c r="A1101" s="13"/>
      <c r="B1101" s="6"/>
      <c r="C1101" s="40"/>
      <c r="D1101" s="8"/>
      <c r="E1101" s="8"/>
      <c r="F1101" s="59"/>
      <c r="AC1101" s="4"/>
    </row>
    <row r="1102" spans="1:29" x14ac:dyDescent="0.25">
      <c r="A1102" s="13"/>
      <c r="B1102" s="6"/>
      <c r="C1102" s="40"/>
      <c r="D1102" s="8"/>
      <c r="E1102" s="8"/>
      <c r="F1102" s="59"/>
      <c r="AC1102" s="4"/>
    </row>
    <row r="1103" spans="1:29" x14ac:dyDescent="0.25">
      <c r="A1103" s="13"/>
      <c r="B1103" s="6"/>
      <c r="C1103" s="40"/>
      <c r="D1103" s="8"/>
      <c r="E1103" s="8"/>
      <c r="F1103" s="59"/>
      <c r="AC1103" s="4"/>
    </row>
    <row r="1104" spans="1:29" x14ac:dyDescent="0.25">
      <c r="A1104" s="13"/>
      <c r="B1104" s="11"/>
      <c r="C1104" s="40"/>
      <c r="D1104" s="8"/>
      <c r="E1104" s="8"/>
      <c r="F1104" s="191"/>
      <c r="AC1104" s="4"/>
    </row>
    <row r="1105" spans="1:29" x14ac:dyDescent="0.25">
      <c r="A1105" s="13"/>
      <c r="B1105" s="6"/>
      <c r="C1105" s="40"/>
      <c r="D1105" s="8"/>
      <c r="E1105" s="8"/>
      <c r="F1105" s="59"/>
      <c r="AC1105" s="4"/>
    </row>
    <row r="1106" spans="1:29" x14ac:dyDescent="0.25">
      <c r="A1106" s="13"/>
      <c r="B1106" s="6"/>
      <c r="C1106" s="40"/>
      <c r="D1106" s="8"/>
      <c r="E1106" s="8"/>
      <c r="F1106" s="59"/>
      <c r="AC1106" s="4"/>
    </row>
    <row r="1107" spans="1:29" x14ac:dyDescent="0.25">
      <c r="A1107" s="13"/>
      <c r="B1107" s="6"/>
      <c r="C1107" s="40"/>
      <c r="D1107" s="8"/>
      <c r="E1107" s="8"/>
      <c r="F1107" s="59"/>
      <c r="AC1107" s="4"/>
    </row>
    <row r="1108" spans="1:29" x14ac:dyDescent="0.25">
      <c r="A1108" s="13"/>
      <c r="B1108" s="11"/>
      <c r="C1108" s="40"/>
      <c r="D1108" s="8"/>
      <c r="E1108" s="8"/>
      <c r="F1108" s="191"/>
      <c r="AC1108" s="4"/>
    </row>
    <row r="1109" spans="1:29" x14ac:dyDescent="0.25">
      <c r="A1109" s="13"/>
      <c r="B1109" s="6"/>
      <c r="C1109" s="40"/>
      <c r="D1109" s="8"/>
      <c r="E1109" s="8"/>
      <c r="F1109" s="59"/>
      <c r="AC1109" s="4"/>
    </row>
    <row r="1110" spans="1:29" x14ac:dyDescent="0.25">
      <c r="A1110" s="13"/>
      <c r="B1110" s="6"/>
      <c r="C1110" s="40"/>
      <c r="D1110" s="8"/>
      <c r="E1110" s="8"/>
      <c r="F1110" s="59"/>
      <c r="AC1110" s="4"/>
    </row>
    <row r="1111" spans="1:29" x14ac:dyDescent="0.25">
      <c r="A1111" s="13"/>
      <c r="B1111" s="11"/>
      <c r="C1111" s="40"/>
      <c r="D1111" s="8"/>
      <c r="E1111" s="8"/>
      <c r="F1111" s="191"/>
      <c r="AC1111" s="4"/>
    </row>
    <row r="1112" spans="1:29" x14ac:dyDescent="0.25">
      <c r="A1112" s="13"/>
      <c r="B1112" s="6"/>
      <c r="C1112" s="40"/>
      <c r="D1112" s="8"/>
      <c r="E1112" s="8"/>
      <c r="F1112" s="59"/>
      <c r="AC1112" s="4"/>
    </row>
    <row r="1113" spans="1:29" x14ac:dyDescent="0.25">
      <c r="A1113" s="13"/>
      <c r="B1113" s="6"/>
      <c r="C1113" s="40"/>
      <c r="D1113" s="8"/>
      <c r="E1113" s="8"/>
      <c r="F1113" s="59"/>
      <c r="AC1113" s="4"/>
    </row>
    <row r="1114" spans="1:29" x14ac:dyDescent="0.25">
      <c r="A1114" s="13"/>
      <c r="B1114" s="6"/>
      <c r="C1114" s="40"/>
      <c r="D1114" s="8"/>
      <c r="E1114" s="8"/>
      <c r="F1114" s="59"/>
      <c r="AC1114" s="4"/>
    </row>
    <row r="1115" spans="1:29" x14ac:dyDescent="0.25">
      <c r="A1115" s="13"/>
      <c r="B1115" s="6"/>
      <c r="C1115" s="40"/>
      <c r="D1115" s="8"/>
      <c r="E1115" s="8"/>
      <c r="F1115" s="59"/>
      <c r="AC1115" s="4"/>
    </row>
    <row r="1116" spans="1:29" x14ac:dyDescent="0.25">
      <c r="A1116" s="13"/>
      <c r="B1116" s="6"/>
      <c r="C1116" s="40"/>
      <c r="D1116" s="8"/>
      <c r="E1116" s="8"/>
      <c r="F1116" s="59"/>
      <c r="AC1116" s="4"/>
    </row>
    <row r="1117" spans="1:29" x14ac:dyDescent="0.25">
      <c r="A1117" s="13"/>
      <c r="B1117" s="6"/>
      <c r="C1117" s="40"/>
      <c r="D1117" s="8"/>
      <c r="E1117" s="8"/>
      <c r="F1117" s="59"/>
      <c r="AC1117" s="4"/>
    </row>
    <row r="1118" spans="1:29" x14ac:dyDescent="0.25">
      <c r="A1118" s="13"/>
      <c r="B1118" s="6"/>
      <c r="C1118" s="40"/>
      <c r="D1118" s="93"/>
      <c r="E1118" s="94"/>
      <c r="F1118" s="59"/>
      <c r="AC1118" s="4"/>
    </row>
    <row r="1119" spans="1:29" s="284" customFormat="1" ht="20.25" x14ac:dyDescent="0.3">
      <c r="A1119" s="287"/>
      <c r="B1119" s="329"/>
      <c r="C1119" s="329"/>
      <c r="D1119" s="329"/>
      <c r="E1119" s="329"/>
      <c r="F1119" s="329"/>
      <c r="G1119" s="288"/>
      <c r="H1119" s="288"/>
      <c r="J1119" s="285"/>
      <c r="AC1119" s="285"/>
    </row>
    <row r="1120" spans="1:29" ht="16.5" x14ac:dyDescent="0.25">
      <c r="A1120" s="156"/>
      <c r="B1120" s="12"/>
      <c r="C1120" s="19"/>
      <c r="D1120" s="157"/>
      <c r="E1120" s="125"/>
      <c r="F1120" s="257"/>
      <c r="AC1120" s="4"/>
    </row>
    <row r="1121" spans="1:29" ht="18.75" x14ac:dyDescent="0.3">
      <c r="A1121" s="51"/>
      <c r="B1121" s="52"/>
      <c r="C1121" s="107"/>
      <c r="D1121" s="108"/>
      <c r="E1121" s="56"/>
      <c r="F1121" s="290"/>
      <c r="K1121" s="38"/>
      <c r="M1121" s="40"/>
      <c r="N1121" s="40"/>
      <c r="O1121" s="4"/>
      <c r="P1121" s="4"/>
      <c r="Q1121" s="4"/>
      <c r="R1121" s="4"/>
      <c r="AC1121" s="4"/>
    </row>
    <row r="1122" spans="1:29" ht="18.75" x14ac:dyDescent="0.3">
      <c r="A1122" s="51"/>
      <c r="B1122" s="52"/>
      <c r="C1122" s="54"/>
      <c r="D1122" s="8"/>
      <c r="E1122" s="8"/>
      <c r="F1122" s="57"/>
      <c r="K1122" s="38"/>
      <c r="M1122" s="40"/>
      <c r="N1122" s="40"/>
      <c r="O1122" s="4"/>
      <c r="P1122" s="4"/>
      <c r="Q1122" s="4"/>
      <c r="R1122" s="4"/>
      <c r="AC1122" s="4"/>
    </row>
    <row r="1123" spans="1:29" ht="18.75" x14ac:dyDescent="0.3">
      <c r="A1123" s="51"/>
      <c r="B1123" s="52"/>
      <c r="C1123" s="54"/>
      <c r="D1123" s="8"/>
      <c r="E1123" s="8"/>
      <c r="F1123" s="57"/>
      <c r="AC1123" s="4"/>
    </row>
    <row r="1124" spans="1:29" ht="18.75" x14ac:dyDescent="0.3">
      <c r="A1124" s="51"/>
      <c r="B1124" s="52"/>
      <c r="C1124" s="54"/>
      <c r="D1124" s="8"/>
      <c r="E1124" s="8"/>
      <c r="F1124" s="57"/>
      <c r="AC1124" s="4"/>
    </row>
    <row r="1125" spans="1:29" ht="18.75" x14ac:dyDescent="0.3">
      <c r="A1125" s="51"/>
      <c r="B1125" s="52"/>
      <c r="C1125" s="54"/>
      <c r="D1125" s="8"/>
      <c r="E1125" s="8"/>
      <c r="F1125" s="57"/>
      <c r="AC1125" s="4"/>
    </row>
    <row r="1126" spans="1:29" ht="18.75" x14ac:dyDescent="0.3">
      <c r="A1126" s="51"/>
      <c r="B1126" s="52"/>
      <c r="C1126" s="54"/>
      <c r="D1126" s="8"/>
      <c r="E1126" s="8"/>
      <c r="F1126" s="57"/>
      <c r="AC1126" s="4"/>
    </row>
    <row r="1127" spans="1:29" ht="18.75" x14ac:dyDescent="0.3">
      <c r="A1127" s="51"/>
      <c r="B1127" s="52"/>
      <c r="C1127" s="54"/>
      <c r="D1127" s="8"/>
      <c r="E1127" s="8"/>
      <c r="F1127" s="57"/>
      <c r="AC1127" s="4"/>
    </row>
    <row r="1128" spans="1:29" ht="18.75" x14ac:dyDescent="0.3">
      <c r="A1128" s="51"/>
      <c r="B1128" s="52"/>
      <c r="C1128" s="54"/>
      <c r="D1128" s="8"/>
      <c r="E1128" s="8"/>
      <c r="F1128" s="57"/>
      <c r="AC1128" s="4"/>
    </row>
    <row r="1129" spans="1:29" ht="18.75" x14ac:dyDescent="0.3">
      <c r="A1129" s="51"/>
      <c r="B1129" s="52"/>
      <c r="C1129" s="54"/>
      <c r="D1129" s="8"/>
      <c r="E1129" s="8"/>
      <c r="F1129" s="57"/>
      <c r="AC1129" s="4"/>
    </row>
    <row r="1130" spans="1:29" ht="18.75" x14ac:dyDescent="0.3">
      <c r="A1130" s="51"/>
      <c r="B1130" s="52"/>
      <c r="C1130" s="54"/>
      <c r="D1130" s="8"/>
      <c r="E1130" s="8"/>
      <c r="F1130" s="57"/>
      <c r="AC1130" s="4"/>
    </row>
    <row r="1131" spans="1:29" ht="18.75" x14ac:dyDescent="0.3">
      <c r="A1131" s="51"/>
      <c r="B1131" s="52"/>
      <c r="C1131" s="54"/>
      <c r="D1131" s="8"/>
      <c r="E1131" s="8"/>
      <c r="F1131" s="57"/>
      <c r="AC1131" s="4"/>
    </row>
    <row r="1132" spans="1:29" ht="18.75" x14ac:dyDescent="0.3">
      <c r="A1132" s="51"/>
      <c r="B1132" s="52"/>
      <c r="C1132" s="54"/>
      <c r="D1132" s="8"/>
      <c r="E1132" s="8"/>
      <c r="F1132" s="57"/>
      <c r="AC1132" s="4"/>
    </row>
    <row r="1133" spans="1:29" ht="18.75" x14ac:dyDescent="0.3">
      <c r="A1133" s="51"/>
      <c r="B1133" s="52"/>
      <c r="C1133" s="54"/>
      <c r="D1133" s="8"/>
      <c r="E1133" s="8"/>
      <c r="F1133" s="57"/>
      <c r="AC1133" s="4"/>
    </row>
    <row r="1134" spans="1:29" ht="18.75" x14ac:dyDescent="0.3">
      <c r="A1134" s="51"/>
      <c r="B1134" s="52"/>
      <c r="C1134" s="54"/>
      <c r="D1134" s="8"/>
      <c r="E1134" s="8"/>
      <c r="F1134" s="57"/>
      <c r="AC1134" s="4"/>
    </row>
    <row r="1135" spans="1:29" ht="18.75" x14ac:dyDescent="0.3">
      <c r="A1135" s="51"/>
      <c r="B1135" s="52"/>
      <c r="C1135" s="54"/>
      <c r="D1135" s="8"/>
      <c r="E1135" s="8"/>
      <c r="F1135" s="57"/>
      <c r="AC1135" s="4"/>
    </row>
    <row r="1136" spans="1:29" ht="18.75" x14ac:dyDescent="0.3">
      <c r="A1136" s="51"/>
      <c r="B1136" s="52"/>
      <c r="C1136" s="54"/>
      <c r="D1136" s="8"/>
      <c r="E1136" s="8"/>
      <c r="F1136" s="57"/>
      <c r="AC1136" s="4"/>
    </row>
    <row r="1137" spans="1:29" ht="18.75" x14ac:dyDescent="0.3">
      <c r="A1137" s="51"/>
      <c r="B1137" s="52"/>
      <c r="C1137" s="54"/>
      <c r="D1137" s="8"/>
      <c r="E1137" s="8"/>
      <c r="F1137" s="57"/>
      <c r="AC1137" s="4"/>
    </row>
    <row r="1138" spans="1:29" ht="18.75" x14ac:dyDescent="0.3">
      <c r="A1138" s="51"/>
      <c r="B1138" s="52"/>
      <c r="C1138" s="54"/>
      <c r="D1138" s="8"/>
      <c r="E1138" s="8"/>
      <c r="F1138" s="57"/>
      <c r="AC1138" s="4"/>
    </row>
    <row r="1139" spans="1:29" ht="18.75" x14ac:dyDescent="0.3">
      <c r="A1139" s="51"/>
      <c r="B1139" s="52"/>
      <c r="C1139" s="54"/>
      <c r="D1139" s="8"/>
      <c r="E1139" s="8"/>
      <c r="F1139" s="57"/>
      <c r="AC1139" s="4"/>
    </row>
    <row r="1140" spans="1:29" ht="18.75" x14ac:dyDescent="0.3">
      <c r="A1140" s="51"/>
      <c r="B1140" s="52"/>
      <c r="C1140" s="54"/>
      <c r="D1140" s="8"/>
      <c r="E1140" s="8"/>
      <c r="F1140" s="57"/>
      <c r="AC1140" s="4"/>
    </row>
    <row r="1141" spans="1:29" ht="18.75" x14ac:dyDescent="0.3">
      <c r="A1141" s="51"/>
      <c r="B1141" s="52"/>
      <c r="C1141" s="54"/>
      <c r="D1141" s="8"/>
      <c r="E1141" s="8"/>
      <c r="F1141" s="57"/>
      <c r="AC1141" s="4"/>
    </row>
    <row r="1142" spans="1:29" ht="18.75" x14ac:dyDescent="0.3">
      <c r="A1142" s="51"/>
      <c r="B1142" s="52"/>
      <c r="C1142" s="54"/>
      <c r="D1142" s="8"/>
      <c r="E1142" s="8"/>
      <c r="F1142" s="57"/>
      <c r="AC1142" s="4"/>
    </row>
    <row r="1143" spans="1:29" ht="18.75" x14ac:dyDescent="0.3">
      <c r="A1143" s="51"/>
      <c r="B1143" s="52"/>
      <c r="C1143" s="54"/>
      <c r="D1143" s="8"/>
      <c r="E1143" s="8"/>
      <c r="F1143" s="57"/>
      <c r="AC1143" s="4"/>
    </row>
    <row r="1144" spans="1:29" ht="18.75" x14ac:dyDescent="0.3">
      <c r="A1144" s="51"/>
      <c r="B1144" s="52"/>
      <c r="C1144" s="54"/>
      <c r="D1144" s="8"/>
      <c r="E1144" s="8"/>
      <c r="F1144" s="57"/>
      <c r="AC1144" s="4"/>
    </row>
    <row r="1145" spans="1:29" ht="18.75" x14ac:dyDescent="0.3">
      <c r="A1145" s="51"/>
      <c r="B1145" s="52"/>
      <c r="C1145" s="54"/>
      <c r="D1145" s="55"/>
      <c r="E1145" s="56"/>
      <c r="F1145" s="57"/>
      <c r="AC1145" s="4"/>
    </row>
    <row r="1146" spans="1:29" s="284" customFormat="1" ht="20.25" x14ac:dyDescent="0.3">
      <c r="A1146" s="287"/>
      <c r="B1146" s="329"/>
      <c r="C1146" s="329"/>
      <c r="D1146" s="329"/>
      <c r="E1146" s="329"/>
      <c r="F1146" s="329"/>
      <c r="G1146" s="288"/>
      <c r="H1146" s="288"/>
      <c r="J1146" s="285"/>
      <c r="AC1146" s="285"/>
    </row>
    <row r="1147" spans="1:29" ht="16.5" x14ac:dyDescent="0.25">
      <c r="A1147" s="156"/>
      <c r="B1147" s="12"/>
      <c r="C1147" s="19"/>
      <c r="D1147" s="157"/>
      <c r="E1147" s="125"/>
      <c r="F1147" s="257"/>
      <c r="AC1147" s="4"/>
    </row>
    <row r="1148" spans="1:29" x14ac:dyDescent="0.25">
      <c r="A1148" s="186"/>
      <c r="B1148" s="202"/>
      <c r="C1148" s="149"/>
      <c r="D1148" s="155"/>
      <c r="E1148" s="155"/>
      <c r="F1148" s="202"/>
      <c r="AC1148" s="4"/>
    </row>
    <row r="1149" spans="1:29" x14ac:dyDescent="0.25">
      <c r="A1149" s="23"/>
      <c r="B1149" s="30"/>
      <c r="C1149" s="131"/>
      <c r="D1149" s="8"/>
      <c r="E1149" s="8"/>
      <c r="F1149" s="10"/>
      <c r="AC1149" s="4"/>
    </row>
    <row r="1150" spans="1:29" x14ac:dyDescent="0.25">
      <c r="A1150" s="23"/>
      <c r="B1150" s="30"/>
      <c r="C1150" s="131"/>
      <c r="D1150" s="8"/>
      <c r="E1150" s="8"/>
      <c r="F1150" s="10"/>
      <c r="AC1150" s="4"/>
    </row>
    <row r="1151" spans="1:29" x14ac:dyDescent="0.25">
      <c r="A1151" s="23"/>
      <c r="B1151" s="30"/>
      <c r="C1151" s="131"/>
      <c r="D1151" s="8"/>
      <c r="E1151" s="8"/>
      <c r="F1151" s="10"/>
      <c r="AC1151" s="4"/>
    </row>
    <row r="1152" spans="1:29" x14ac:dyDescent="0.25">
      <c r="A1152" s="23"/>
      <c r="B1152" s="30"/>
      <c r="C1152" s="131"/>
      <c r="D1152" s="8"/>
      <c r="E1152" s="8"/>
      <c r="F1152" s="10"/>
      <c r="AC1152" s="4"/>
    </row>
    <row r="1153" spans="1:29" x14ac:dyDescent="0.25">
      <c r="A1153" s="23"/>
      <c r="B1153" s="30"/>
      <c r="C1153" s="131"/>
      <c r="D1153" s="8"/>
      <c r="E1153" s="8"/>
      <c r="F1153" s="10"/>
      <c r="AC1153" s="4"/>
    </row>
    <row r="1154" spans="1:29" x14ac:dyDescent="0.25">
      <c r="A1154" s="23"/>
      <c r="B1154" s="30"/>
      <c r="C1154" s="131"/>
      <c r="D1154" s="8"/>
      <c r="E1154" s="8"/>
      <c r="F1154" s="10"/>
      <c r="AC1154" s="4"/>
    </row>
    <row r="1155" spans="1:29" x14ac:dyDescent="0.25">
      <c r="A1155" s="23"/>
      <c r="B1155" s="30"/>
      <c r="C1155" s="131"/>
      <c r="D1155" s="8"/>
      <c r="E1155" s="8"/>
      <c r="F1155" s="10"/>
      <c r="AC1155" s="4"/>
    </row>
    <row r="1156" spans="1:29" x14ac:dyDescent="0.25">
      <c r="A1156" s="23"/>
      <c r="B1156" s="30"/>
      <c r="C1156" s="131"/>
      <c r="D1156" s="8"/>
      <c r="E1156" s="8"/>
      <c r="F1156" s="10"/>
      <c r="AC1156" s="4"/>
    </row>
    <row r="1157" spans="1:29" x14ac:dyDescent="0.25">
      <c r="A1157" s="23"/>
      <c r="B1157" s="30"/>
      <c r="C1157" s="131"/>
      <c r="D1157" s="8"/>
      <c r="E1157" s="8"/>
      <c r="F1157" s="10"/>
      <c r="AC1157" s="4"/>
    </row>
    <row r="1158" spans="1:29" x14ac:dyDescent="0.25">
      <c r="A1158" s="23"/>
      <c r="B1158" s="419"/>
      <c r="C1158" s="131"/>
      <c r="D1158" s="8"/>
      <c r="E1158" s="8"/>
      <c r="F1158" s="10"/>
      <c r="AC1158" s="4"/>
    </row>
    <row r="1159" spans="1:29" x14ac:dyDescent="0.25">
      <c r="A1159" s="23"/>
      <c r="B1159" s="419"/>
      <c r="C1159" s="131"/>
      <c r="D1159" s="8"/>
      <c r="E1159" s="8"/>
      <c r="F1159" s="10"/>
      <c r="AC1159" s="4"/>
    </row>
    <row r="1160" spans="1:29" x14ac:dyDescent="0.25">
      <c r="A1160" s="23"/>
      <c r="B1160" s="419"/>
      <c r="C1160" s="131"/>
      <c r="D1160" s="8"/>
      <c r="E1160" s="8"/>
      <c r="F1160" s="10"/>
      <c r="AC1160" s="4"/>
    </row>
    <row r="1161" spans="1:29" x14ac:dyDescent="0.25">
      <c r="A1161" s="23"/>
      <c r="B1161" s="419"/>
      <c r="C1161" s="131"/>
      <c r="D1161" s="8"/>
      <c r="E1161" s="8"/>
      <c r="F1161" s="10"/>
      <c r="AC1161" s="4"/>
    </row>
    <row r="1162" spans="1:29" x14ac:dyDescent="0.25">
      <c r="A1162" s="23"/>
      <c r="B1162" s="292"/>
      <c r="C1162" s="131"/>
      <c r="D1162" s="8"/>
      <c r="E1162" s="8"/>
      <c r="F1162" s="10"/>
      <c r="AC1162" s="4"/>
    </row>
    <row r="1163" spans="1:29" x14ac:dyDescent="0.25">
      <c r="A1163" s="23"/>
      <c r="B1163" s="292"/>
      <c r="C1163" s="131"/>
      <c r="D1163" s="8"/>
      <c r="E1163" s="8"/>
      <c r="F1163" s="10"/>
      <c r="AC1163" s="4"/>
    </row>
    <row r="1164" spans="1:29" ht="18.75" x14ac:dyDescent="0.25">
      <c r="A1164" s="114"/>
      <c r="B1164" s="115"/>
      <c r="C1164" s="147"/>
      <c r="D1164" s="8"/>
      <c r="E1164" s="8"/>
      <c r="F1164" s="293"/>
      <c r="AC1164" s="4"/>
    </row>
    <row r="1165" spans="1:29" x14ac:dyDescent="0.25">
      <c r="A1165" s="23"/>
      <c r="B1165" s="30"/>
      <c r="C1165" s="131"/>
      <c r="D1165" s="8"/>
      <c r="E1165" s="8"/>
      <c r="F1165" s="10"/>
      <c r="AC1165" s="4"/>
    </row>
    <row r="1166" spans="1:29" x14ac:dyDescent="0.25">
      <c r="A1166" s="23"/>
      <c r="B1166" s="30"/>
      <c r="C1166" s="23"/>
      <c r="D1166" s="8"/>
      <c r="E1166" s="8"/>
      <c r="F1166" s="10"/>
      <c r="AC1166" s="4"/>
    </row>
    <row r="1167" spans="1:29" x14ac:dyDescent="0.25">
      <c r="A1167" s="23"/>
      <c r="B1167" s="30"/>
      <c r="C1167" s="23"/>
      <c r="D1167" s="8"/>
      <c r="E1167" s="8"/>
      <c r="F1167" s="10"/>
      <c r="AC1167" s="4"/>
    </row>
    <row r="1168" spans="1:29" x14ac:dyDescent="0.25">
      <c r="A1168" s="23"/>
      <c r="B1168" s="30"/>
      <c r="C1168" s="23"/>
      <c r="D1168" s="8"/>
      <c r="E1168" s="8"/>
      <c r="F1168" s="10"/>
      <c r="AC1168" s="4"/>
    </row>
    <row r="1169" spans="1:29" x14ac:dyDescent="0.25">
      <c r="A1169" s="23"/>
      <c r="B1169" s="30"/>
      <c r="C1169" s="23"/>
      <c r="D1169" s="8"/>
      <c r="E1169" s="8"/>
      <c r="F1169" s="10"/>
      <c r="AC1169" s="4"/>
    </row>
    <row r="1170" spans="1:29" x14ac:dyDescent="0.25">
      <c r="A1170" s="23"/>
      <c r="B1170" s="30"/>
      <c r="C1170" s="23"/>
      <c r="D1170" s="8"/>
      <c r="E1170" s="8"/>
      <c r="F1170" s="10"/>
      <c r="AC1170" s="4"/>
    </row>
    <row r="1171" spans="1:29" x14ac:dyDescent="0.25">
      <c r="A1171" s="23"/>
      <c r="B1171" s="30"/>
      <c r="C1171" s="23"/>
      <c r="D1171" s="8"/>
      <c r="E1171" s="8"/>
      <c r="F1171" s="10"/>
      <c r="AC1171" s="4"/>
    </row>
    <row r="1172" spans="1:29" x14ac:dyDescent="0.25">
      <c r="A1172" s="23"/>
      <c r="B1172" s="30"/>
      <c r="C1172" s="23"/>
      <c r="D1172" s="8"/>
      <c r="E1172" s="8"/>
      <c r="F1172" s="10"/>
      <c r="AC1172" s="4"/>
    </row>
    <row r="1173" spans="1:29" x14ac:dyDescent="0.25">
      <c r="A1173" s="23"/>
      <c r="B1173" s="30"/>
      <c r="C1173" s="23"/>
      <c r="D1173" s="8"/>
      <c r="E1173" s="8"/>
      <c r="F1173" s="10"/>
      <c r="AC1173" s="4"/>
    </row>
    <row r="1174" spans="1:29" x14ac:dyDescent="0.25">
      <c r="A1174" s="23"/>
      <c r="B1174" s="419"/>
      <c r="C1174" s="23"/>
      <c r="D1174" s="8"/>
      <c r="E1174" s="8"/>
      <c r="F1174" s="10"/>
      <c r="AC1174" s="4"/>
    </row>
    <row r="1175" spans="1:29" ht="18.75" x14ac:dyDescent="0.25">
      <c r="A1175" s="114"/>
      <c r="B1175" s="104"/>
      <c r="C1175" s="114"/>
      <c r="D1175" s="8"/>
      <c r="E1175" s="8"/>
      <c r="F1175" s="293"/>
      <c r="AC1175" s="4"/>
    </row>
    <row r="1176" spans="1:29" x14ac:dyDescent="0.25">
      <c r="A1176" s="23"/>
      <c r="B1176" s="30"/>
      <c r="C1176" s="131"/>
      <c r="D1176" s="8"/>
      <c r="E1176" s="8"/>
      <c r="F1176" s="10"/>
      <c r="AC1176" s="4"/>
    </row>
    <row r="1177" spans="1:29" x14ac:dyDescent="0.25">
      <c r="A1177" s="23"/>
      <c r="B1177" s="30"/>
      <c r="C1177" s="23"/>
      <c r="D1177" s="8"/>
      <c r="E1177" s="8"/>
      <c r="F1177" s="10"/>
      <c r="AC1177" s="4"/>
    </row>
    <row r="1178" spans="1:29" x14ac:dyDescent="0.25">
      <c r="A1178" s="23"/>
      <c r="B1178" s="30"/>
      <c r="C1178" s="23"/>
      <c r="D1178" s="8"/>
      <c r="E1178" s="8"/>
      <c r="F1178" s="10"/>
      <c r="AC1178" s="4"/>
    </row>
    <row r="1179" spans="1:29" x14ac:dyDescent="0.25">
      <c r="A1179" s="23"/>
      <c r="B1179" s="30"/>
      <c r="C1179" s="23"/>
      <c r="D1179" s="8"/>
      <c r="E1179" s="8"/>
      <c r="F1179" s="10"/>
      <c r="AC1179" s="4"/>
    </row>
    <row r="1180" spans="1:29" x14ac:dyDescent="0.25">
      <c r="A1180" s="23"/>
      <c r="B1180" s="30"/>
      <c r="C1180" s="23"/>
      <c r="D1180" s="8"/>
      <c r="E1180" s="8"/>
      <c r="F1180" s="10"/>
      <c r="AC1180" s="4"/>
    </row>
    <row r="1181" spans="1:29" x14ac:dyDescent="0.25">
      <c r="A1181" s="23"/>
      <c r="B1181" s="30"/>
      <c r="C1181" s="23"/>
      <c r="D1181" s="8"/>
      <c r="E1181" s="8"/>
      <c r="F1181" s="10"/>
      <c r="AC1181" s="4"/>
    </row>
    <row r="1182" spans="1:29" x14ac:dyDescent="0.25">
      <c r="A1182" s="23"/>
      <c r="B1182" s="30"/>
      <c r="C1182" s="23"/>
      <c r="D1182" s="8"/>
      <c r="E1182" s="8"/>
      <c r="F1182" s="10"/>
      <c r="AC1182" s="4"/>
    </row>
    <row r="1183" spans="1:29" x14ac:dyDescent="0.25">
      <c r="A1183" s="23"/>
      <c r="B1183" s="30"/>
      <c r="C1183" s="23"/>
      <c r="D1183" s="8"/>
      <c r="E1183" s="8"/>
      <c r="F1183" s="10"/>
      <c r="AC1183" s="4"/>
    </row>
    <row r="1184" spans="1:29" x14ac:dyDescent="0.25">
      <c r="A1184" s="23"/>
      <c r="B1184" s="30"/>
      <c r="C1184" s="23"/>
      <c r="D1184" s="8"/>
      <c r="E1184" s="8"/>
      <c r="F1184" s="10"/>
      <c r="AC1184" s="4"/>
    </row>
    <row r="1185" spans="1:29" x14ac:dyDescent="0.25">
      <c r="A1185" s="23"/>
      <c r="B1185" s="419"/>
      <c r="C1185" s="23"/>
      <c r="D1185" s="8"/>
      <c r="E1185" s="8"/>
      <c r="F1185" s="10"/>
      <c r="AC1185" s="4"/>
    </row>
    <row r="1186" spans="1:29" ht="18.75" x14ac:dyDescent="0.25">
      <c r="A1186" s="114"/>
      <c r="B1186" s="104"/>
      <c r="C1186" s="23"/>
      <c r="D1186" s="8"/>
      <c r="E1186" s="8"/>
      <c r="F1186" s="10"/>
      <c r="AC1186" s="4"/>
    </row>
    <row r="1187" spans="1:29" x14ac:dyDescent="0.25">
      <c r="A1187" s="23"/>
      <c r="B1187" s="419"/>
      <c r="C1187" s="23"/>
      <c r="D1187" s="8"/>
      <c r="E1187" s="8"/>
      <c r="F1187" s="10"/>
      <c r="AC1187" s="4"/>
    </row>
    <row r="1188" spans="1:29" x14ac:dyDescent="0.25">
      <c r="A1188" s="23"/>
      <c r="B1188" s="419"/>
      <c r="C1188" s="23"/>
      <c r="D1188" s="8"/>
      <c r="E1188" s="8"/>
      <c r="F1188" s="10"/>
      <c r="AC1188" s="4"/>
    </row>
    <row r="1189" spans="1:29" x14ac:dyDescent="0.25">
      <c r="A1189" s="23"/>
      <c r="B1189" s="419"/>
      <c r="C1189" s="23"/>
      <c r="D1189" s="8"/>
      <c r="E1189" s="8"/>
      <c r="F1189" s="10"/>
      <c r="AC1189" s="4"/>
    </row>
    <row r="1190" spans="1:29" x14ac:dyDescent="0.25">
      <c r="A1190" s="23"/>
      <c r="B1190" s="419"/>
      <c r="C1190" s="23"/>
      <c r="D1190" s="8"/>
      <c r="E1190" s="8"/>
      <c r="F1190" s="10"/>
      <c r="AC1190" s="4"/>
    </row>
    <row r="1191" spans="1:29" x14ac:dyDescent="0.25">
      <c r="A1191" s="23"/>
      <c r="B1191" s="419"/>
      <c r="C1191" s="23"/>
      <c r="D1191" s="8"/>
      <c r="E1191" s="8"/>
      <c r="F1191" s="10"/>
      <c r="AC1191" s="4"/>
    </row>
    <row r="1192" spans="1:29" x14ac:dyDescent="0.25">
      <c r="A1192" s="23"/>
      <c r="B1192" s="419"/>
      <c r="C1192" s="23"/>
      <c r="D1192" s="8"/>
      <c r="E1192" s="8"/>
      <c r="F1192" s="10"/>
      <c r="AC1192" s="4"/>
    </row>
    <row r="1193" spans="1:29" x14ac:dyDescent="0.25">
      <c r="A1193" s="23"/>
      <c r="B1193" s="419"/>
      <c r="C1193" s="23"/>
      <c r="D1193" s="8"/>
      <c r="E1193" s="8"/>
      <c r="F1193" s="10"/>
      <c r="AC1193" s="4"/>
    </row>
    <row r="1194" spans="1:29" ht="18.75" x14ac:dyDescent="0.25">
      <c r="A1194" s="114"/>
      <c r="B1194" s="104"/>
      <c r="C1194" s="114"/>
      <c r="D1194" s="8"/>
      <c r="E1194" s="8"/>
      <c r="F1194" s="294"/>
      <c r="AC1194" s="4"/>
    </row>
    <row r="1195" spans="1:29" x14ac:dyDescent="0.25">
      <c r="A1195" s="23"/>
      <c r="B1195" s="419"/>
      <c r="C1195" s="23"/>
      <c r="D1195" s="8"/>
      <c r="E1195" s="8"/>
      <c r="F1195" s="10"/>
      <c r="AC1195" s="4"/>
    </row>
    <row r="1196" spans="1:29" x14ac:dyDescent="0.25">
      <c r="A1196" s="23"/>
      <c r="B1196" s="419"/>
      <c r="C1196" s="23"/>
      <c r="D1196" s="8"/>
      <c r="E1196" s="8"/>
      <c r="F1196" s="10"/>
      <c r="AC1196" s="4"/>
    </row>
    <row r="1197" spans="1:29" x14ac:dyDescent="0.25">
      <c r="A1197" s="23"/>
      <c r="B1197" s="419"/>
      <c r="C1197" s="23"/>
      <c r="D1197" s="8"/>
      <c r="E1197" s="8"/>
      <c r="F1197" s="10"/>
      <c r="AC1197" s="4"/>
    </row>
    <row r="1198" spans="1:29" x14ac:dyDescent="0.25">
      <c r="A1198" s="23"/>
      <c r="B1198" s="419"/>
      <c r="C1198" s="23"/>
      <c r="D1198" s="8"/>
      <c r="E1198" s="8"/>
      <c r="F1198" s="10"/>
      <c r="AC1198" s="4"/>
    </row>
    <row r="1199" spans="1:29" x14ac:dyDescent="0.25">
      <c r="A1199" s="23"/>
      <c r="B1199" s="419"/>
      <c r="C1199" s="23"/>
      <c r="D1199" s="8"/>
      <c r="E1199" s="8"/>
      <c r="F1199" s="10"/>
      <c r="AC1199" s="4"/>
    </row>
    <row r="1200" spans="1:29" x14ac:dyDescent="0.25">
      <c r="A1200" s="23"/>
      <c r="B1200" s="419"/>
      <c r="C1200" s="23"/>
      <c r="D1200" s="8"/>
      <c r="E1200" s="8"/>
      <c r="F1200" s="10"/>
      <c r="AC1200" s="4"/>
    </row>
    <row r="1201" spans="1:29" x14ac:dyDescent="0.25">
      <c r="A1201" s="23"/>
      <c r="B1201" s="419"/>
      <c r="C1201" s="23"/>
      <c r="D1201" s="8"/>
      <c r="E1201" s="8"/>
      <c r="F1201" s="10"/>
      <c r="AC1201" s="4"/>
    </row>
    <row r="1202" spans="1:29" x14ac:dyDescent="0.25">
      <c r="A1202" s="23"/>
      <c r="B1202" s="419"/>
      <c r="C1202" s="23"/>
      <c r="D1202" s="8"/>
      <c r="E1202" s="8"/>
      <c r="F1202" s="10"/>
      <c r="AC1202" s="4"/>
    </row>
    <row r="1203" spans="1:29" x14ac:dyDescent="0.25">
      <c r="A1203" s="23"/>
      <c r="B1203" s="419"/>
      <c r="C1203" s="23"/>
      <c r="D1203" s="8"/>
      <c r="E1203" s="8"/>
      <c r="F1203" s="10"/>
      <c r="AC1203" s="4"/>
    </row>
    <row r="1204" spans="1:29" ht="18.75" x14ac:dyDescent="0.25">
      <c r="A1204" s="114"/>
      <c r="B1204" s="104"/>
      <c r="C1204" s="114"/>
      <c r="D1204" s="8"/>
      <c r="E1204" s="8"/>
      <c r="F1204" s="294"/>
      <c r="AC1204" s="4"/>
    </row>
    <row r="1205" spans="1:29" x14ac:dyDescent="0.25">
      <c r="A1205" s="23"/>
      <c r="B1205" s="419"/>
      <c r="C1205" s="23"/>
      <c r="D1205" s="8"/>
      <c r="E1205" s="8"/>
      <c r="F1205" s="10"/>
      <c r="AC1205" s="4"/>
    </row>
    <row r="1206" spans="1:29" x14ac:dyDescent="0.25">
      <c r="A1206" s="23"/>
      <c r="B1206" s="419"/>
      <c r="C1206" s="23"/>
      <c r="D1206" s="8"/>
      <c r="E1206" s="8"/>
      <c r="F1206" s="10"/>
      <c r="AC1206" s="4"/>
    </row>
    <row r="1207" spans="1:29" x14ac:dyDescent="0.25">
      <c r="A1207" s="23"/>
      <c r="B1207" s="419"/>
      <c r="C1207" s="23"/>
      <c r="D1207" s="8"/>
      <c r="E1207" s="8"/>
      <c r="F1207" s="10"/>
      <c r="AC1207" s="4"/>
    </row>
    <row r="1208" spans="1:29" x14ac:dyDescent="0.25">
      <c r="A1208" s="23"/>
      <c r="B1208" s="419"/>
      <c r="C1208" s="23"/>
      <c r="D1208" s="8"/>
      <c r="E1208" s="8"/>
      <c r="F1208" s="10"/>
      <c r="AC1208" s="4"/>
    </row>
    <row r="1209" spans="1:29" x14ac:dyDescent="0.25">
      <c r="A1209" s="23"/>
      <c r="B1209" s="419"/>
      <c r="C1209" s="23"/>
      <c r="D1209" s="8"/>
      <c r="E1209" s="8"/>
      <c r="F1209" s="10"/>
      <c r="AC1209" s="4"/>
    </row>
    <row r="1210" spans="1:29" x14ac:dyDescent="0.25">
      <c r="A1210" s="23"/>
      <c r="B1210" s="419"/>
      <c r="C1210" s="23"/>
      <c r="D1210" s="8"/>
      <c r="E1210" s="8"/>
      <c r="F1210" s="10"/>
      <c r="AC1210" s="4"/>
    </row>
    <row r="1211" spans="1:29" x14ac:dyDescent="0.25">
      <c r="A1211" s="23"/>
      <c r="B1211" s="419"/>
      <c r="C1211" s="23"/>
      <c r="D1211" s="8"/>
      <c r="E1211" s="8"/>
      <c r="F1211" s="10"/>
      <c r="AC1211" s="4"/>
    </row>
    <row r="1212" spans="1:29" x14ac:dyDescent="0.25">
      <c r="A1212" s="23"/>
      <c r="B1212" s="419"/>
      <c r="C1212" s="23"/>
      <c r="D1212" s="8"/>
      <c r="E1212" s="8"/>
      <c r="F1212" s="10"/>
      <c r="AC1212" s="4"/>
    </row>
    <row r="1213" spans="1:29" x14ac:dyDescent="0.25">
      <c r="A1213" s="23"/>
      <c r="B1213" s="419"/>
      <c r="C1213" s="23"/>
      <c r="D1213" s="8"/>
      <c r="E1213" s="8"/>
      <c r="F1213" s="10"/>
      <c r="AC1213" s="4"/>
    </row>
    <row r="1214" spans="1:29" x14ac:dyDescent="0.25">
      <c r="A1214" s="23"/>
      <c r="B1214" s="419"/>
      <c r="C1214" s="23"/>
      <c r="D1214" s="8"/>
      <c r="E1214" s="8"/>
      <c r="F1214" s="10"/>
      <c r="AC1214" s="4"/>
    </row>
    <row r="1215" spans="1:29" ht="18.75" x14ac:dyDescent="0.25">
      <c r="A1215" s="114"/>
      <c r="B1215" s="104"/>
      <c r="C1215" s="114"/>
      <c r="D1215" s="8"/>
      <c r="E1215" s="8"/>
      <c r="F1215" s="294"/>
      <c r="AC1215" s="4"/>
    </row>
    <row r="1216" spans="1:29" x14ac:dyDescent="0.25">
      <c r="A1216" s="23"/>
      <c r="B1216" s="419"/>
      <c r="C1216" s="23"/>
      <c r="D1216" s="8"/>
      <c r="E1216" s="8"/>
      <c r="F1216" s="10"/>
      <c r="AC1216" s="4"/>
    </row>
    <row r="1217" spans="1:29" x14ac:dyDescent="0.25">
      <c r="A1217" s="23"/>
      <c r="B1217" s="419"/>
      <c r="C1217" s="23"/>
      <c r="D1217" s="8"/>
      <c r="E1217" s="8"/>
      <c r="F1217" s="10"/>
      <c r="AC1217" s="4"/>
    </row>
    <row r="1218" spans="1:29" x14ac:dyDescent="0.25">
      <c r="A1218" s="23"/>
      <c r="B1218" s="419"/>
      <c r="C1218" s="23"/>
      <c r="D1218" s="8"/>
      <c r="E1218" s="8"/>
      <c r="F1218" s="10"/>
      <c r="AC1218" s="4"/>
    </row>
    <row r="1219" spans="1:29" x14ac:dyDescent="0.25">
      <c r="A1219" s="23"/>
      <c r="B1219" s="419"/>
      <c r="C1219" s="23"/>
      <c r="D1219" s="8"/>
      <c r="E1219" s="8"/>
      <c r="F1219" s="10"/>
      <c r="AC1219" s="4"/>
    </row>
    <row r="1220" spans="1:29" x14ac:dyDescent="0.25">
      <c r="A1220" s="23"/>
      <c r="B1220" s="419"/>
      <c r="C1220" s="23"/>
      <c r="D1220" s="8"/>
      <c r="E1220" s="8"/>
      <c r="F1220" s="10"/>
      <c r="AC1220" s="4"/>
    </row>
    <row r="1221" spans="1:29" x14ac:dyDescent="0.25">
      <c r="A1221" s="23"/>
      <c r="B1221" s="419"/>
      <c r="C1221" s="23"/>
      <c r="D1221" s="8"/>
      <c r="E1221" s="8"/>
      <c r="F1221" s="10"/>
      <c r="AC1221" s="4"/>
    </row>
    <row r="1222" spans="1:29" x14ac:dyDescent="0.25">
      <c r="A1222" s="23"/>
      <c r="B1222" s="419"/>
      <c r="C1222" s="23"/>
      <c r="D1222" s="8"/>
      <c r="E1222" s="8"/>
      <c r="F1222" s="10"/>
      <c r="AC1222" s="4"/>
    </row>
    <row r="1223" spans="1:29" x14ac:dyDescent="0.25">
      <c r="A1223" s="23"/>
      <c r="B1223" s="419"/>
      <c r="C1223" s="23"/>
      <c r="D1223" s="8"/>
      <c r="E1223" s="8"/>
      <c r="F1223" s="10"/>
      <c r="AC1223" s="4"/>
    </row>
    <row r="1224" spans="1:29" x14ac:dyDescent="0.25">
      <c r="A1224" s="23"/>
      <c r="B1224" s="419"/>
      <c r="C1224" s="23"/>
      <c r="D1224" s="8"/>
      <c r="E1224" s="8"/>
      <c r="F1224" s="10"/>
      <c r="AC1224" s="4"/>
    </row>
    <row r="1225" spans="1:29" ht="18.75" x14ac:dyDescent="0.25">
      <c r="A1225" s="114"/>
      <c r="B1225" s="104"/>
      <c r="C1225" s="114"/>
      <c r="D1225" s="8"/>
      <c r="E1225" s="8"/>
      <c r="F1225" s="294"/>
      <c r="AC1225" s="4"/>
    </row>
    <row r="1226" spans="1:29" x14ac:dyDescent="0.25">
      <c r="A1226" s="23"/>
      <c r="B1226" s="419"/>
      <c r="C1226" s="23"/>
      <c r="D1226" s="8"/>
      <c r="E1226" s="8"/>
      <c r="F1226" s="10"/>
      <c r="AC1226" s="4"/>
    </row>
    <row r="1227" spans="1:29" x14ac:dyDescent="0.25">
      <c r="A1227" s="23"/>
      <c r="B1227" s="419"/>
      <c r="C1227" s="23"/>
      <c r="D1227" s="8"/>
      <c r="E1227" s="8"/>
      <c r="F1227" s="10"/>
      <c r="AC1227" s="4"/>
    </row>
    <row r="1228" spans="1:29" x14ac:dyDescent="0.25">
      <c r="A1228" s="23"/>
      <c r="B1228" s="419"/>
      <c r="C1228" s="23"/>
      <c r="D1228" s="8"/>
      <c r="E1228" s="8"/>
      <c r="F1228" s="10"/>
      <c r="AC1228" s="4"/>
    </row>
    <row r="1229" spans="1:29" x14ac:dyDescent="0.25">
      <c r="A1229" s="23"/>
      <c r="B1229" s="419"/>
      <c r="C1229" s="23"/>
      <c r="D1229" s="8"/>
      <c r="E1229" s="8"/>
      <c r="F1229" s="10"/>
      <c r="AC1229" s="4"/>
    </row>
    <row r="1230" spans="1:29" x14ac:dyDescent="0.25">
      <c r="A1230" s="23"/>
      <c r="B1230" s="419"/>
      <c r="C1230" s="23"/>
      <c r="D1230" s="8"/>
      <c r="E1230" s="8"/>
      <c r="F1230" s="10"/>
      <c r="AC1230" s="4"/>
    </row>
    <row r="1231" spans="1:29" x14ac:dyDescent="0.25">
      <c r="A1231" s="23"/>
      <c r="B1231" s="419"/>
      <c r="C1231" s="23"/>
      <c r="D1231" s="8"/>
      <c r="E1231" s="8"/>
      <c r="F1231" s="10"/>
      <c r="AC1231" s="4"/>
    </row>
    <row r="1232" spans="1:29" x14ac:dyDescent="0.25">
      <c r="A1232" s="23"/>
      <c r="B1232" s="419"/>
      <c r="C1232" s="23"/>
      <c r="D1232" s="8"/>
      <c r="E1232" s="8"/>
      <c r="F1232" s="10"/>
      <c r="AC1232" s="4"/>
    </row>
    <row r="1233" spans="1:29" ht="18.75" x14ac:dyDescent="0.25">
      <c r="A1233" s="114"/>
      <c r="B1233" s="104"/>
      <c r="C1233" s="114"/>
      <c r="D1233" s="8"/>
      <c r="E1233" s="8"/>
      <c r="F1233" s="294"/>
      <c r="AC1233" s="4"/>
    </row>
    <row r="1234" spans="1:29" x14ac:dyDescent="0.25">
      <c r="A1234" s="23"/>
      <c r="B1234" s="419"/>
      <c r="C1234" s="23"/>
      <c r="D1234" s="8"/>
      <c r="E1234" s="8"/>
      <c r="F1234" s="10"/>
      <c r="AC1234" s="4"/>
    </row>
    <row r="1235" spans="1:29" x14ac:dyDescent="0.25">
      <c r="A1235" s="23"/>
      <c r="B1235" s="419"/>
      <c r="C1235" s="23"/>
      <c r="D1235" s="8"/>
      <c r="E1235" s="8"/>
      <c r="F1235" s="10"/>
      <c r="AC1235" s="4"/>
    </row>
    <row r="1236" spans="1:29" x14ac:dyDescent="0.25">
      <c r="A1236" s="23"/>
      <c r="B1236" s="419"/>
      <c r="C1236" s="23"/>
      <c r="D1236" s="8"/>
      <c r="E1236" s="8"/>
      <c r="F1236" s="10"/>
      <c r="AC1236" s="4"/>
    </row>
    <row r="1237" spans="1:29" x14ac:dyDescent="0.25">
      <c r="A1237" s="23"/>
      <c r="B1237" s="419"/>
      <c r="C1237" s="23"/>
      <c r="D1237" s="8"/>
      <c r="E1237" s="8"/>
      <c r="F1237" s="10"/>
      <c r="AC1237" s="4"/>
    </row>
    <row r="1238" spans="1:29" x14ac:dyDescent="0.25">
      <c r="A1238" s="23"/>
      <c r="B1238" s="419"/>
      <c r="C1238" s="23"/>
      <c r="D1238" s="8"/>
      <c r="E1238" s="8"/>
      <c r="F1238" s="10"/>
      <c r="AC1238" s="4"/>
    </row>
    <row r="1239" spans="1:29" x14ac:dyDescent="0.25">
      <c r="A1239" s="23"/>
      <c r="B1239" s="419"/>
      <c r="C1239" s="23"/>
      <c r="D1239" s="8"/>
      <c r="E1239" s="8"/>
      <c r="F1239" s="10"/>
      <c r="AC1239" s="4"/>
    </row>
    <row r="1240" spans="1:29" x14ac:dyDescent="0.25">
      <c r="A1240" s="23"/>
      <c r="B1240" s="419"/>
      <c r="C1240" s="23"/>
      <c r="D1240" s="8"/>
      <c r="E1240" s="8"/>
      <c r="F1240" s="10"/>
      <c r="AC1240" s="4"/>
    </row>
    <row r="1241" spans="1:29" ht="18.75" x14ac:dyDescent="0.25">
      <c r="A1241" s="114"/>
      <c r="B1241" s="104"/>
      <c r="C1241" s="114"/>
      <c r="D1241" s="8"/>
      <c r="E1241" s="8"/>
      <c r="F1241" s="294"/>
      <c r="AC1241" s="4"/>
    </row>
    <row r="1242" spans="1:29" x14ac:dyDescent="0.25">
      <c r="A1242" s="23"/>
      <c r="B1242" s="419"/>
      <c r="C1242" s="23"/>
      <c r="D1242" s="8"/>
      <c r="E1242" s="8"/>
      <c r="F1242" s="10"/>
      <c r="AC1242" s="4"/>
    </row>
    <row r="1243" spans="1:29" x14ac:dyDescent="0.25">
      <c r="A1243" s="23"/>
      <c r="B1243" s="419"/>
      <c r="C1243" s="23"/>
      <c r="D1243" s="8"/>
      <c r="E1243" s="8"/>
      <c r="F1243" s="10"/>
      <c r="AC1243" s="4"/>
    </row>
    <row r="1244" spans="1:29" ht="18.75" x14ac:dyDescent="0.25">
      <c r="A1244" s="114"/>
      <c r="B1244" s="104"/>
      <c r="C1244" s="114"/>
      <c r="D1244" s="8"/>
      <c r="E1244" s="8"/>
      <c r="F1244" s="294"/>
      <c r="AC1244" s="4"/>
    </row>
    <row r="1245" spans="1:29" x14ac:dyDescent="0.25">
      <c r="A1245" s="23"/>
      <c r="B1245" s="419"/>
      <c r="C1245" s="23"/>
      <c r="D1245" s="8"/>
      <c r="E1245" s="8"/>
      <c r="F1245" s="10"/>
      <c r="AC1245" s="4"/>
    </row>
    <row r="1246" spans="1:29" x14ac:dyDescent="0.25">
      <c r="A1246" s="23"/>
      <c r="B1246" s="419"/>
      <c r="C1246" s="23"/>
      <c r="D1246" s="8"/>
      <c r="E1246" s="8"/>
      <c r="F1246" s="10"/>
      <c r="AC1246" s="4"/>
    </row>
    <row r="1247" spans="1:29" ht="18.75" x14ac:dyDescent="0.25">
      <c r="A1247" s="114"/>
      <c r="B1247" s="104"/>
      <c r="C1247" s="114"/>
      <c r="D1247" s="8"/>
      <c r="E1247" s="8"/>
      <c r="F1247" s="294"/>
      <c r="AC1247" s="4"/>
    </row>
    <row r="1248" spans="1:29" x14ac:dyDescent="0.25">
      <c r="A1248" s="23"/>
      <c r="B1248" s="419"/>
      <c r="C1248" s="23"/>
      <c r="D1248" s="8"/>
      <c r="E1248" s="8"/>
      <c r="F1248" s="10"/>
      <c r="AC1248" s="4"/>
    </row>
    <row r="1249" spans="1:29" x14ac:dyDescent="0.25">
      <c r="A1249" s="23"/>
      <c r="B1249" s="419"/>
      <c r="C1249" s="23"/>
      <c r="D1249" s="8"/>
      <c r="E1249" s="8"/>
      <c r="F1249" s="10"/>
      <c r="AC1249" s="4"/>
    </row>
    <row r="1250" spans="1:29" x14ac:dyDescent="0.25">
      <c r="A1250" s="23"/>
      <c r="B1250" s="419"/>
      <c r="C1250" s="23"/>
      <c r="D1250" s="8"/>
      <c r="E1250" s="8"/>
      <c r="F1250" s="10"/>
      <c r="AC1250" s="4"/>
    </row>
    <row r="1251" spans="1:29" x14ac:dyDescent="0.25">
      <c r="A1251" s="23"/>
      <c r="B1251" s="419"/>
      <c r="C1251" s="23"/>
      <c r="D1251" s="8"/>
      <c r="E1251" s="8"/>
      <c r="F1251" s="10"/>
      <c r="AC1251" s="4"/>
    </row>
    <row r="1252" spans="1:29" x14ac:dyDescent="0.25">
      <c r="A1252" s="23"/>
      <c r="B1252" s="419"/>
      <c r="C1252" s="23"/>
      <c r="D1252" s="8"/>
      <c r="E1252" s="8"/>
      <c r="F1252" s="10"/>
      <c r="AC1252" s="4"/>
    </row>
    <row r="1253" spans="1:29" x14ac:dyDescent="0.25">
      <c r="A1253" s="23"/>
      <c r="B1253" s="419"/>
      <c r="C1253" s="23"/>
      <c r="D1253" s="8"/>
      <c r="E1253" s="8"/>
      <c r="F1253" s="10"/>
      <c r="AC1253" s="4"/>
    </row>
    <row r="1254" spans="1:29" x14ac:dyDescent="0.25">
      <c r="A1254" s="23"/>
      <c r="B1254" s="419"/>
      <c r="C1254" s="23"/>
      <c r="D1254" s="8"/>
      <c r="E1254" s="8"/>
      <c r="F1254" s="10"/>
      <c r="AC1254" s="4"/>
    </row>
    <row r="1255" spans="1:29" x14ac:dyDescent="0.25">
      <c r="A1255" s="23"/>
      <c r="B1255" s="419"/>
      <c r="C1255" s="23"/>
      <c r="D1255" s="8"/>
      <c r="E1255" s="8"/>
      <c r="F1255" s="10"/>
      <c r="AC1255" s="4"/>
    </row>
    <row r="1256" spans="1:29" x14ac:dyDescent="0.25">
      <c r="A1256" s="23"/>
      <c r="B1256" s="419"/>
      <c r="C1256" s="23"/>
      <c r="D1256" s="8"/>
      <c r="E1256" s="8"/>
      <c r="F1256" s="10"/>
      <c r="AC1256" s="4"/>
    </row>
    <row r="1257" spans="1:29" x14ac:dyDescent="0.25">
      <c r="A1257" s="23"/>
      <c r="B1257" s="419"/>
      <c r="C1257" s="23"/>
      <c r="D1257" s="8"/>
      <c r="E1257" s="8"/>
      <c r="F1257" s="10"/>
      <c r="AC1257" s="4"/>
    </row>
    <row r="1258" spans="1:29" x14ac:dyDescent="0.25">
      <c r="A1258" s="23"/>
      <c r="B1258" s="419"/>
      <c r="C1258" s="23"/>
      <c r="D1258" s="8"/>
      <c r="E1258" s="8"/>
      <c r="F1258" s="10"/>
    </row>
    <row r="1259" spans="1:29" ht="18.75" x14ac:dyDescent="0.25">
      <c r="A1259" s="114"/>
      <c r="B1259" s="104"/>
      <c r="C1259" s="114"/>
      <c r="D1259" s="8"/>
      <c r="E1259" s="8"/>
      <c r="F1259" s="294"/>
    </row>
    <row r="1260" spans="1:29" x14ac:dyDescent="0.25">
      <c r="A1260" s="23"/>
      <c r="B1260" s="419"/>
      <c r="C1260" s="23"/>
      <c r="D1260" s="8"/>
      <c r="E1260" s="8"/>
      <c r="F1260" s="10"/>
    </row>
    <row r="1261" spans="1:29" x14ac:dyDescent="0.25">
      <c r="A1261" s="23"/>
      <c r="B1261" s="419"/>
      <c r="C1261" s="23"/>
      <c r="D1261" s="8"/>
      <c r="E1261" s="8"/>
      <c r="F1261" s="10"/>
    </row>
    <row r="1262" spans="1:29" x14ac:dyDescent="0.25">
      <c r="A1262" s="23"/>
      <c r="B1262" s="419"/>
      <c r="C1262" s="23"/>
      <c r="D1262" s="8"/>
      <c r="E1262" s="8"/>
      <c r="F1262" s="10"/>
    </row>
    <row r="1263" spans="1:29" x14ac:dyDescent="0.25">
      <c r="A1263" s="23"/>
      <c r="B1263" s="419"/>
      <c r="C1263" s="23"/>
      <c r="D1263" s="8"/>
      <c r="E1263" s="8"/>
      <c r="F1263" s="10"/>
    </row>
    <row r="1264" spans="1:29" x14ac:dyDescent="0.25">
      <c r="A1264" s="23"/>
      <c r="B1264" s="419"/>
      <c r="C1264" s="23"/>
      <c r="D1264" s="8"/>
      <c r="E1264" s="8"/>
      <c r="F1264" s="10"/>
    </row>
    <row r="1265" spans="1:9" x14ac:dyDescent="0.25">
      <c r="A1265" s="23"/>
      <c r="B1265" s="419"/>
      <c r="C1265" s="23"/>
      <c r="D1265" s="8"/>
      <c r="E1265" s="8"/>
      <c r="F1265" s="10"/>
    </row>
    <row r="1266" spans="1:9" x14ac:dyDescent="0.25">
      <c r="A1266" s="23"/>
      <c r="B1266" s="419"/>
      <c r="C1266" s="23"/>
      <c r="D1266" s="8"/>
      <c r="E1266" s="8"/>
      <c r="F1266" s="10"/>
    </row>
    <row r="1267" spans="1:9" x14ac:dyDescent="0.25">
      <c r="A1267" s="23"/>
      <c r="B1267" s="419"/>
      <c r="C1267" s="23"/>
      <c r="D1267" s="8"/>
      <c r="E1267" s="8"/>
      <c r="F1267" s="10"/>
    </row>
    <row r="1268" spans="1:9" x14ac:dyDescent="0.25">
      <c r="A1268" s="23"/>
      <c r="B1268" s="419"/>
      <c r="C1268" s="23"/>
      <c r="D1268" s="8"/>
      <c r="E1268" s="8"/>
      <c r="F1268" s="10"/>
    </row>
    <row r="1269" spans="1:9" x14ac:dyDescent="0.25">
      <c r="A1269" s="23"/>
      <c r="B1269" s="419"/>
      <c r="C1269" s="23"/>
      <c r="D1269" s="8"/>
      <c r="E1269" s="8"/>
      <c r="F1269" s="10"/>
    </row>
    <row r="1270" spans="1:9" x14ac:dyDescent="0.25">
      <c r="A1270" s="23"/>
      <c r="B1270" s="419"/>
      <c r="C1270" s="23"/>
      <c r="D1270" s="8"/>
      <c r="E1270" s="8"/>
      <c r="F1270" s="10"/>
    </row>
    <row r="1271" spans="1:9" x14ac:dyDescent="0.25">
      <c r="A1271" s="23"/>
      <c r="B1271" s="419"/>
      <c r="C1271" s="23"/>
      <c r="D1271" s="8"/>
      <c r="E1271" s="8"/>
      <c r="F1271" s="10"/>
    </row>
    <row r="1272" spans="1:9" s="4" customFormat="1" ht="18.75" x14ac:dyDescent="0.25">
      <c r="A1272" s="114"/>
      <c r="B1272" s="104"/>
      <c r="C1272" s="114"/>
      <c r="D1272" s="8"/>
      <c r="E1272" s="8"/>
      <c r="F1272" s="294"/>
      <c r="G1272" s="45"/>
      <c r="H1272" s="45"/>
      <c r="I1272" s="14"/>
    </row>
    <row r="1273" spans="1:9" s="4" customFormat="1" x14ac:dyDescent="0.25">
      <c r="A1273" s="23"/>
      <c r="B1273" s="419"/>
      <c r="C1273" s="23"/>
      <c r="D1273" s="8"/>
      <c r="E1273" s="8"/>
      <c r="F1273" s="10"/>
      <c r="G1273" s="45"/>
      <c r="H1273" s="45"/>
      <c r="I1273" s="14"/>
    </row>
    <row r="1274" spans="1:9" s="4" customFormat="1" x14ac:dyDescent="0.25">
      <c r="A1274" s="23"/>
      <c r="B1274" s="419"/>
      <c r="C1274" s="23"/>
      <c r="D1274" s="8"/>
      <c r="E1274" s="8"/>
      <c r="F1274" s="10"/>
      <c r="G1274" s="45"/>
      <c r="H1274" s="45"/>
      <c r="I1274" s="14"/>
    </row>
    <row r="1275" spans="1:9" s="4" customFormat="1" x14ac:dyDescent="0.25">
      <c r="A1275" s="23"/>
      <c r="B1275" s="419"/>
      <c r="C1275" s="23"/>
      <c r="D1275" s="8"/>
      <c r="E1275" s="8"/>
      <c r="F1275" s="10"/>
      <c r="G1275" s="45"/>
      <c r="H1275" s="45"/>
      <c r="I1275" s="14"/>
    </row>
    <row r="1276" spans="1:9" s="4" customFormat="1" x14ac:dyDescent="0.25">
      <c r="A1276" s="23"/>
      <c r="B1276" s="419"/>
      <c r="C1276" s="23"/>
      <c r="D1276" s="8"/>
      <c r="E1276" s="8"/>
      <c r="F1276" s="10"/>
      <c r="G1276" s="45"/>
      <c r="H1276" s="45"/>
      <c r="I1276" s="14"/>
    </row>
    <row r="1277" spans="1:9" s="4" customFormat="1" x14ac:dyDescent="0.25">
      <c r="A1277" s="23"/>
      <c r="B1277" s="419"/>
      <c r="C1277" s="23"/>
      <c r="D1277" s="8"/>
      <c r="E1277" s="8"/>
      <c r="F1277" s="10"/>
      <c r="G1277" s="45"/>
      <c r="H1277" s="45"/>
      <c r="I1277" s="14"/>
    </row>
    <row r="1278" spans="1:9" s="4" customFormat="1" x14ac:dyDescent="0.25">
      <c r="A1278" s="23"/>
      <c r="B1278" s="419"/>
      <c r="C1278" s="23"/>
      <c r="D1278" s="8"/>
      <c r="E1278" s="8"/>
      <c r="F1278" s="10"/>
      <c r="G1278" s="45"/>
      <c r="H1278" s="45"/>
      <c r="I1278" s="14"/>
    </row>
    <row r="1279" spans="1:9" s="4" customFormat="1" x14ac:dyDescent="0.25">
      <c r="A1279" s="23"/>
      <c r="B1279" s="419"/>
      <c r="C1279" s="23"/>
      <c r="D1279" s="8"/>
      <c r="E1279" s="8"/>
      <c r="F1279" s="10"/>
      <c r="G1279" s="45"/>
      <c r="H1279" s="45"/>
      <c r="I1279" s="14"/>
    </row>
    <row r="1280" spans="1:9" s="4" customFormat="1" x14ac:dyDescent="0.25">
      <c r="A1280" s="23"/>
      <c r="B1280" s="419"/>
      <c r="C1280" s="23"/>
      <c r="D1280" s="8"/>
      <c r="E1280" s="8"/>
      <c r="F1280" s="10"/>
      <c r="G1280" s="14"/>
      <c r="H1280" s="40"/>
      <c r="I1280" s="40"/>
    </row>
    <row r="1281" spans="1:10" s="4" customFormat="1" x14ac:dyDescent="0.25">
      <c r="A1281" s="23"/>
      <c r="B1281" s="419"/>
      <c r="C1281" s="23"/>
      <c r="D1281" s="8"/>
      <c r="E1281" s="8"/>
      <c r="F1281" s="10"/>
      <c r="G1281" s="14"/>
      <c r="H1281" s="40"/>
      <c r="I1281" s="40"/>
    </row>
    <row r="1282" spans="1:10" s="4" customFormat="1" x14ac:dyDescent="0.25">
      <c r="A1282" s="23"/>
      <c r="B1282" s="419"/>
      <c r="C1282" s="23"/>
      <c r="D1282" s="8"/>
      <c r="E1282" s="8"/>
      <c r="F1282" s="10"/>
      <c r="G1282" s="45"/>
      <c r="H1282" s="45"/>
      <c r="I1282" s="14"/>
    </row>
    <row r="1283" spans="1:10" s="4" customFormat="1" x14ac:dyDescent="0.25">
      <c r="A1283" s="23"/>
      <c r="B1283" s="419"/>
      <c r="C1283" s="23"/>
      <c r="D1283" s="8"/>
      <c r="E1283" s="8"/>
      <c r="F1283" s="10"/>
      <c r="G1283" s="45"/>
      <c r="H1283" s="45"/>
      <c r="I1283" s="14"/>
    </row>
    <row r="1284" spans="1:10" s="4" customFormat="1" x14ac:dyDescent="0.25">
      <c r="A1284" s="23"/>
      <c r="B1284" s="419"/>
      <c r="C1284" s="23"/>
      <c r="D1284" s="8"/>
      <c r="E1284" s="8"/>
      <c r="F1284" s="10"/>
      <c r="G1284" s="45"/>
      <c r="H1284" s="45"/>
      <c r="I1284" s="14"/>
    </row>
    <row r="1285" spans="1:10" s="4" customFormat="1" x14ac:dyDescent="0.25">
      <c r="A1285" s="23"/>
      <c r="B1285" s="419"/>
      <c r="C1285" s="23"/>
      <c r="D1285" s="8"/>
      <c r="E1285" s="8"/>
      <c r="F1285" s="10"/>
      <c r="G1285" s="45"/>
      <c r="H1285" s="45"/>
      <c r="I1285" s="14"/>
    </row>
    <row r="1286" spans="1:10" s="4" customFormat="1" x14ac:dyDescent="0.25">
      <c r="A1286" s="23"/>
      <c r="B1286" s="419"/>
      <c r="C1286" s="23"/>
      <c r="D1286" s="8"/>
      <c r="E1286" s="8"/>
      <c r="F1286" s="10"/>
      <c r="G1286" s="45"/>
      <c r="H1286" s="45"/>
      <c r="I1286" s="14"/>
    </row>
    <row r="1287" spans="1:10" s="4" customFormat="1" x14ac:dyDescent="0.25">
      <c r="A1287" s="23"/>
      <c r="B1287" s="419"/>
      <c r="C1287" s="23"/>
      <c r="D1287" s="8"/>
      <c r="E1287" s="8"/>
      <c r="F1287" s="10"/>
      <c r="G1287" s="45"/>
      <c r="H1287" s="45"/>
      <c r="I1287" s="14"/>
    </row>
    <row r="1288" spans="1:10" s="45" customFormat="1" x14ac:dyDescent="0.25">
      <c r="A1288" s="23"/>
      <c r="B1288" s="419"/>
      <c r="C1288" s="23"/>
      <c r="D1288" s="8"/>
      <c r="E1288" s="8"/>
      <c r="F1288" s="10"/>
      <c r="I1288" s="14"/>
      <c r="J1288" s="4"/>
    </row>
    <row r="1289" spans="1:10" s="45" customFormat="1" x14ac:dyDescent="0.25">
      <c r="A1289" s="23"/>
      <c r="B1289" s="419"/>
      <c r="C1289" s="23"/>
      <c r="D1289" s="8"/>
      <c r="E1289" s="8"/>
      <c r="F1289" s="10"/>
      <c r="I1289" s="14"/>
      <c r="J1289" s="4"/>
    </row>
    <row r="1290" spans="1:10" s="45" customFormat="1" x14ac:dyDescent="0.25">
      <c r="A1290" s="23"/>
      <c r="B1290" s="419"/>
      <c r="C1290" s="23"/>
      <c r="D1290" s="8"/>
      <c r="E1290" s="8"/>
      <c r="F1290" s="10"/>
      <c r="I1290" s="14"/>
      <c r="J1290" s="4"/>
    </row>
    <row r="1291" spans="1:10" s="45" customFormat="1" x14ac:dyDescent="0.25">
      <c r="A1291" s="23"/>
      <c r="B1291" s="419"/>
      <c r="C1291" s="23"/>
      <c r="D1291" s="50"/>
      <c r="E1291" s="50"/>
      <c r="F1291" s="10"/>
      <c r="I1291" s="14"/>
      <c r="J1291" s="4"/>
    </row>
    <row r="1292" spans="1:10" s="45" customFormat="1" x14ac:dyDescent="0.25">
      <c r="A1292" s="23"/>
      <c r="B1292" s="419"/>
      <c r="C1292" s="23"/>
      <c r="D1292" s="50"/>
      <c r="E1292" s="50"/>
      <c r="F1292" s="10"/>
      <c r="I1292" s="14"/>
      <c r="J1292" s="4"/>
    </row>
    <row r="1293" spans="1:10" s="45" customFormat="1" ht="18.75" x14ac:dyDescent="0.3">
      <c r="A1293" s="38"/>
      <c r="B1293" s="39"/>
      <c r="C1293" s="4"/>
      <c r="D1293" s="41"/>
      <c r="E1293" s="310"/>
      <c r="F1293" s="310"/>
      <c r="I1293" s="14"/>
      <c r="J1293" s="4"/>
    </row>
    <row r="1294" spans="1:10" s="45" customFormat="1" ht="18.75" x14ac:dyDescent="0.3">
      <c r="A1294" s="38"/>
      <c r="B1294" s="14"/>
      <c r="C1294" s="310"/>
      <c r="D1294" s="311"/>
      <c r="E1294" s="311"/>
      <c r="F1294" s="311"/>
      <c r="I1294" s="14"/>
      <c r="J1294" s="4"/>
    </row>
    <row r="1295" spans="1:10" s="45" customFormat="1" ht="18.75" x14ac:dyDescent="0.3">
      <c r="A1295" s="38"/>
      <c r="B1295" s="14"/>
      <c r="C1295" s="105"/>
      <c r="D1295" s="106"/>
      <c r="E1295" s="106"/>
      <c r="F1295" s="106"/>
      <c r="I1295" s="14"/>
      <c r="J1295" s="4"/>
    </row>
    <row r="1296" spans="1:10" s="45" customFormat="1" ht="18.75" x14ac:dyDescent="0.3">
      <c r="A1296" s="38"/>
      <c r="B1296" s="14"/>
      <c r="C1296" s="105"/>
      <c r="D1296" s="310"/>
      <c r="E1296" s="311"/>
      <c r="F1296" s="311"/>
      <c r="I1296" s="14"/>
      <c r="J1296" s="4"/>
    </row>
    <row r="1297" spans="1:10" s="45" customFormat="1" ht="18.75" x14ac:dyDescent="0.3">
      <c r="A1297" s="38"/>
      <c r="B1297" s="14"/>
      <c r="C1297" s="105"/>
      <c r="D1297" s="310"/>
      <c r="E1297" s="311"/>
      <c r="F1297" s="311"/>
      <c r="I1297" s="14"/>
      <c r="J1297" s="4"/>
    </row>
    <row r="1298" spans="1:10" s="45" customFormat="1" ht="18.75" x14ac:dyDescent="0.3">
      <c r="A1298" s="38"/>
      <c r="B1298" s="14"/>
      <c r="C1298" s="105"/>
      <c r="D1298" s="310"/>
      <c r="E1298" s="311"/>
      <c r="F1298" s="311"/>
      <c r="I1298" s="14"/>
      <c r="J1298" s="4"/>
    </row>
    <row r="1299" spans="1:10" s="45" customFormat="1" ht="18.75" x14ac:dyDescent="0.3">
      <c r="A1299" s="38"/>
      <c r="B1299" s="14"/>
      <c r="C1299" s="312"/>
      <c r="D1299" s="311"/>
      <c r="E1299" s="311"/>
      <c r="F1299" s="311"/>
      <c r="I1299" s="14"/>
      <c r="J1299" s="4"/>
    </row>
    <row r="1300" spans="1:10" s="45" customFormat="1" ht="20.25" x14ac:dyDescent="0.25">
      <c r="A1300" s="160"/>
      <c r="B1300" s="322"/>
      <c r="C1300" s="322"/>
      <c r="D1300" s="322"/>
      <c r="E1300" s="322"/>
      <c r="F1300" s="322"/>
      <c r="I1300" s="14"/>
      <c r="J1300" s="4"/>
    </row>
    <row r="1301" spans="1:10" s="45" customFormat="1" ht="20.25" x14ac:dyDescent="0.25">
      <c r="A1301" s="593"/>
      <c r="B1301" s="24"/>
      <c r="C1301" s="24"/>
      <c r="D1301" s="24"/>
      <c r="E1301" s="24"/>
      <c r="F1301" s="24"/>
      <c r="I1301" s="14"/>
      <c r="J1301" s="4"/>
    </row>
    <row r="1302" spans="1:10" s="45" customFormat="1" ht="16.5" x14ac:dyDescent="0.25">
      <c r="A1302" s="156"/>
      <c r="B1302" s="12"/>
      <c r="C1302" s="19"/>
      <c r="D1302" s="157"/>
      <c r="E1302" s="125"/>
      <c r="F1302" s="125"/>
      <c r="I1302" s="14"/>
      <c r="J1302" s="4"/>
    </row>
    <row r="1303" spans="1:10" s="45" customFormat="1" ht="18.75" x14ac:dyDescent="0.25">
      <c r="A1303" s="114"/>
      <c r="B1303" s="116"/>
      <c r="C1303" s="330"/>
      <c r="D1303" s="330"/>
      <c r="E1303" s="330"/>
      <c r="F1303" s="330"/>
      <c r="I1303" s="14"/>
      <c r="J1303" s="4"/>
    </row>
    <row r="1304" spans="1:10" s="45" customFormat="1" x14ac:dyDescent="0.25">
      <c r="A1304" s="13"/>
      <c r="B1304" s="11"/>
      <c r="C1304" s="40"/>
      <c r="D1304" s="93"/>
      <c r="E1304" s="94"/>
      <c r="F1304" s="191"/>
      <c r="I1304" s="14"/>
      <c r="J1304" s="4"/>
    </row>
    <row r="1305" spans="1:10" s="45" customFormat="1" x14ac:dyDescent="0.25">
      <c r="A1305" s="13"/>
      <c r="B1305" s="192"/>
      <c r="C1305" s="40"/>
      <c r="D1305" s="232"/>
      <c r="E1305" s="94"/>
      <c r="F1305" s="59"/>
      <c r="I1305" s="14"/>
      <c r="J1305" s="4"/>
    </row>
    <row r="1306" spans="1:10" s="45" customFormat="1" x14ac:dyDescent="0.25">
      <c r="A1306" s="169"/>
      <c r="B1306" s="11"/>
      <c r="C1306" s="40"/>
      <c r="D1306" s="4"/>
      <c r="E1306" s="94"/>
      <c r="F1306" s="191"/>
      <c r="I1306" s="14"/>
      <c r="J1306" s="4"/>
    </row>
    <row r="1307" spans="1:10" s="45" customFormat="1" x14ac:dyDescent="0.25">
      <c r="A1307" s="13"/>
      <c r="B1307" s="6"/>
      <c r="C1307" s="40"/>
      <c r="D1307" s="8"/>
      <c r="E1307" s="8"/>
      <c r="F1307" s="59"/>
      <c r="I1307" s="14"/>
      <c r="J1307" s="4"/>
    </row>
    <row r="1308" spans="1:10" s="45" customFormat="1" x14ac:dyDescent="0.25">
      <c r="A1308" s="13"/>
      <c r="B1308" s="6"/>
      <c r="C1308" s="40"/>
      <c r="D1308" s="8"/>
      <c r="E1308" s="8"/>
      <c r="F1308" s="59"/>
      <c r="I1308" s="14"/>
      <c r="J1308" s="4"/>
    </row>
    <row r="1309" spans="1:10" s="45" customFormat="1" x14ac:dyDescent="0.25">
      <c r="A1309" s="13"/>
      <c r="B1309" s="6"/>
      <c r="C1309" s="40"/>
      <c r="D1309" s="8"/>
      <c r="E1309" s="8"/>
      <c r="F1309" s="59"/>
      <c r="I1309" s="14"/>
      <c r="J1309" s="4"/>
    </row>
    <row r="1310" spans="1:10" s="45" customFormat="1" x14ac:dyDescent="0.25">
      <c r="A1310" s="13"/>
      <c r="B1310" s="6"/>
      <c r="C1310" s="40"/>
      <c r="D1310" s="8"/>
      <c r="E1310" s="8"/>
      <c r="F1310" s="59"/>
      <c r="I1310" s="14"/>
      <c r="J1310" s="4"/>
    </row>
    <row r="1311" spans="1:10" s="45" customFormat="1" x14ac:dyDescent="0.25">
      <c r="A1311" s="13"/>
      <c r="B1311" s="6"/>
      <c r="C1311" s="40"/>
      <c r="D1311" s="8"/>
      <c r="E1311" s="8"/>
      <c r="F1311" s="59"/>
      <c r="I1311" s="14"/>
      <c r="J1311" s="4"/>
    </row>
    <row r="1312" spans="1:10" s="45" customFormat="1" x14ac:dyDescent="0.25">
      <c r="A1312" s="13"/>
      <c r="B1312" s="6"/>
      <c r="C1312" s="40"/>
      <c r="D1312" s="8"/>
      <c r="E1312" s="8"/>
      <c r="F1312" s="59"/>
      <c r="I1312" s="14"/>
      <c r="J1312" s="4"/>
    </row>
    <row r="1313" spans="1:10" s="45" customFormat="1" x14ac:dyDescent="0.25">
      <c r="A1313" s="13"/>
      <c r="B1313" s="6"/>
      <c r="C1313" s="40"/>
      <c r="D1313" s="8"/>
      <c r="E1313" s="8"/>
      <c r="F1313" s="59"/>
      <c r="I1313" s="14"/>
      <c r="J1313" s="4"/>
    </row>
    <row r="1314" spans="1:10" s="45" customFormat="1" x14ac:dyDescent="0.25">
      <c r="A1314" s="13"/>
      <c r="B1314" s="6"/>
      <c r="C1314" s="40"/>
      <c r="D1314" s="8"/>
      <c r="E1314" s="8"/>
      <c r="F1314" s="59"/>
      <c r="I1314" s="14"/>
      <c r="J1314" s="4"/>
    </row>
    <row r="1315" spans="1:10" s="45" customFormat="1" x14ac:dyDescent="0.25">
      <c r="A1315" s="13"/>
      <c r="B1315" s="6"/>
      <c r="C1315" s="40"/>
      <c r="D1315" s="8"/>
      <c r="E1315" s="8"/>
      <c r="F1315" s="59"/>
      <c r="I1315" s="14"/>
      <c r="J1315" s="4"/>
    </row>
    <row r="1316" spans="1:10" s="45" customFormat="1" x14ac:dyDescent="0.25">
      <c r="A1316" s="13"/>
      <c r="B1316" s="6"/>
      <c r="C1316" s="40"/>
      <c r="D1316" s="8"/>
      <c r="E1316" s="8"/>
      <c r="F1316" s="59"/>
      <c r="I1316" s="14"/>
      <c r="J1316" s="4"/>
    </row>
    <row r="1317" spans="1:10" s="45" customFormat="1" x14ac:dyDescent="0.25">
      <c r="A1317" s="13"/>
      <c r="B1317" s="6"/>
      <c r="C1317" s="40"/>
      <c r="D1317" s="8"/>
      <c r="E1317" s="8"/>
      <c r="F1317" s="59"/>
      <c r="I1317" s="14"/>
      <c r="J1317" s="4"/>
    </row>
    <row r="1318" spans="1:10" s="45" customFormat="1" x14ac:dyDescent="0.25">
      <c r="A1318" s="13"/>
      <c r="B1318" s="6"/>
      <c r="C1318" s="40"/>
      <c r="D1318" s="8"/>
      <c r="E1318" s="8"/>
      <c r="F1318" s="59"/>
      <c r="I1318" s="14"/>
      <c r="J1318" s="4"/>
    </row>
    <row r="1319" spans="1:10" s="45" customFormat="1" x14ac:dyDescent="0.25">
      <c r="A1319" s="13"/>
      <c r="B1319" s="6"/>
      <c r="C1319" s="40"/>
      <c r="D1319" s="8"/>
      <c r="E1319" s="8"/>
      <c r="F1319" s="59"/>
      <c r="I1319" s="14"/>
      <c r="J1319" s="4"/>
    </row>
    <row r="1320" spans="1:10" s="45" customFormat="1" x14ac:dyDescent="0.25">
      <c r="A1320" s="13"/>
      <c r="B1320" s="6"/>
      <c r="C1320" s="40"/>
      <c r="D1320" s="8"/>
      <c r="E1320" s="8"/>
      <c r="F1320" s="59"/>
      <c r="I1320" s="14"/>
      <c r="J1320" s="4"/>
    </row>
    <row r="1321" spans="1:10" s="45" customFormat="1" x14ac:dyDescent="0.25">
      <c r="A1321" s="13"/>
      <c r="B1321" s="6"/>
      <c r="C1321" s="40"/>
      <c r="D1321" s="8"/>
      <c r="E1321" s="8"/>
      <c r="F1321" s="59"/>
      <c r="I1321" s="14"/>
      <c r="J1321" s="4"/>
    </row>
    <row r="1322" spans="1:10" s="45" customFormat="1" x14ac:dyDescent="0.25">
      <c r="A1322" s="13"/>
      <c r="B1322" s="6"/>
      <c r="C1322" s="40"/>
      <c r="D1322" s="8"/>
      <c r="E1322" s="8"/>
      <c r="F1322" s="59"/>
      <c r="I1322" s="14"/>
      <c r="J1322" s="4"/>
    </row>
    <row r="1323" spans="1:10" s="45" customFormat="1" x14ac:dyDescent="0.25">
      <c r="A1323" s="13"/>
      <c r="B1323" s="6"/>
      <c r="C1323" s="40"/>
      <c r="D1323" s="8"/>
      <c r="E1323" s="8"/>
      <c r="F1323" s="59"/>
      <c r="I1323" s="14"/>
      <c r="J1323" s="4"/>
    </row>
    <row r="1324" spans="1:10" s="45" customFormat="1" x14ac:dyDescent="0.25">
      <c r="A1324" s="13"/>
      <c r="B1324" s="6"/>
      <c r="C1324" s="40"/>
      <c r="D1324" s="8"/>
      <c r="E1324" s="8"/>
      <c r="F1324" s="59"/>
      <c r="I1324" s="14"/>
      <c r="J1324" s="4"/>
    </row>
    <row r="1325" spans="1:10" s="45" customFormat="1" x14ac:dyDescent="0.25">
      <c r="A1325" s="13"/>
      <c r="B1325" s="6"/>
      <c r="C1325" s="40"/>
      <c r="D1325" s="8"/>
      <c r="E1325" s="8"/>
      <c r="F1325" s="59"/>
      <c r="I1325" s="14"/>
      <c r="J1325" s="4"/>
    </row>
    <row r="1326" spans="1:10" s="45" customFormat="1" x14ac:dyDescent="0.25">
      <c r="A1326" s="13"/>
      <c r="B1326" s="6"/>
      <c r="C1326" s="40"/>
      <c r="D1326" s="8"/>
      <c r="E1326" s="8"/>
      <c r="F1326" s="59"/>
      <c r="I1326" s="14"/>
      <c r="J1326" s="4"/>
    </row>
    <row r="1327" spans="1:10" s="45" customFormat="1" x14ac:dyDescent="0.25">
      <c r="A1327" s="13"/>
      <c r="B1327" s="6"/>
      <c r="C1327" s="40"/>
      <c r="D1327" s="8"/>
      <c r="E1327" s="8"/>
      <c r="F1327" s="59"/>
      <c r="I1327" s="14"/>
      <c r="J1327" s="4"/>
    </row>
    <row r="1328" spans="1:10" s="45" customFormat="1" x14ac:dyDescent="0.25">
      <c r="A1328" s="13"/>
      <c r="B1328" s="11"/>
      <c r="C1328" s="40"/>
      <c r="D1328" s="8"/>
      <c r="E1328" s="8"/>
      <c r="F1328" s="191"/>
      <c r="I1328" s="14"/>
      <c r="J1328" s="4"/>
    </row>
    <row r="1329" spans="1:10" s="45" customFormat="1" x14ac:dyDescent="0.25">
      <c r="A1329" s="13"/>
      <c r="B1329" s="6"/>
      <c r="C1329" s="40"/>
      <c r="D1329" s="8"/>
      <c r="E1329" s="8"/>
      <c r="F1329" s="59"/>
      <c r="I1329" s="14"/>
      <c r="J1329" s="4"/>
    </row>
    <row r="1330" spans="1:10" s="45" customFormat="1" x14ac:dyDescent="0.25">
      <c r="A1330" s="13"/>
      <c r="B1330" s="6"/>
      <c r="C1330" s="40"/>
      <c r="D1330" s="8"/>
      <c r="E1330" s="8"/>
      <c r="F1330" s="59"/>
      <c r="I1330" s="14"/>
      <c r="J1330" s="4"/>
    </row>
    <row r="1331" spans="1:10" s="45" customFormat="1" x14ac:dyDescent="0.25">
      <c r="A1331" s="13"/>
      <c r="B1331" s="6"/>
      <c r="C1331" s="40"/>
      <c r="D1331" s="8"/>
      <c r="E1331" s="8"/>
      <c r="F1331" s="59"/>
      <c r="I1331" s="14"/>
      <c r="J1331" s="4"/>
    </row>
    <row r="1332" spans="1:10" s="45" customFormat="1" x14ac:dyDescent="0.25">
      <c r="A1332" s="13"/>
      <c r="B1332" s="6"/>
      <c r="C1332" s="40"/>
      <c r="D1332" s="8"/>
      <c r="E1332" s="8"/>
      <c r="F1332" s="59"/>
      <c r="I1332" s="14"/>
      <c r="J1332" s="4"/>
    </row>
    <row r="1333" spans="1:10" s="45" customFormat="1" x14ac:dyDescent="0.25">
      <c r="A1333" s="13"/>
      <c r="B1333" s="6"/>
      <c r="C1333" s="40"/>
      <c r="D1333" s="8"/>
      <c r="E1333" s="8"/>
      <c r="F1333" s="59"/>
      <c r="I1333" s="14"/>
      <c r="J1333" s="4"/>
    </row>
    <row r="1334" spans="1:10" s="45" customFormat="1" x14ac:dyDescent="0.25">
      <c r="A1334" s="13"/>
      <c r="B1334" s="6"/>
      <c r="C1334" s="40"/>
      <c r="D1334" s="8"/>
      <c r="E1334" s="8"/>
      <c r="F1334" s="59"/>
      <c r="I1334" s="14"/>
      <c r="J1334" s="4"/>
    </row>
    <row r="1335" spans="1:10" s="45" customFormat="1" x14ac:dyDescent="0.25">
      <c r="A1335" s="13"/>
      <c r="B1335" s="6"/>
      <c r="C1335" s="40"/>
      <c r="D1335" s="8"/>
      <c r="E1335" s="8"/>
      <c r="F1335" s="59"/>
      <c r="I1335" s="14"/>
      <c r="J1335" s="4"/>
    </row>
    <row r="1336" spans="1:10" s="45" customFormat="1" x14ac:dyDescent="0.25">
      <c r="A1336" s="13"/>
      <c r="B1336" s="6"/>
      <c r="C1336" s="40"/>
      <c r="D1336" s="8"/>
      <c r="E1336" s="8"/>
      <c r="F1336" s="59"/>
      <c r="I1336" s="14"/>
      <c r="J1336" s="4"/>
    </row>
    <row r="1337" spans="1:10" s="45" customFormat="1" x14ac:dyDescent="0.25">
      <c r="A1337" s="13"/>
      <c r="B1337" s="6"/>
      <c r="C1337" s="40"/>
      <c r="D1337" s="8"/>
      <c r="E1337" s="8"/>
      <c r="F1337" s="59"/>
      <c r="I1337" s="14"/>
      <c r="J1337" s="4"/>
    </row>
    <row r="1338" spans="1:10" s="45" customFormat="1" x14ac:dyDescent="0.25">
      <c r="A1338" s="13"/>
      <c r="B1338" s="6"/>
      <c r="C1338" s="40"/>
      <c r="D1338" s="8"/>
      <c r="E1338" s="8"/>
      <c r="F1338" s="59"/>
      <c r="I1338" s="14"/>
      <c r="J1338" s="4"/>
    </row>
    <row r="1339" spans="1:10" s="45" customFormat="1" x14ac:dyDescent="0.25">
      <c r="A1339" s="13"/>
      <c r="B1339" s="6"/>
      <c r="C1339" s="40"/>
      <c r="D1339" s="8"/>
      <c r="E1339" s="8"/>
      <c r="F1339" s="59"/>
      <c r="I1339" s="14"/>
      <c r="J1339" s="4"/>
    </row>
    <row r="1340" spans="1:10" s="45" customFormat="1" x14ac:dyDescent="0.25">
      <c r="A1340" s="13"/>
      <c r="B1340" s="6"/>
      <c r="C1340" s="40"/>
      <c r="D1340" s="8"/>
      <c r="E1340" s="8"/>
      <c r="F1340" s="59"/>
      <c r="I1340" s="14"/>
      <c r="J1340" s="4"/>
    </row>
    <row r="1341" spans="1:10" s="45" customFormat="1" x14ac:dyDescent="0.25">
      <c r="A1341" s="13"/>
      <c r="B1341" s="6"/>
      <c r="C1341" s="40"/>
      <c r="D1341" s="8"/>
      <c r="E1341" s="8"/>
      <c r="F1341" s="59"/>
      <c r="I1341" s="14"/>
      <c r="J1341" s="4"/>
    </row>
    <row r="1342" spans="1:10" s="45" customFormat="1" x14ac:dyDescent="0.25">
      <c r="A1342" s="13"/>
      <c r="B1342" s="6"/>
      <c r="C1342" s="40"/>
      <c r="D1342" s="8"/>
      <c r="E1342" s="8"/>
      <c r="F1342" s="59"/>
      <c r="I1342" s="14"/>
      <c r="J1342" s="4"/>
    </row>
    <row r="1343" spans="1:10" s="45" customFormat="1" x14ac:dyDescent="0.25">
      <c r="A1343" s="13"/>
      <c r="B1343" s="6"/>
      <c r="C1343" s="40"/>
      <c r="D1343" s="8"/>
      <c r="E1343" s="8"/>
      <c r="F1343" s="59"/>
      <c r="I1343" s="14"/>
      <c r="J1343" s="4"/>
    </row>
    <row r="1344" spans="1:10" s="45" customFormat="1" x14ac:dyDescent="0.25">
      <c r="A1344" s="13"/>
      <c r="B1344" s="6"/>
      <c r="C1344" s="40"/>
      <c r="D1344" s="8"/>
      <c r="E1344" s="8"/>
      <c r="F1344" s="59"/>
      <c r="I1344" s="14"/>
      <c r="J1344" s="4"/>
    </row>
    <row r="1345" spans="1:10" s="45" customFormat="1" x14ac:dyDescent="0.25">
      <c r="A1345" s="13"/>
      <c r="B1345" s="6"/>
      <c r="C1345" s="40"/>
      <c r="D1345" s="8"/>
      <c r="E1345" s="8"/>
      <c r="F1345" s="59"/>
      <c r="I1345" s="14"/>
      <c r="J1345" s="4"/>
    </row>
    <row r="1346" spans="1:10" s="45" customFormat="1" x14ac:dyDescent="0.25">
      <c r="A1346" s="13"/>
      <c r="B1346" s="6"/>
      <c r="C1346" s="40"/>
      <c r="D1346" s="8"/>
      <c r="E1346" s="8"/>
      <c r="F1346" s="59"/>
      <c r="I1346" s="14"/>
      <c r="J1346" s="4"/>
    </row>
    <row r="1347" spans="1:10" s="45" customFormat="1" x14ac:dyDescent="0.25">
      <c r="A1347" s="13"/>
      <c r="B1347" s="6"/>
      <c r="C1347" s="40"/>
      <c r="D1347" s="8"/>
      <c r="E1347" s="8"/>
      <c r="F1347" s="59"/>
      <c r="I1347" s="14"/>
      <c r="J1347" s="4"/>
    </row>
    <row r="1348" spans="1:10" s="45" customFormat="1" x14ac:dyDescent="0.25">
      <c r="A1348" s="13"/>
      <c r="B1348" s="6"/>
      <c r="C1348" s="40"/>
      <c r="D1348" s="8"/>
      <c r="E1348" s="8"/>
      <c r="F1348" s="59"/>
      <c r="I1348" s="14"/>
      <c r="J1348" s="4"/>
    </row>
    <row r="1349" spans="1:10" s="45" customFormat="1" x14ac:dyDescent="0.25">
      <c r="A1349" s="13"/>
      <c r="B1349" s="6"/>
      <c r="C1349" s="40"/>
      <c r="D1349" s="8"/>
      <c r="E1349" s="8"/>
      <c r="F1349" s="59"/>
      <c r="I1349" s="14"/>
      <c r="J1349" s="4"/>
    </row>
    <row r="1350" spans="1:10" s="45" customFormat="1" x14ac:dyDescent="0.25">
      <c r="A1350" s="13"/>
      <c r="B1350" s="6"/>
      <c r="C1350" s="40"/>
      <c r="D1350" s="8"/>
      <c r="E1350" s="8"/>
      <c r="F1350" s="59"/>
      <c r="I1350" s="14"/>
      <c r="J1350" s="4"/>
    </row>
    <row r="1351" spans="1:10" s="45" customFormat="1" x14ac:dyDescent="0.25">
      <c r="A1351" s="13"/>
      <c r="B1351" s="6"/>
      <c r="C1351" s="40"/>
      <c r="D1351" s="8"/>
      <c r="E1351" s="8"/>
      <c r="F1351" s="59"/>
      <c r="I1351" s="14"/>
      <c r="J1351" s="4"/>
    </row>
    <row r="1352" spans="1:10" s="45" customFormat="1" x14ac:dyDescent="0.25">
      <c r="A1352" s="13"/>
      <c r="B1352" s="6"/>
      <c r="C1352" s="40"/>
      <c r="D1352" s="8"/>
      <c r="E1352" s="8"/>
      <c r="F1352" s="59"/>
      <c r="I1352" s="14"/>
      <c r="J1352" s="4"/>
    </row>
    <row r="1353" spans="1:10" s="45" customFormat="1" x14ac:dyDescent="0.25">
      <c r="A1353" s="13"/>
      <c r="B1353" s="6"/>
      <c r="C1353" s="40"/>
      <c r="D1353" s="8"/>
      <c r="E1353" s="8"/>
      <c r="F1353" s="191"/>
      <c r="I1353" s="14"/>
      <c r="J1353" s="4"/>
    </row>
    <row r="1354" spans="1:10" s="45" customFormat="1" x14ac:dyDescent="0.25">
      <c r="A1354" s="13"/>
      <c r="B1354" s="6"/>
      <c r="C1354" s="40"/>
      <c r="D1354" s="8"/>
      <c r="E1354" s="8"/>
      <c r="F1354" s="59"/>
      <c r="I1354" s="14"/>
      <c r="J1354" s="4"/>
    </row>
    <row r="1355" spans="1:10" s="45" customFormat="1" x14ac:dyDescent="0.25">
      <c r="A1355" s="13"/>
      <c r="B1355" s="6"/>
      <c r="C1355" s="40"/>
      <c r="D1355" s="8"/>
      <c r="E1355" s="8"/>
      <c r="F1355" s="59"/>
      <c r="I1355" s="14"/>
      <c r="J1355" s="4"/>
    </row>
    <row r="1356" spans="1:10" s="45" customFormat="1" x14ac:dyDescent="0.25">
      <c r="A1356" s="13"/>
      <c r="B1356" s="6"/>
      <c r="C1356" s="40"/>
      <c r="D1356" s="8"/>
      <c r="E1356" s="8"/>
      <c r="F1356" s="59"/>
      <c r="I1356" s="14"/>
      <c r="J1356" s="4"/>
    </row>
    <row r="1357" spans="1:10" s="45" customFormat="1" x14ac:dyDescent="0.25">
      <c r="A1357" s="13"/>
      <c r="B1357" s="6"/>
      <c r="C1357" s="40"/>
      <c r="D1357" s="8"/>
      <c r="E1357" s="8"/>
      <c r="F1357" s="59"/>
      <c r="I1357" s="14"/>
      <c r="J1357" s="4"/>
    </row>
    <row r="1358" spans="1:10" s="45" customFormat="1" x14ac:dyDescent="0.25">
      <c r="A1358" s="13"/>
      <c r="B1358" s="6"/>
      <c r="C1358" s="40"/>
      <c r="D1358" s="8"/>
      <c r="E1358" s="8"/>
      <c r="F1358" s="59"/>
      <c r="I1358" s="14"/>
      <c r="J1358" s="4"/>
    </row>
    <row r="1359" spans="1:10" s="45" customFormat="1" x14ac:dyDescent="0.25">
      <c r="A1359" s="13"/>
      <c r="B1359" s="6"/>
      <c r="C1359" s="40"/>
      <c r="D1359" s="8"/>
      <c r="E1359" s="8"/>
      <c r="F1359" s="59"/>
      <c r="I1359" s="14"/>
      <c r="J1359" s="4"/>
    </row>
    <row r="1360" spans="1:10" s="45" customFormat="1" x14ac:dyDescent="0.25">
      <c r="A1360" s="13"/>
      <c r="B1360" s="6"/>
      <c r="C1360" s="40"/>
      <c r="D1360" s="8"/>
      <c r="E1360" s="8"/>
      <c r="F1360" s="59"/>
      <c r="I1360" s="14"/>
      <c r="J1360" s="4"/>
    </row>
    <row r="1361" spans="1:10" s="45" customFormat="1" x14ac:dyDescent="0.25">
      <c r="A1361" s="13"/>
      <c r="B1361" s="6"/>
      <c r="C1361" s="40"/>
      <c r="D1361" s="8"/>
      <c r="E1361" s="8"/>
      <c r="F1361" s="59"/>
      <c r="I1361" s="14"/>
      <c r="J1361" s="4"/>
    </row>
    <row r="1362" spans="1:10" s="45" customFormat="1" x14ac:dyDescent="0.25">
      <c r="A1362" s="13"/>
      <c r="B1362" s="6"/>
      <c r="C1362" s="40"/>
      <c r="D1362" s="8"/>
      <c r="E1362" s="8"/>
      <c r="F1362" s="59"/>
      <c r="I1362" s="14"/>
      <c r="J1362" s="4"/>
    </row>
    <row r="1363" spans="1:10" s="45" customFormat="1" x14ac:dyDescent="0.25">
      <c r="A1363" s="13"/>
      <c r="B1363" s="6"/>
      <c r="C1363" s="40"/>
      <c r="D1363" s="8"/>
      <c r="E1363" s="8"/>
      <c r="F1363" s="59"/>
      <c r="I1363" s="14"/>
      <c r="J1363" s="4"/>
    </row>
    <row r="1364" spans="1:10" s="45" customFormat="1" x14ac:dyDescent="0.25">
      <c r="A1364" s="13"/>
      <c r="B1364" s="6"/>
      <c r="C1364" s="40"/>
      <c r="D1364" s="8"/>
      <c r="E1364" s="8"/>
      <c r="F1364" s="59"/>
      <c r="I1364" s="14"/>
      <c r="J1364" s="4"/>
    </row>
    <row r="1365" spans="1:10" s="45" customFormat="1" x14ac:dyDescent="0.25">
      <c r="A1365" s="13"/>
      <c r="B1365" s="6"/>
      <c r="C1365" s="40"/>
      <c r="D1365" s="8"/>
      <c r="E1365" s="8"/>
      <c r="F1365" s="59"/>
      <c r="I1365" s="14"/>
      <c r="J1365" s="4"/>
    </row>
    <row r="1366" spans="1:10" s="45" customFormat="1" x14ac:dyDescent="0.25">
      <c r="A1366" s="13"/>
      <c r="B1366" s="6"/>
      <c r="C1366" s="40"/>
      <c r="D1366" s="8"/>
      <c r="E1366" s="8"/>
      <c r="F1366" s="59"/>
      <c r="I1366" s="14"/>
      <c r="J1366" s="4"/>
    </row>
    <row r="1367" spans="1:10" s="45" customFormat="1" x14ac:dyDescent="0.25">
      <c r="A1367" s="13"/>
      <c r="B1367" s="6"/>
      <c r="C1367" s="40"/>
      <c r="D1367" s="8"/>
      <c r="E1367" s="8"/>
      <c r="F1367" s="59"/>
      <c r="I1367" s="14"/>
      <c r="J1367" s="4"/>
    </row>
    <row r="1368" spans="1:10" s="45" customFormat="1" x14ac:dyDescent="0.25">
      <c r="A1368" s="13"/>
      <c r="B1368" s="6"/>
      <c r="C1368" s="40"/>
      <c r="D1368" s="8"/>
      <c r="E1368" s="8"/>
      <c r="F1368" s="59"/>
      <c r="I1368" s="14"/>
      <c r="J1368" s="4"/>
    </row>
    <row r="1369" spans="1:10" s="45" customFormat="1" x14ac:dyDescent="0.25">
      <c r="A1369" s="13"/>
      <c r="B1369" s="6"/>
      <c r="C1369" s="40"/>
      <c r="D1369" s="8"/>
      <c r="E1369" s="8"/>
      <c r="F1369" s="59"/>
      <c r="I1369" s="14"/>
      <c r="J1369" s="4"/>
    </row>
    <row r="1370" spans="1:10" s="45" customFormat="1" x14ac:dyDescent="0.25">
      <c r="A1370" s="13"/>
      <c r="B1370" s="6"/>
      <c r="C1370" s="40"/>
      <c r="D1370" s="8"/>
      <c r="E1370" s="8"/>
      <c r="F1370" s="59"/>
      <c r="I1370" s="14"/>
      <c r="J1370" s="4"/>
    </row>
    <row r="1371" spans="1:10" s="45" customFormat="1" x14ac:dyDescent="0.25">
      <c r="A1371" s="13"/>
      <c r="B1371" s="6"/>
      <c r="C1371" s="40"/>
      <c r="D1371" s="8"/>
      <c r="E1371" s="8"/>
      <c r="F1371" s="59"/>
      <c r="I1371" s="14"/>
      <c r="J1371" s="4"/>
    </row>
    <row r="1372" spans="1:10" s="45" customFormat="1" x14ac:dyDescent="0.25">
      <c r="A1372" s="13"/>
      <c r="B1372" s="6"/>
      <c r="C1372" s="40"/>
      <c r="D1372" s="8"/>
      <c r="E1372" s="8"/>
      <c r="F1372" s="59"/>
      <c r="I1372" s="14"/>
      <c r="J1372" s="4"/>
    </row>
    <row r="1373" spans="1:10" s="45" customFormat="1" x14ac:dyDescent="0.25">
      <c r="A1373" s="13"/>
      <c r="B1373" s="6"/>
      <c r="C1373" s="40"/>
      <c r="D1373" s="8"/>
      <c r="E1373" s="8"/>
      <c r="F1373" s="59"/>
      <c r="I1373" s="14"/>
      <c r="J1373" s="4"/>
    </row>
    <row r="1374" spans="1:10" s="45" customFormat="1" x14ac:dyDescent="0.25">
      <c r="A1374" s="13"/>
      <c r="B1374" s="6"/>
      <c r="C1374" s="40"/>
      <c r="D1374" s="8"/>
      <c r="E1374" s="8"/>
      <c r="F1374" s="59"/>
      <c r="I1374" s="14"/>
      <c r="J1374" s="4"/>
    </row>
    <row r="1375" spans="1:10" s="45" customFormat="1" x14ac:dyDescent="0.25">
      <c r="A1375" s="13"/>
      <c r="B1375" s="6"/>
      <c r="C1375" s="40"/>
      <c r="D1375" s="8"/>
      <c r="E1375" s="8"/>
      <c r="F1375" s="59"/>
      <c r="I1375" s="14"/>
      <c r="J1375" s="4"/>
    </row>
    <row r="1376" spans="1:10" s="45" customFormat="1" x14ac:dyDescent="0.25">
      <c r="A1376" s="13"/>
      <c r="B1376" s="6"/>
      <c r="C1376" s="40"/>
      <c r="D1376" s="8"/>
      <c r="E1376" s="8"/>
      <c r="F1376" s="59"/>
      <c r="I1376" s="14"/>
      <c r="J1376" s="4"/>
    </row>
    <row r="1377" spans="1:10" s="45" customFormat="1" x14ac:dyDescent="0.25">
      <c r="A1377" s="13"/>
      <c r="B1377" s="6"/>
      <c r="C1377" s="40"/>
      <c r="D1377" s="8"/>
      <c r="E1377" s="8"/>
      <c r="F1377" s="59"/>
      <c r="I1377" s="14"/>
      <c r="J1377" s="4"/>
    </row>
    <row r="1378" spans="1:10" s="45" customFormat="1" x14ac:dyDescent="0.25">
      <c r="A1378" s="13"/>
      <c r="B1378" s="6"/>
      <c r="C1378" s="40"/>
      <c r="D1378" s="8"/>
      <c r="E1378" s="8"/>
      <c r="F1378" s="59"/>
      <c r="I1378" s="14"/>
      <c r="J1378" s="4"/>
    </row>
    <row r="1379" spans="1:10" s="45" customFormat="1" x14ac:dyDescent="0.25">
      <c r="A1379" s="13"/>
      <c r="B1379" s="6"/>
      <c r="C1379" s="40"/>
      <c r="D1379" s="8"/>
      <c r="E1379" s="8"/>
      <c r="F1379" s="59"/>
      <c r="I1379" s="14"/>
      <c r="J1379" s="4"/>
    </row>
    <row r="1380" spans="1:10" s="45" customFormat="1" x14ac:dyDescent="0.25">
      <c r="A1380" s="13"/>
      <c r="B1380" s="6"/>
      <c r="C1380" s="40"/>
      <c r="D1380" s="8"/>
      <c r="E1380" s="8"/>
      <c r="F1380" s="59"/>
      <c r="I1380" s="14"/>
      <c r="J1380" s="4"/>
    </row>
    <row r="1381" spans="1:10" s="45" customFormat="1" x14ac:dyDescent="0.25">
      <c r="A1381" s="13"/>
      <c r="B1381" s="6"/>
      <c r="C1381" s="40"/>
      <c r="D1381" s="8"/>
      <c r="E1381" s="8"/>
      <c r="F1381" s="59"/>
      <c r="I1381" s="14"/>
      <c r="J1381" s="4"/>
    </row>
    <row r="1382" spans="1:10" s="45" customFormat="1" x14ac:dyDescent="0.25">
      <c r="A1382" s="13"/>
      <c r="B1382" s="6"/>
      <c r="C1382" s="40"/>
      <c r="D1382" s="8"/>
      <c r="E1382" s="8"/>
      <c r="F1382" s="59"/>
      <c r="I1382" s="14"/>
      <c r="J1382" s="4"/>
    </row>
    <row r="1383" spans="1:10" s="45" customFormat="1" x14ac:dyDescent="0.25">
      <c r="A1383" s="13"/>
      <c r="B1383" s="6"/>
      <c r="C1383" s="40"/>
      <c r="D1383" s="8"/>
      <c r="E1383" s="8"/>
      <c r="F1383" s="59"/>
      <c r="I1383" s="14"/>
      <c r="J1383" s="4"/>
    </row>
    <row r="1384" spans="1:10" s="45" customFormat="1" x14ac:dyDescent="0.25">
      <c r="A1384" s="13"/>
      <c r="B1384" s="6"/>
      <c r="C1384" s="40"/>
      <c r="D1384" s="8"/>
      <c r="E1384" s="8"/>
      <c r="F1384" s="59"/>
      <c r="I1384" s="14"/>
      <c r="J1384" s="4"/>
    </row>
    <row r="1385" spans="1:10" s="45" customFormat="1" x14ac:dyDescent="0.25">
      <c r="A1385" s="13"/>
      <c r="B1385" s="6"/>
      <c r="C1385" s="40"/>
      <c r="D1385" s="8"/>
      <c r="E1385" s="8"/>
      <c r="F1385" s="59"/>
      <c r="I1385" s="14"/>
      <c r="J1385" s="4"/>
    </row>
    <row r="1386" spans="1:10" s="45" customFormat="1" x14ac:dyDescent="0.25">
      <c r="A1386" s="13"/>
      <c r="B1386" s="6"/>
      <c r="C1386" s="40"/>
      <c r="D1386" s="8"/>
      <c r="E1386" s="8"/>
      <c r="F1386" s="59"/>
      <c r="I1386" s="14"/>
      <c r="J1386" s="4"/>
    </row>
    <row r="1387" spans="1:10" s="45" customFormat="1" x14ac:dyDescent="0.25">
      <c r="A1387" s="13"/>
      <c r="B1387" s="6"/>
      <c r="C1387" s="40"/>
      <c r="D1387" s="8"/>
      <c r="E1387" s="8"/>
      <c r="F1387" s="59"/>
      <c r="I1387" s="14"/>
      <c r="J1387" s="4"/>
    </row>
    <row r="1388" spans="1:10" s="45" customFormat="1" x14ac:dyDescent="0.25">
      <c r="A1388" s="13"/>
      <c r="B1388" s="6"/>
      <c r="C1388" s="40"/>
      <c r="D1388" s="8"/>
      <c r="E1388" s="8"/>
      <c r="F1388" s="59"/>
      <c r="I1388" s="14"/>
      <c r="J1388" s="4"/>
    </row>
    <row r="1389" spans="1:10" s="45" customFormat="1" x14ac:dyDescent="0.25">
      <c r="A1389" s="13"/>
      <c r="B1389" s="6"/>
      <c r="C1389" s="40"/>
      <c r="D1389" s="8"/>
      <c r="E1389" s="8"/>
      <c r="F1389" s="59"/>
      <c r="I1389" s="14"/>
      <c r="J1389" s="4"/>
    </row>
    <row r="1390" spans="1:10" s="45" customFormat="1" x14ac:dyDescent="0.25">
      <c r="A1390" s="13"/>
      <c r="B1390" s="6"/>
      <c r="C1390" s="40"/>
      <c r="D1390" s="8"/>
      <c r="E1390" s="8"/>
      <c r="F1390" s="59"/>
      <c r="I1390" s="14"/>
      <c r="J1390" s="4"/>
    </row>
    <row r="1391" spans="1:10" s="45" customFormat="1" x14ac:dyDescent="0.25">
      <c r="A1391" s="13"/>
      <c r="B1391" s="6"/>
      <c r="C1391" s="40"/>
      <c r="D1391" s="8"/>
      <c r="E1391" s="8"/>
      <c r="F1391" s="59"/>
      <c r="I1391" s="14"/>
      <c r="J1391" s="4"/>
    </row>
    <row r="1392" spans="1:10" s="45" customFormat="1" x14ac:dyDescent="0.25">
      <c r="A1392" s="13"/>
      <c r="B1392" s="6"/>
      <c r="C1392" s="40"/>
      <c r="D1392" s="8"/>
      <c r="E1392" s="8"/>
      <c r="F1392" s="59"/>
      <c r="I1392" s="14"/>
      <c r="J1392" s="4"/>
    </row>
    <row r="1393" spans="1:10" s="45" customFormat="1" x14ac:dyDescent="0.25">
      <c r="A1393" s="13"/>
      <c r="B1393" s="6"/>
      <c r="C1393" s="40"/>
      <c r="D1393" s="8"/>
      <c r="E1393" s="8"/>
      <c r="F1393" s="59"/>
      <c r="I1393" s="14"/>
      <c r="J1393" s="4"/>
    </row>
    <row r="1394" spans="1:10" s="45" customFormat="1" x14ac:dyDescent="0.25">
      <c r="A1394" s="13"/>
      <c r="B1394" s="6"/>
      <c r="C1394" s="40"/>
      <c r="D1394" s="8"/>
      <c r="E1394" s="8"/>
      <c r="F1394" s="59"/>
      <c r="I1394" s="14"/>
      <c r="J1394" s="4"/>
    </row>
    <row r="1395" spans="1:10" s="45" customFormat="1" x14ac:dyDescent="0.25">
      <c r="A1395" s="13"/>
      <c r="B1395" s="6"/>
      <c r="C1395" s="40"/>
      <c r="D1395" s="8"/>
      <c r="E1395" s="8"/>
      <c r="F1395" s="59"/>
      <c r="I1395" s="14"/>
      <c r="J1395" s="4"/>
    </row>
    <row r="1396" spans="1:10" s="45" customFormat="1" x14ac:dyDescent="0.25">
      <c r="A1396" s="13"/>
      <c r="B1396" s="6"/>
      <c r="C1396" s="40"/>
      <c r="D1396" s="8"/>
      <c r="E1396" s="8"/>
      <c r="F1396" s="59"/>
      <c r="I1396" s="14"/>
      <c r="J1396" s="4"/>
    </row>
    <row r="1397" spans="1:10" s="45" customFormat="1" x14ac:dyDescent="0.25">
      <c r="A1397" s="13"/>
      <c r="B1397" s="6"/>
      <c r="C1397" s="40"/>
      <c r="D1397" s="8"/>
      <c r="E1397" s="8"/>
      <c r="F1397" s="59"/>
      <c r="I1397" s="14"/>
      <c r="J1397" s="4"/>
    </row>
    <row r="1398" spans="1:10" s="45" customFormat="1" x14ac:dyDescent="0.25">
      <c r="A1398" s="13"/>
      <c r="B1398" s="6"/>
      <c r="C1398" s="40"/>
      <c r="D1398" s="8"/>
      <c r="E1398" s="8"/>
      <c r="F1398" s="59"/>
      <c r="I1398" s="14"/>
      <c r="J1398" s="4"/>
    </row>
    <row r="1399" spans="1:10" s="45" customFormat="1" x14ac:dyDescent="0.25">
      <c r="A1399" s="13"/>
      <c r="B1399" s="6"/>
      <c r="C1399" s="40"/>
      <c r="D1399" s="8"/>
      <c r="E1399" s="8"/>
      <c r="F1399" s="59"/>
      <c r="I1399" s="14"/>
      <c r="J1399" s="4"/>
    </row>
    <row r="1400" spans="1:10" s="45" customFormat="1" x14ac:dyDescent="0.25">
      <c r="A1400" s="13"/>
      <c r="B1400" s="6"/>
      <c r="C1400" s="40"/>
      <c r="D1400" s="8"/>
      <c r="E1400" s="8"/>
      <c r="F1400" s="59"/>
      <c r="I1400" s="14"/>
      <c r="J1400" s="4"/>
    </row>
    <row r="1401" spans="1:10" s="45" customFormat="1" x14ac:dyDescent="0.25">
      <c r="A1401" s="13"/>
      <c r="B1401" s="6"/>
      <c r="C1401" s="40"/>
      <c r="D1401" s="8"/>
      <c r="E1401" s="8"/>
      <c r="F1401" s="59"/>
      <c r="I1401" s="14"/>
      <c r="J1401" s="4"/>
    </row>
    <row r="1402" spans="1:10" s="45" customFormat="1" x14ac:dyDescent="0.25">
      <c r="A1402" s="13"/>
      <c r="B1402" s="6"/>
      <c r="C1402" s="40"/>
      <c r="D1402" s="8"/>
      <c r="E1402" s="8"/>
      <c r="F1402" s="59"/>
      <c r="I1402" s="14"/>
      <c r="J1402" s="4"/>
    </row>
    <row r="1403" spans="1:10" s="45" customFormat="1" x14ac:dyDescent="0.25">
      <c r="A1403" s="13"/>
      <c r="B1403" s="6"/>
      <c r="C1403" s="40"/>
      <c r="D1403" s="8"/>
      <c r="E1403" s="8"/>
      <c r="F1403" s="59"/>
      <c r="I1403" s="14"/>
      <c r="J1403" s="4"/>
    </row>
    <row r="1404" spans="1:10" s="45" customFormat="1" x14ac:dyDescent="0.25">
      <c r="A1404" s="13"/>
      <c r="B1404" s="6"/>
      <c r="C1404" s="40"/>
      <c r="D1404" s="8"/>
      <c r="E1404" s="8"/>
      <c r="F1404" s="59"/>
      <c r="I1404" s="14"/>
      <c r="J1404" s="4"/>
    </row>
    <row r="1405" spans="1:10" s="45" customFormat="1" x14ac:dyDescent="0.25">
      <c r="A1405" s="13"/>
      <c r="B1405" s="6"/>
      <c r="C1405" s="40"/>
      <c r="D1405" s="8"/>
      <c r="E1405" s="8"/>
      <c r="F1405" s="59"/>
      <c r="I1405" s="14"/>
      <c r="J1405" s="4"/>
    </row>
    <row r="1406" spans="1:10" s="45" customFormat="1" x14ac:dyDescent="0.25">
      <c r="A1406" s="13"/>
      <c r="B1406" s="6"/>
      <c r="C1406" s="40"/>
      <c r="D1406" s="8"/>
      <c r="E1406" s="8"/>
      <c r="F1406" s="59"/>
      <c r="I1406" s="14"/>
      <c r="J1406" s="4"/>
    </row>
    <row r="1407" spans="1:10" s="45" customFormat="1" x14ac:dyDescent="0.25">
      <c r="A1407" s="13"/>
      <c r="B1407" s="6"/>
      <c r="C1407" s="40"/>
      <c r="D1407" s="8"/>
      <c r="E1407" s="8"/>
      <c r="F1407" s="59"/>
      <c r="I1407" s="14"/>
      <c r="J1407" s="4"/>
    </row>
    <row r="1408" spans="1:10" s="45" customFormat="1" x14ac:dyDescent="0.25">
      <c r="A1408" s="13"/>
      <c r="B1408" s="6"/>
      <c r="C1408" s="40"/>
      <c r="D1408" s="8"/>
      <c r="E1408" s="8"/>
      <c r="F1408" s="59"/>
      <c r="I1408" s="14"/>
      <c r="J1408" s="4"/>
    </row>
    <row r="1409" spans="1:10" s="45" customFormat="1" x14ac:dyDescent="0.25">
      <c r="A1409" s="13"/>
      <c r="B1409" s="6"/>
      <c r="C1409" s="40"/>
      <c r="D1409" s="8"/>
      <c r="E1409" s="8"/>
      <c r="F1409" s="59"/>
      <c r="I1409" s="14"/>
      <c r="J1409" s="4"/>
    </row>
    <row r="1410" spans="1:10" s="45" customFormat="1" x14ac:dyDescent="0.25">
      <c r="A1410" s="13"/>
      <c r="B1410" s="6"/>
      <c r="C1410" s="40"/>
      <c r="D1410" s="8"/>
      <c r="E1410" s="8"/>
      <c r="F1410" s="59"/>
      <c r="I1410" s="14"/>
      <c r="J1410" s="4"/>
    </row>
    <row r="1411" spans="1:10" s="45" customFormat="1" x14ac:dyDescent="0.25">
      <c r="A1411" s="13"/>
      <c r="B1411" s="6"/>
      <c r="C1411" s="40"/>
      <c r="D1411" s="93"/>
      <c r="E1411" s="94"/>
      <c r="F1411" s="59"/>
      <c r="I1411" s="14"/>
      <c r="J1411" s="4"/>
    </row>
    <row r="1412" spans="1:10" s="45" customFormat="1" ht="18.75" x14ac:dyDescent="0.3">
      <c r="A1412" s="38"/>
      <c r="B1412" s="39"/>
      <c r="C1412" s="4"/>
      <c r="D1412" s="41"/>
      <c r="E1412" s="310"/>
      <c r="F1412" s="310"/>
      <c r="I1412" s="14"/>
      <c r="J1412" s="4"/>
    </row>
    <row r="1413" spans="1:10" s="45" customFormat="1" ht="18.75" x14ac:dyDescent="0.3">
      <c r="A1413" s="38"/>
      <c r="B1413" s="14"/>
      <c r="C1413" s="310"/>
      <c r="D1413" s="311"/>
      <c r="E1413" s="311"/>
      <c r="F1413" s="311"/>
      <c r="I1413" s="14"/>
      <c r="J1413" s="4"/>
    </row>
    <row r="1414" spans="1:10" s="45" customFormat="1" ht="18.75" x14ac:dyDescent="0.3">
      <c r="A1414" s="38"/>
      <c r="B1414" s="14"/>
      <c r="C1414" s="105"/>
      <c r="D1414" s="106"/>
      <c r="E1414" s="106"/>
      <c r="F1414" s="106"/>
      <c r="I1414" s="14"/>
      <c r="J1414" s="4"/>
    </row>
    <row r="1415" spans="1:10" s="45" customFormat="1" ht="18.75" x14ac:dyDescent="0.3">
      <c r="A1415" s="38"/>
      <c r="B1415" s="14"/>
      <c r="C1415" s="105"/>
      <c r="D1415" s="310"/>
      <c r="E1415" s="311"/>
      <c r="F1415" s="311"/>
      <c r="I1415" s="14"/>
      <c r="J1415" s="4"/>
    </row>
    <row r="1416" spans="1:10" s="45" customFormat="1" ht="18.75" x14ac:dyDescent="0.3">
      <c r="A1416" s="38"/>
      <c r="B1416" s="14"/>
      <c r="C1416" s="105"/>
      <c r="D1416" s="310"/>
      <c r="E1416" s="311"/>
      <c r="F1416" s="311"/>
      <c r="I1416" s="14"/>
      <c r="J1416" s="4"/>
    </row>
    <row r="1417" spans="1:10" s="45" customFormat="1" ht="18.75" x14ac:dyDescent="0.3">
      <c r="A1417" s="38"/>
      <c r="B1417" s="14"/>
      <c r="C1417" s="105"/>
      <c r="D1417" s="310"/>
      <c r="E1417" s="311"/>
      <c r="F1417" s="311"/>
      <c r="I1417" s="14"/>
      <c r="J1417" s="4"/>
    </row>
    <row r="1418" spans="1:10" s="45" customFormat="1" ht="18.75" x14ac:dyDescent="0.3">
      <c r="A1418" s="38"/>
      <c r="B1418" s="14"/>
      <c r="C1418" s="105"/>
      <c r="D1418" s="108"/>
      <c r="E1418" s="106"/>
      <c r="F1418" s="106"/>
      <c r="I1418" s="14"/>
      <c r="J1418" s="4"/>
    </row>
    <row r="1419" spans="1:10" s="45" customFormat="1" ht="18.75" x14ac:dyDescent="0.25">
      <c r="A1419" s="13"/>
      <c r="B1419" s="104"/>
      <c r="C1419" s="331"/>
      <c r="D1419" s="331"/>
      <c r="E1419" s="331"/>
      <c r="F1419" s="331"/>
      <c r="I1419" s="14"/>
      <c r="J1419" s="4"/>
    </row>
    <row r="1420" spans="1:10" s="45" customFormat="1" ht="18.75" x14ac:dyDescent="0.25">
      <c r="A1420" s="186"/>
      <c r="B1420" s="104"/>
      <c r="C1420" s="331"/>
      <c r="D1420" s="331"/>
      <c r="E1420" s="331"/>
      <c r="F1420" s="331"/>
      <c r="I1420" s="14"/>
      <c r="J1420" s="4"/>
    </row>
    <row r="1421" spans="1:10" s="45" customFormat="1" x14ac:dyDescent="0.25">
      <c r="A1421" s="23"/>
      <c r="B1421" s="419"/>
      <c r="C1421" s="4"/>
      <c r="D1421" s="9"/>
      <c r="E1421" s="8"/>
      <c r="F1421" s="59"/>
      <c r="I1421" s="14"/>
      <c r="J1421" s="4"/>
    </row>
    <row r="1422" spans="1:10" s="45" customFormat="1" x14ac:dyDescent="0.25">
      <c r="A1422" s="23"/>
      <c r="B1422" s="419"/>
      <c r="C1422" s="4"/>
      <c r="D1422" s="9"/>
      <c r="E1422" s="8"/>
      <c r="F1422" s="59"/>
      <c r="I1422" s="14"/>
      <c r="J1422" s="4"/>
    </row>
    <row r="1423" spans="1:10" s="45" customFormat="1" x14ac:dyDescent="0.25">
      <c r="A1423" s="23"/>
      <c r="B1423" s="39"/>
      <c r="C1423" s="4"/>
      <c r="D1423" s="9"/>
      <c r="E1423" s="8"/>
      <c r="F1423" s="59"/>
      <c r="I1423" s="14"/>
      <c r="J1423" s="4"/>
    </row>
    <row r="1424" spans="1:10" s="45" customFormat="1" x14ac:dyDescent="0.25">
      <c r="A1424" s="23"/>
      <c r="B1424" s="39"/>
      <c r="C1424" s="4"/>
      <c r="D1424" s="9"/>
      <c r="E1424" s="8"/>
      <c r="F1424" s="59"/>
      <c r="I1424" s="14"/>
      <c r="J1424" s="4"/>
    </row>
    <row r="1425" spans="1:10" s="45" customFormat="1" x14ac:dyDescent="0.25">
      <c r="A1425" s="23"/>
      <c r="B1425" s="39"/>
      <c r="C1425" s="4"/>
      <c r="D1425" s="9"/>
      <c r="E1425" s="8"/>
      <c r="F1425" s="59"/>
      <c r="I1425" s="14"/>
      <c r="J1425" s="4"/>
    </row>
    <row r="1426" spans="1:10" s="45" customFormat="1" x14ac:dyDescent="0.25">
      <c r="A1426" s="23"/>
      <c r="B1426" s="39"/>
      <c r="C1426" s="4"/>
      <c r="D1426" s="9"/>
      <c r="E1426" s="8"/>
      <c r="F1426" s="59"/>
      <c r="I1426" s="14"/>
      <c r="J1426" s="4"/>
    </row>
    <row r="1427" spans="1:10" s="45" customFormat="1" x14ac:dyDescent="0.25">
      <c r="A1427" s="23"/>
      <c r="B1427" s="295"/>
      <c r="C1427" s="4"/>
      <c r="D1427" s="9"/>
      <c r="E1427" s="8"/>
      <c r="F1427" s="59"/>
      <c r="I1427" s="14"/>
      <c r="J1427" s="4"/>
    </row>
    <row r="1428" spans="1:10" s="45" customFormat="1" x14ac:dyDescent="0.25">
      <c r="A1428" s="23"/>
      <c r="B1428" s="295"/>
      <c r="C1428" s="4"/>
      <c r="D1428" s="9"/>
      <c r="E1428" s="8"/>
      <c r="F1428" s="59"/>
      <c r="I1428" s="14"/>
      <c r="J1428" s="4"/>
    </row>
    <row r="1429" spans="1:10" s="45" customFormat="1" x14ac:dyDescent="0.25">
      <c r="A1429" s="23"/>
      <c r="B1429" s="295"/>
      <c r="C1429" s="4"/>
      <c r="D1429" s="296"/>
      <c r="E1429" s="8"/>
      <c r="F1429" s="59"/>
      <c r="I1429" s="14"/>
      <c r="J1429" s="4"/>
    </row>
    <row r="1430" spans="1:10" s="45" customFormat="1" x14ac:dyDescent="0.25">
      <c r="A1430" s="23"/>
      <c r="B1430" s="295"/>
      <c r="C1430" s="4"/>
      <c r="D1430" s="296"/>
      <c r="E1430" s="8"/>
      <c r="F1430" s="59"/>
      <c r="I1430" s="14"/>
      <c r="J1430" s="4"/>
    </row>
    <row r="1431" spans="1:10" s="45" customFormat="1" x14ac:dyDescent="0.25">
      <c r="A1431" s="23"/>
      <c r="B1431" s="295"/>
      <c r="C1431" s="4"/>
      <c r="D1431" s="296"/>
      <c r="E1431" s="8"/>
      <c r="F1431" s="59"/>
      <c r="I1431" s="14"/>
      <c r="J1431" s="4"/>
    </row>
    <row r="1432" spans="1:10" s="45" customFormat="1" x14ac:dyDescent="0.25">
      <c r="A1432" s="23"/>
      <c r="B1432" s="295"/>
      <c r="C1432" s="4"/>
      <c r="D1432" s="296"/>
      <c r="E1432" s="8"/>
      <c r="F1432" s="59"/>
      <c r="I1432" s="14"/>
      <c r="J1432" s="4"/>
    </row>
    <row r="1433" spans="1:10" s="45" customFormat="1" x14ac:dyDescent="0.25">
      <c r="A1433" s="23"/>
      <c r="B1433" s="295"/>
      <c r="C1433" s="4"/>
      <c r="D1433" s="296"/>
      <c r="E1433" s="8"/>
      <c r="F1433" s="59"/>
      <c r="I1433" s="14"/>
      <c r="J1433" s="4"/>
    </row>
    <row r="1434" spans="1:10" s="45" customFormat="1" x14ac:dyDescent="0.25">
      <c r="A1434" s="23"/>
      <c r="B1434" s="295"/>
      <c r="C1434" s="4"/>
      <c r="D1434" s="296"/>
      <c r="E1434" s="8"/>
      <c r="F1434" s="59"/>
      <c r="I1434" s="14"/>
      <c r="J1434" s="4"/>
    </row>
    <row r="1435" spans="1:10" s="45" customFormat="1" x14ac:dyDescent="0.25">
      <c r="A1435" s="23"/>
      <c r="B1435" s="295"/>
      <c r="C1435" s="4"/>
      <c r="D1435" s="296"/>
      <c r="E1435" s="8"/>
      <c r="F1435" s="59"/>
      <c r="I1435" s="14"/>
      <c r="J1435" s="4"/>
    </row>
    <row r="1436" spans="1:10" s="45" customFormat="1" x14ac:dyDescent="0.25">
      <c r="A1436" s="23"/>
      <c r="B1436" s="295"/>
      <c r="C1436" s="4"/>
      <c r="D1436" s="296"/>
      <c r="E1436" s="8"/>
      <c r="F1436" s="59"/>
      <c r="I1436" s="14"/>
      <c r="J1436" s="4"/>
    </row>
    <row r="1437" spans="1:10" s="45" customFormat="1" x14ac:dyDescent="0.25">
      <c r="A1437" s="23"/>
      <c r="B1437" s="295"/>
      <c r="C1437" s="4"/>
      <c r="D1437" s="296"/>
      <c r="E1437" s="8"/>
      <c r="F1437" s="59"/>
      <c r="I1437" s="14"/>
      <c r="J1437" s="4"/>
    </row>
    <row r="1438" spans="1:10" s="45" customFormat="1" x14ac:dyDescent="0.25">
      <c r="A1438" s="23"/>
      <c r="B1438" s="295"/>
      <c r="C1438" s="4"/>
      <c r="D1438" s="296"/>
      <c r="E1438" s="8"/>
      <c r="F1438" s="59"/>
      <c r="I1438" s="14"/>
      <c r="J1438" s="4"/>
    </row>
    <row r="1439" spans="1:10" s="45" customFormat="1" x14ac:dyDescent="0.25">
      <c r="A1439" s="23"/>
      <c r="B1439" s="295"/>
      <c r="C1439" s="4"/>
      <c r="D1439" s="296"/>
      <c r="E1439" s="8"/>
      <c r="F1439" s="59"/>
      <c r="I1439" s="14"/>
      <c r="J1439" s="4"/>
    </row>
    <row r="1440" spans="1:10" s="45" customFormat="1" x14ac:dyDescent="0.25">
      <c r="A1440" s="23"/>
      <c r="B1440" s="295"/>
      <c r="C1440" s="4"/>
      <c r="D1440" s="296"/>
      <c r="E1440" s="8"/>
      <c r="F1440" s="59"/>
      <c r="I1440" s="14"/>
      <c r="J1440" s="4"/>
    </row>
    <row r="1441" spans="1:10" s="45" customFormat="1" x14ac:dyDescent="0.25">
      <c r="A1441" s="23"/>
      <c r="B1441" s="295"/>
      <c r="C1441" s="4"/>
      <c r="D1441" s="296"/>
      <c r="E1441" s="8"/>
      <c r="F1441" s="59"/>
      <c r="I1441" s="14"/>
      <c r="J1441" s="4"/>
    </row>
    <row r="1442" spans="1:10" s="45" customFormat="1" x14ac:dyDescent="0.25">
      <c r="A1442" s="23"/>
      <c r="B1442" s="295"/>
      <c r="C1442" s="4"/>
      <c r="D1442" s="296"/>
      <c r="E1442" s="8"/>
      <c r="F1442" s="59"/>
      <c r="I1442" s="14"/>
      <c r="J1442" s="4"/>
    </row>
    <row r="1443" spans="1:10" s="45" customFormat="1" x14ac:dyDescent="0.25">
      <c r="A1443" s="23"/>
      <c r="B1443" s="295"/>
      <c r="C1443" s="4"/>
      <c r="D1443" s="296"/>
      <c r="E1443" s="8"/>
      <c r="F1443" s="59"/>
      <c r="I1443" s="14"/>
      <c r="J1443" s="4"/>
    </row>
    <row r="1444" spans="1:10" s="45" customFormat="1" x14ac:dyDescent="0.25">
      <c r="A1444" s="23"/>
      <c r="B1444" s="295"/>
      <c r="C1444" s="4"/>
      <c r="D1444" s="296"/>
      <c r="E1444" s="8"/>
      <c r="F1444" s="59"/>
      <c r="I1444" s="14"/>
      <c r="J1444" s="4"/>
    </row>
    <row r="1445" spans="1:10" s="45" customFormat="1" x14ac:dyDescent="0.25">
      <c r="A1445" s="23"/>
      <c r="B1445" s="295"/>
      <c r="C1445" s="4"/>
      <c r="D1445" s="296"/>
      <c r="E1445" s="8"/>
      <c r="F1445" s="59"/>
      <c r="I1445" s="14"/>
      <c r="J1445" s="4"/>
    </row>
    <row r="1446" spans="1:10" s="45" customFormat="1" x14ac:dyDescent="0.25">
      <c r="A1446" s="23"/>
      <c r="B1446" s="295"/>
      <c r="C1446" s="4"/>
      <c r="D1446" s="296"/>
      <c r="E1446" s="8"/>
      <c r="F1446" s="59"/>
      <c r="I1446" s="14"/>
      <c r="J1446" s="4"/>
    </row>
    <row r="1447" spans="1:10" s="45" customFormat="1" x14ac:dyDescent="0.25">
      <c r="A1447" s="23"/>
      <c r="B1447" s="295"/>
      <c r="C1447" s="4"/>
      <c r="D1447" s="296"/>
      <c r="E1447" s="8"/>
      <c r="F1447" s="59"/>
      <c r="I1447" s="14"/>
      <c r="J1447" s="4"/>
    </row>
    <row r="1448" spans="1:10" s="45" customFormat="1" x14ac:dyDescent="0.25">
      <c r="A1448" s="23"/>
      <c r="B1448" s="295"/>
      <c r="C1448" s="4"/>
      <c r="D1448" s="296"/>
      <c r="E1448" s="8"/>
      <c r="F1448" s="59"/>
      <c r="I1448" s="14"/>
      <c r="J1448" s="4"/>
    </row>
    <row r="1449" spans="1:10" s="45" customFormat="1" x14ac:dyDescent="0.25">
      <c r="A1449" s="23"/>
      <c r="B1449" s="295"/>
      <c r="C1449" s="4"/>
      <c r="D1449" s="296"/>
      <c r="E1449" s="8"/>
      <c r="F1449" s="59"/>
      <c r="I1449" s="14"/>
      <c r="J1449" s="4"/>
    </row>
    <row r="1450" spans="1:10" s="45" customFormat="1" x14ac:dyDescent="0.25">
      <c r="A1450" s="23"/>
      <c r="B1450" s="295"/>
      <c r="C1450" s="4"/>
      <c r="D1450" s="296"/>
      <c r="E1450" s="8"/>
      <c r="F1450" s="59"/>
      <c r="I1450" s="14"/>
      <c r="J1450" s="4"/>
    </row>
    <row r="1451" spans="1:10" s="45" customFormat="1" x14ac:dyDescent="0.25">
      <c r="A1451" s="23"/>
      <c r="B1451" s="295"/>
      <c r="C1451" s="4"/>
      <c r="D1451" s="296"/>
      <c r="E1451" s="8"/>
      <c r="F1451" s="59"/>
      <c r="I1451" s="14"/>
      <c r="J1451" s="4"/>
    </row>
    <row r="1452" spans="1:10" s="45" customFormat="1" x14ac:dyDescent="0.25">
      <c r="A1452" s="23"/>
      <c r="B1452" s="297"/>
      <c r="C1452" s="4"/>
      <c r="D1452" s="296"/>
      <c r="E1452" s="8"/>
      <c r="F1452" s="59"/>
      <c r="I1452" s="14"/>
      <c r="J1452" s="4"/>
    </row>
    <row r="1453" spans="1:10" s="45" customFormat="1" x14ac:dyDescent="0.25">
      <c r="A1453" s="23"/>
      <c r="B1453" s="295"/>
      <c r="C1453" s="4"/>
      <c r="D1453" s="296"/>
      <c r="E1453" s="8"/>
      <c r="F1453" s="59"/>
      <c r="I1453" s="14"/>
      <c r="J1453" s="4"/>
    </row>
    <row r="1454" spans="1:10" s="45" customFormat="1" x14ac:dyDescent="0.25">
      <c r="A1454" s="23"/>
      <c r="B1454" s="295"/>
      <c r="C1454" s="4"/>
      <c r="D1454" s="296"/>
      <c r="E1454" s="8"/>
      <c r="F1454" s="59"/>
      <c r="I1454" s="14"/>
      <c r="J1454" s="4"/>
    </row>
    <row r="1455" spans="1:10" s="45" customFormat="1" x14ac:dyDescent="0.25">
      <c r="A1455" s="23"/>
      <c r="B1455" s="295"/>
      <c r="C1455" s="4"/>
      <c r="D1455" s="296"/>
      <c r="E1455" s="8"/>
      <c r="F1455" s="59"/>
      <c r="I1455" s="14"/>
      <c r="J1455" s="4"/>
    </row>
    <row r="1456" spans="1:10" s="45" customFormat="1" x14ac:dyDescent="0.25">
      <c r="A1456" s="23"/>
      <c r="B1456" s="295"/>
      <c r="C1456" s="4"/>
      <c r="D1456" s="296"/>
      <c r="E1456" s="8"/>
      <c r="F1456" s="59"/>
      <c r="I1456" s="14"/>
      <c r="J1456" s="4"/>
    </row>
    <row r="1457" spans="1:10" s="45" customFormat="1" x14ac:dyDescent="0.25">
      <c r="A1457" s="23"/>
      <c r="B1457" s="295"/>
      <c r="C1457" s="4"/>
      <c r="D1457" s="296"/>
      <c r="E1457" s="8"/>
      <c r="F1457" s="59"/>
      <c r="I1457" s="14"/>
      <c r="J1457" s="4"/>
    </row>
    <row r="1458" spans="1:10" s="45" customFormat="1" x14ac:dyDescent="0.25">
      <c r="A1458" s="23"/>
      <c r="B1458" s="295"/>
      <c r="C1458" s="4"/>
      <c r="D1458" s="296"/>
      <c r="E1458" s="8"/>
      <c r="F1458" s="59"/>
      <c r="I1458" s="14"/>
      <c r="J1458" s="4"/>
    </row>
    <row r="1459" spans="1:10" s="45" customFormat="1" x14ac:dyDescent="0.25">
      <c r="A1459" s="23"/>
      <c r="B1459" s="295"/>
      <c r="C1459" s="4"/>
      <c r="D1459" s="296"/>
      <c r="E1459" s="8"/>
      <c r="F1459" s="59"/>
      <c r="I1459" s="14"/>
      <c r="J1459" s="4"/>
    </row>
    <row r="1460" spans="1:10" s="45" customFormat="1" x14ac:dyDescent="0.25">
      <c r="A1460" s="23"/>
      <c r="B1460" s="295"/>
      <c r="C1460" s="4"/>
      <c r="D1460" s="296"/>
      <c r="E1460" s="8"/>
      <c r="F1460" s="59"/>
      <c r="I1460" s="14"/>
      <c r="J1460" s="4"/>
    </row>
    <row r="1461" spans="1:10" s="45" customFormat="1" x14ac:dyDescent="0.25">
      <c r="A1461" s="23"/>
      <c r="B1461" s="295"/>
      <c r="C1461" s="4"/>
      <c r="D1461" s="296"/>
      <c r="E1461" s="8"/>
      <c r="F1461" s="59"/>
      <c r="I1461" s="14"/>
      <c r="J1461" s="4"/>
    </row>
    <row r="1462" spans="1:10" s="45" customFormat="1" x14ac:dyDescent="0.25">
      <c r="A1462" s="23"/>
      <c r="B1462" s="295"/>
      <c r="C1462" s="4"/>
      <c r="D1462" s="296"/>
      <c r="E1462" s="8"/>
      <c r="F1462" s="59"/>
      <c r="I1462" s="14"/>
      <c r="J1462" s="4"/>
    </row>
    <row r="1463" spans="1:10" s="45" customFormat="1" x14ac:dyDescent="0.25">
      <c r="A1463" s="23"/>
      <c r="B1463" s="295"/>
      <c r="C1463" s="4"/>
      <c r="D1463" s="296"/>
      <c r="E1463" s="8"/>
      <c r="F1463" s="59"/>
      <c r="I1463" s="14"/>
      <c r="J1463" s="4"/>
    </row>
    <row r="1464" spans="1:10" x14ac:dyDescent="0.25">
      <c r="A1464" s="23"/>
      <c r="B1464" s="295"/>
      <c r="D1464" s="296"/>
      <c r="E1464" s="8"/>
      <c r="F1464" s="59"/>
    </row>
    <row r="1465" spans="1:10" s="238" customFormat="1" ht="20.25" x14ac:dyDescent="0.3">
      <c r="A1465" s="287"/>
      <c r="B1465" s="329"/>
      <c r="C1465" s="329"/>
      <c r="D1465" s="329"/>
      <c r="E1465" s="329"/>
      <c r="F1465" s="329"/>
      <c r="G1465" s="298"/>
      <c r="H1465" s="298"/>
    </row>
    <row r="1466" spans="1:10" x14ac:dyDescent="0.25">
      <c r="A1466" s="186"/>
      <c r="B1466" s="590"/>
      <c r="C1466" s="186"/>
      <c r="D1466" s="189"/>
      <c r="E1466" s="189"/>
      <c r="F1466" s="190"/>
    </row>
    <row r="1467" spans="1:10" x14ac:dyDescent="0.25">
      <c r="A1467" s="23"/>
      <c r="B1467" s="591"/>
      <c r="C1467" s="23"/>
      <c r="D1467" s="8"/>
      <c r="E1467" s="8"/>
      <c r="F1467" s="10"/>
    </row>
    <row r="1468" spans="1:10" x14ac:dyDescent="0.25">
      <c r="A1468" s="23"/>
      <c r="B1468" s="299"/>
      <c r="C1468" s="23"/>
      <c r="D1468" s="8"/>
      <c r="E1468" s="8"/>
      <c r="F1468" s="10"/>
    </row>
    <row r="1469" spans="1:10" x14ac:dyDescent="0.25">
      <c r="A1469" s="23"/>
      <c r="B1469" s="591"/>
      <c r="C1469" s="23"/>
      <c r="D1469" s="8"/>
      <c r="E1469" s="8"/>
      <c r="F1469" s="10"/>
    </row>
    <row r="1470" spans="1:10" x14ac:dyDescent="0.25">
      <c r="A1470" s="23"/>
      <c r="B1470" s="591"/>
      <c r="C1470" s="23"/>
      <c r="D1470" s="8"/>
      <c r="E1470" s="8"/>
      <c r="F1470" s="10"/>
    </row>
    <row r="1471" spans="1:10" x14ac:dyDescent="0.25">
      <c r="A1471" s="23"/>
      <c r="B1471" s="300"/>
      <c r="C1471" s="23"/>
      <c r="D1471" s="8"/>
      <c r="E1471" s="8"/>
      <c r="F1471" s="10"/>
    </row>
    <row r="1472" spans="1:10" x14ac:dyDescent="0.25">
      <c r="A1472" s="23"/>
      <c r="B1472" s="300"/>
      <c r="C1472" s="23"/>
      <c r="D1472" s="8"/>
      <c r="E1472" s="8"/>
      <c r="F1472" s="10"/>
    </row>
    <row r="1473" spans="1:10" x14ac:dyDescent="0.25">
      <c r="A1473" s="23"/>
      <c r="B1473" s="300"/>
      <c r="C1473" s="23"/>
      <c r="D1473" s="8"/>
      <c r="E1473" s="8"/>
      <c r="F1473" s="10"/>
    </row>
    <row r="1474" spans="1:10" x14ac:dyDescent="0.25">
      <c r="A1474" s="23"/>
      <c r="B1474" s="300"/>
      <c r="C1474" s="23"/>
      <c r="D1474" s="8"/>
      <c r="E1474" s="8"/>
      <c r="F1474" s="10"/>
    </row>
    <row r="1475" spans="1:10" x14ac:dyDescent="0.25">
      <c r="A1475" s="23"/>
      <c r="B1475" s="300"/>
      <c r="C1475" s="23"/>
      <c r="D1475" s="8"/>
      <c r="E1475" s="8"/>
      <c r="F1475" s="10"/>
    </row>
    <row r="1476" spans="1:10" x14ac:dyDescent="0.25">
      <c r="A1476" s="23"/>
      <c r="B1476" s="300"/>
      <c r="C1476" s="23"/>
      <c r="D1476" s="8"/>
      <c r="E1476" s="8"/>
      <c r="F1476" s="10"/>
    </row>
    <row r="1477" spans="1:10" x14ac:dyDescent="0.25">
      <c r="A1477" s="23"/>
      <c r="B1477" s="300"/>
      <c r="C1477" s="23"/>
      <c r="D1477" s="8"/>
      <c r="E1477" s="8"/>
      <c r="F1477" s="10"/>
    </row>
    <row r="1478" spans="1:10" x14ac:dyDescent="0.25">
      <c r="A1478" s="23"/>
      <c r="B1478" s="300"/>
      <c r="C1478" s="23"/>
      <c r="D1478" s="8"/>
      <c r="E1478" s="8"/>
      <c r="F1478" s="10"/>
    </row>
    <row r="1479" spans="1:10" x14ac:dyDescent="0.25">
      <c r="A1479" s="23"/>
      <c r="B1479" s="300"/>
      <c r="C1479" s="23"/>
      <c r="D1479" s="8"/>
      <c r="E1479" s="8"/>
      <c r="F1479" s="10"/>
    </row>
    <row r="1480" spans="1:10" s="45" customFormat="1" x14ac:dyDescent="0.25">
      <c r="A1480" s="23"/>
      <c r="B1480" s="300"/>
      <c r="C1480" s="23"/>
      <c r="D1480" s="8"/>
      <c r="E1480" s="8"/>
      <c r="F1480" s="10"/>
      <c r="I1480" s="14"/>
      <c r="J1480" s="4"/>
    </row>
    <row r="1481" spans="1:10" s="45" customFormat="1" x14ac:dyDescent="0.25">
      <c r="A1481" s="23"/>
      <c r="B1481" s="300"/>
      <c r="C1481" s="23"/>
      <c r="D1481" s="8"/>
      <c r="E1481" s="8"/>
      <c r="F1481" s="10"/>
      <c r="I1481" s="14"/>
      <c r="J1481" s="4"/>
    </row>
    <row r="1482" spans="1:10" s="45" customFormat="1" x14ac:dyDescent="0.25">
      <c r="A1482" s="23"/>
      <c r="B1482" s="300"/>
      <c r="C1482" s="23"/>
      <c r="D1482" s="8"/>
      <c r="E1482" s="8"/>
      <c r="F1482" s="10"/>
      <c r="I1482" s="14"/>
      <c r="J1482" s="4"/>
    </row>
    <row r="1483" spans="1:10" s="45" customFormat="1" x14ac:dyDescent="0.25">
      <c r="A1483" s="23"/>
      <c r="B1483" s="300"/>
      <c r="C1483" s="23"/>
      <c r="D1483" s="8"/>
      <c r="E1483" s="8"/>
      <c r="F1483" s="10"/>
      <c r="I1483" s="14"/>
      <c r="J1483" s="4"/>
    </row>
    <row r="1484" spans="1:10" s="45" customFormat="1" x14ac:dyDescent="0.25">
      <c r="A1484" s="23"/>
      <c r="B1484" s="300"/>
      <c r="C1484" s="23"/>
      <c r="D1484" s="8"/>
      <c r="E1484" s="8"/>
      <c r="F1484" s="10"/>
      <c r="I1484" s="14"/>
      <c r="J1484" s="4"/>
    </row>
    <row r="1485" spans="1:10" s="45" customFormat="1" x14ac:dyDescent="0.25">
      <c r="A1485" s="23"/>
      <c r="B1485" s="300"/>
      <c r="C1485" s="23"/>
      <c r="D1485" s="8"/>
      <c r="E1485" s="8"/>
      <c r="F1485" s="10"/>
      <c r="I1485" s="14"/>
      <c r="J1485" s="4"/>
    </row>
    <row r="1486" spans="1:10" s="45" customFormat="1" x14ac:dyDescent="0.25">
      <c r="A1486" s="23"/>
      <c r="B1486" s="300"/>
      <c r="C1486" s="23"/>
      <c r="D1486" s="8"/>
      <c r="E1486" s="8"/>
      <c r="F1486" s="10"/>
      <c r="I1486" s="14"/>
      <c r="J1486" s="4"/>
    </row>
    <row r="1487" spans="1:10" s="45" customFormat="1" x14ac:dyDescent="0.25">
      <c r="A1487" s="23"/>
      <c r="B1487" s="300"/>
      <c r="C1487" s="23"/>
      <c r="D1487" s="8"/>
      <c r="E1487" s="8"/>
      <c r="F1487" s="10"/>
      <c r="I1487" s="14"/>
      <c r="J1487" s="4"/>
    </row>
    <row r="1488" spans="1:10" s="45" customFormat="1" x14ac:dyDescent="0.25">
      <c r="A1488" s="23"/>
      <c r="B1488" s="300"/>
      <c r="C1488" s="23"/>
      <c r="D1488" s="8"/>
      <c r="E1488" s="8"/>
      <c r="F1488" s="10"/>
      <c r="I1488" s="14"/>
      <c r="J1488" s="4"/>
    </row>
    <row r="1489" spans="1:10" s="45" customFormat="1" x14ac:dyDescent="0.25">
      <c r="A1489" s="23"/>
      <c r="B1489" s="300"/>
      <c r="C1489" s="23"/>
      <c r="D1489" s="8"/>
      <c r="E1489" s="8"/>
      <c r="F1489" s="10"/>
      <c r="I1489" s="14"/>
      <c r="J1489" s="4"/>
    </row>
    <row r="1490" spans="1:10" s="45" customFormat="1" x14ac:dyDescent="0.25">
      <c r="A1490" s="23"/>
      <c r="B1490" s="300"/>
      <c r="C1490" s="23"/>
      <c r="D1490" s="8"/>
      <c r="E1490" s="8"/>
      <c r="F1490" s="10"/>
      <c r="I1490" s="14"/>
      <c r="J1490" s="4"/>
    </row>
    <row r="1491" spans="1:10" s="45" customFormat="1" x14ac:dyDescent="0.25">
      <c r="A1491" s="23"/>
      <c r="B1491" s="300"/>
      <c r="C1491" s="23"/>
      <c r="D1491" s="8"/>
      <c r="E1491" s="8"/>
      <c r="F1491" s="10"/>
      <c r="I1491" s="14"/>
      <c r="J1491" s="4"/>
    </row>
    <row r="1492" spans="1:10" s="45" customFormat="1" x14ac:dyDescent="0.25">
      <c r="A1492" s="23"/>
      <c r="B1492" s="300"/>
      <c r="C1492" s="23"/>
      <c r="D1492" s="8"/>
      <c r="E1492" s="8"/>
      <c r="F1492" s="10"/>
      <c r="I1492" s="14"/>
      <c r="J1492" s="4"/>
    </row>
    <row r="1493" spans="1:10" s="45" customFormat="1" x14ac:dyDescent="0.25">
      <c r="A1493" s="23"/>
      <c r="B1493" s="300"/>
      <c r="C1493" s="23"/>
      <c r="D1493" s="8"/>
      <c r="E1493" s="8"/>
      <c r="F1493" s="10"/>
      <c r="I1493" s="14"/>
      <c r="J1493" s="4"/>
    </row>
    <row r="1494" spans="1:10" s="45" customFormat="1" x14ac:dyDescent="0.25">
      <c r="A1494" s="23"/>
      <c r="B1494" s="300"/>
      <c r="C1494" s="23"/>
      <c r="D1494" s="8"/>
      <c r="E1494" s="8"/>
      <c r="F1494" s="10"/>
      <c r="I1494" s="14"/>
      <c r="J1494" s="4"/>
    </row>
    <row r="1495" spans="1:10" s="45" customFormat="1" x14ac:dyDescent="0.25">
      <c r="A1495" s="23"/>
      <c r="B1495" s="300"/>
      <c r="C1495" s="23"/>
      <c r="D1495" s="8"/>
      <c r="E1495" s="8"/>
      <c r="F1495" s="10"/>
      <c r="I1495" s="14"/>
      <c r="J1495" s="4"/>
    </row>
    <row r="1496" spans="1:10" s="45" customFormat="1" x14ac:dyDescent="0.25">
      <c r="A1496" s="23"/>
      <c r="B1496" s="300"/>
      <c r="C1496" s="23"/>
      <c r="D1496" s="8"/>
      <c r="E1496" s="8"/>
      <c r="F1496" s="10"/>
      <c r="I1496" s="14"/>
      <c r="J1496" s="4"/>
    </row>
    <row r="1497" spans="1:10" s="45" customFormat="1" x14ac:dyDescent="0.25">
      <c r="A1497" s="23"/>
      <c r="B1497" s="300"/>
      <c r="C1497" s="23"/>
      <c r="D1497" s="8"/>
      <c r="E1497" s="8"/>
      <c r="F1497" s="10"/>
      <c r="I1497" s="14"/>
      <c r="J1497" s="4"/>
    </row>
    <row r="1498" spans="1:10" s="45" customFormat="1" ht="18.75" x14ac:dyDescent="0.25">
      <c r="A1498" s="114"/>
      <c r="B1498" s="301"/>
      <c r="C1498" s="114"/>
      <c r="D1498" s="8"/>
      <c r="E1498" s="8"/>
      <c r="F1498" s="293"/>
      <c r="I1498" s="14"/>
      <c r="J1498" s="4"/>
    </row>
    <row r="1499" spans="1:10" s="45" customFormat="1" x14ac:dyDescent="0.25">
      <c r="A1499" s="23"/>
      <c r="B1499" s="300"/>
      <c r="C1499" s="23"/>
      <c r="D1499" s="8"/>
      <c r="E1499" s="8"/>
      <c r="F1499" s="10"/>
      <c r="I1499" s="14"/>
      <c r="J1499" s="4"/>
    </row>
    <row r="1500" spans="1:10" s="45" customFormat="1" x14ac:dyDescent="0.25">
      <c r="A1500" s="23"/>
      <c r="B1500" s="300"/>
      <c r="C1500" s="23"/>
      <c r="D1500" s="8"/>
      <c r="E1500" s="8"/>
      <c r="F1500" s="10"/>
      <c r="I1500" s="14"/>
      <c r="J1500" s="4"/>
    </row>
    <row r="1501" spans="1:10" s="45" customFormat="1" x14ac:dyDescent="0.25">
      <c r="A1501" s="23"/>
      <c r="B1501" s="300"/>
      <c r="C1501" s="23"/>
      <c r="D1501" s="8"/>
      <c r="E1501" s="8"/>
      <c r="F1501" s="10"/>
      <c r="I1501" s="14"/>
      <c r="J1501" s="4"/>
    </row>
    <row r="1502" spans="1:10" s="45" customFormat="1" x14ac:dyDescent="0.25">
      <c r="A1502" s="23"/>
      <c r="B1502" s="300"/>
      <c r="C1502" s="23"/>
      <c r="D1502" s="8"/>
      <c r="E1502" s="8"/>
      <c r="F1502" s="10"/>
      <c r="I1502" s="14"/>
      <c r="J1502" s="4"/>
    </row>
    <row r="1503" spans="1:10" s="45" customFormat="1" x14ac:dyDescent="0.25">
      <c r="A1503" s="23"/>
      <c r="B1503" s="300"/>
      <c r="C1503" s="23"/>
      <c r="D1503" s="8"/>
      <c r="E1503" s="8"/>
      <c r="F1503" s="10"/>
      <c r="I1503" s="14"/>
      <c r="J1503" s="4"/>
    </row>
    <row r="1504" spans="1:10" s="45" customFormat="1" x14ac:dyDescent="0.25">
      <c r="A1504" s="23"/>
      <c r="B1504" s="300"/>
      <c r="C1504" s="23"/>
      <c r="D1504" s="8"/>
      <c r="E1504" s="8"/>
      <c r="F1504" s="10"/>
      <c r="I1504" s="14"/>
      <c r="J1504" s="4"/>
    </row>
    <row r="1505" spans="1:10" s="45" customFormat="1" x14ac:dyDescent="0.25">
      <c r="A1505" s="23"/>
      <c r="B1505" s="300"/>
      <c r="C1505" s="23"/>
      <c r="D1505" s="8"/>
      <c r="E1505" s="8"/>
      <c r="F1505" s="10"/>
      <c r="I1505" s="14"/>
      <c r="J1505" s="4"/>
    </row>
    <row r="1506" spans="1:10" s="45" customFormat="1" x14ac:dyDescent="0.25">
      <c r="A1506" s="23"/>
      <c r="B1506" s="300"/>
      <c r="C1506" s="23"/>
      <c r="D1506" s="8"/>
      <c r="E1506" s="8"/>
      <c r="F1506" s="10"/>
      <c r="I1506" s="14"/>
      <c r="J1506" s="4"/>
    </row>
    <row r="1507" spans="1:10" s="45" customFormat="1" x14ac:dyDescent="0.25">
      <c r="A1507" s="23"/>
      <c r="B1507" s="300"/>
      <c r="C1507" s="23"/>
      <c r="D1507" s="8"/>
      <c r="E1507" s="8"/>
      <c r="F1507" s="10"/>
      <c r="I1507" s="14"/>
      <c r="J1507" s="4"/>
    </row>
    <row r="1508" spans="1:10" s="45" customFormat="1" x14ac:dyDescent="0.25">
      <c r="A1508" s="23"/>
      <c r="B1508" s="300"/>
      <c r="C1508" s="23"/>
      <c r="D1508" s="8"/>
      <c r="E1508" s="8"/>
      <c r="F1508" s="10"/>
      <c r="I1508" s="14"/>
      <c r="J1508" s="4"/>
    </row>
    <row r="1509" spans="1:10" s="45" customFormat="1" x14ac:dyDescent="0.25">
      <c r="A1509" s="23"/>
      <c r="B1509" s="300"/>
      <c r="C1509" s="23"/>
      <c r="D1509" s="8"/>
      <c r="E1509" s="8"/>
      <c r="F1509" s="10"/>
      <c r="I1509" s="14"/>
      <c r="J1509" s="4"/>
    </row>
    <row r="1510" spans="1:10" s="45" customFormat="1" ht="18.75" x14ac:dyDescent="0.25">
      <c r="A1510" s="114"/>
      <c r="B1510" s="302"/>
      <c r="C1510" s="114"/>
      <c r="D1510" s="8"/>
      <c r="E1510" s="8"/>
      <c r="F1510" s="293"/>
      <c r="I1510" s="14"/>
      <c r="J1510" s="4"/>
    </row>
    <row r="1511" spans="1:10" s="45" customFormat="1" x14ac:dyDescent="0.25">
      <c r="A1511" s="23"/>
      <c r="B1511" s="300"/>
      <c r="C1511" s="23"/>
      <c r="D1511" s="8"/>
      <c r="E1511" s="8"/>
      <c r="F1511" s="10"/>
      <c r="I1511" s="14"/>
      <c r="J1511" s="4"/>
    </row>
    <row r="1512" spans="1:10" s="45" customFormat="1" x14ac:dyDescent="0.25">
      <c r="A1512" s="23"/>
      <c r="B1512" s="300"/>
      <c r="C1512" s="23"/>
      <c r="D1512" s="8"/>
      <c r="E1512" s="8"/>
      <c r="F1512" s="10"/>
      <c r="I1512" s="14"/>
      <c r="J1512" s="4"/>
    </row>
    <row r="1513" spans="1:10" s="45" customFormat="1" x14ac:dyDescent="0.25">
      <c r="A1513" s="23"/>
      <c r="B1513" s="300"/>
      <c r="C1513" s="23"/>
      <c r="D1513" s="8"/>
      <c r="E1513" s="8"/>
      <c r="F1513" s="10"/>
      <c r="I1513" s="14"/>
      <c r="J1513" s="4"/>
    </row>
    <row r="1514" spans="1:10" s="45" customFormat="1" x14ac:dyDescent="0.25">
      <c r="A1514" s="23"/>
      <c r="B1514" s="300"/>
      <c r="C1514" s="23"/>
      <c r="D1514" s="8"/>
      <c r="E1514" s="8"/>
      <c r="F1514" s="10"/>
      <c r="I1514" s="14"/>
      <c r="J1514" s="4"/>
    </row>
    <row r="1515" spans="1:10" s="45" customFormat="1" x14ac:dyDescent="0.25">
      <c r="A1515" s="23"/>
      <c r="B1515" s="300"/>
      <c r="C1515" s="23"/>
      <c r="D1515" s="8"/>
      <c r="E1515" s="8"/>
      <c r="F1515" s="10"/>
      <c r="I1515" s="14"/>
      <c r="J1515" s="4"/>
    </row>
    <row r="1516" spans="1:10" s="45" customFormat="1" x14ac:dyDescent="0.25">
      <c r="A1516" s="23"/>
      <c r="B1516" s="300"/>
      <c r="C1516" s="23"/>
      <c r="D1516" s="8"/>
      <c r="E1516" s="8"/>
      <c r="F1516" s="10"/>
      <c r="I1516" s="14"/>
      <c r="J1516" s="4"/>
    </row>
    <row r="1517" spans="1:10" s="45" customFormat="1" x14ac:dyDescent="0.25">
      <c r="A1517" s="23"/>
      <c r="B1517" s="300"/>
      <c r="C1517" s="23"/>
      <c r="D1517" s="8"/>
      <c r="E1517" s="8"/>
      <c r="F1517" s="10"/>
      <c r="I1517" s="14"/>
      <c r="J1517" s="4"/>
    </row>
    <row r="1518" spans="1:10" s="45" customFormat="1" x14ac:dyDescent="0.25">
      <c r="A1518" s="23"/>
      <c r="B1518" s="300"/>
      <c r="C1518" s="23"/>
      <c r="D1518" s="8"/>
      <c r="E1518" s="8"/>
      <c r="F1518" s="10"/>
      <c r="I1518" s="14"/>
      <c r="J1518" s="4"/>
    </row>
    <row r="1519" spans="1:10" s="45" customFormat="1" x14ac:dyDescent="0.25">
      <c r="A1519" s="23"/>
      <c r="B1519" s="300"/>
      <c r="C1519" s="23"/>
      <c r="D1519" s="8"/>
      <c r="E1519" s="8"/>
      <c r="F1519" s="10"/>
      <c r="I1519" s="14"/>
      <c r="J1519" s="4"/>
    </row>
    <row r="1520" spans="1:10" s="45" customFormat="1" x14ac:dyDescent="0.25">
      <c r="A1520" s="23"/>
      <c r="B1520" s="300"/>
      <c r="C1520" s="23"/>
      <c r="D1520" s="8"/>
      <c r="E1520" s="8"/>
      <c r="F1520" s="10"/>
      <c r="I1520" s="14"/>
      <c r="J1520" s="4"/>
    </row>
    <row r="1521" spans="1:10" s="45" customFormat="1" x14ac:dyDescent="0.25">
      <c r="A1521" s="23"/>
      <c r="B1521" s="300"/>
      <c r="C1521" s="23"/>
      <c r="D1521" s="8"/>
      <c r="E1521" s="8"/>
      <c r="F1521" s="10"/>
      <c r="I1521" s="14"/>
      <c r="J1521" s="4"/>
    </row>
    <row r="1522" spans="1:10" s="45" customFormat="1" x14ac:dyDescent="0.25">
      <c r="A1522" s="23"/>
      <c r="B1522" s="300"/>
      <c r="C1522" s="23"/>
      <c r="D1522" s="8"/>
      <c r="E1522" s="8"/>
      <c r="F1522" s="10"/>
      <c r="I1522" s="14"/>
      <c r="J1522" s="4"/>
    </row>
    <row r="1523" spans="1:10" s="45" customFormat="1" x14ac:dyDescent="0.25">
      <c r="A1523" s="23"/>
      <c r="B1523" s="300"/>
      <c r="C1523" s="23"/>
      <c r="D1523" s="8"/>
      <c r="E1523" s="8"/>
      <c r="F1523" s="10"/>
      <c r="I1523" s="14"/>
      <c r="J1523" s="4"/>
    </row>
    <row r="1524" spans="1:10" s="45" customFormat="1" x14ac:dyDescent="0.25">
      <c r="A1524" s="23"/>
      <c r="B1524" s="300"/>
      <c r="C1524" s="23"/>
      <c r="D1524" s="8"/>
      <c r="E1524" s="8"/>
      <c r="F1524" s="10"/>
      <c r="I1524" s="14"/>
      <c r="J1524" s="4"/>
    </row>
    <row r="1525" spans="1:10" s="45" customFormat="1" x14ac:dyDescent="0.25">
      <c r="A1525" s="23"/>
      <c r="B1525" s="300"/>
      <c r="C1525" s="23"/>
      <c r="D1525" s="8"/>
      <c r="E1525" s="8"/>
      <c r="F1525" s="10"/>
      <c r="I1525" s="14"/>
      <c r="J1525" s="4"/>
    </row>
    <row r="1526" spans="1:10" s="45" customFormat="1" x14ac:dyDescent="0.25">
      <c r="A1526" s="23"/>
      <c r="B1526" s="300"/>
      <c r="C1526" s="23"/>
      <c r="D1526" s="8"/>
      <c r="E1526" s="8"/>
      <c r="F1526" s="10"/>
      <c r="I1526" s="14"/>
      <c r="J1526" s="4"/>
    </row>
    <row r="1527" spans="1:10" s="45" customFormat="1" x14ac:dyDescent="0.25">
      <c r="A1527" s="23"/>
      <c r="B1527" s="300"/>
      <c r="C1527" s="23"/>
      <c r="D1527" s="8"/>
      <c r="E1527" s="8"/>
      <c r="F1527" s="10"/>
      <c r="I1527" s="14"/>
      <c r="J1527" s="4"/>
    </row>
    <row r="1528" spans="1:10" s="45" customFormat="1" x14ac:dyDescent="0.25">
      <c r="A1528" s="23"/>
      <c r="B1528" s="300"/>
      <c r="C1528" s="23"/>
      <c r="D1528" s="8"/>
      <c r="E1528" s="8"/>
      <c r="F1528" s="10"/>
      <c r="I1528" s="14"/>
      <c r="J1528" s="4"/>
    </row>
    <row r="1529" spans="1:10" s="45" customFormat="1" x14ac:dyDescent="0.25">
      <c r="A1529" s="23"/>
      <c r="B1529" s="300"/>
      <c r="C1529" s="23"/>
      <c r="D1529" s="8"/>
      <c r="E1529" s="8"/>
      <c r="F1529" s="10"/>
      <c r="I1529" s="14"/>
      <c r="J1529" s="4"/>
    </row>
    <row r="1530" spans="1:10" s="45" customFormat="1" x14ac:dyDescent="0.25">
      <c r="A1530" s="23"/>
      <c r="B1530" s="300"/>
      <c r="C1530" s="23"/>
      <c r="D1530" s="8"/>
      <c r="E1530" s="8"/>
      <c r="F1530" s="10"/>
      <c r="I1530" s="14"/>
      <c r="J1530" s="4"/>
    </row>
    <row r="1531" spans="1:10" s="45" customFormat="1" x14ac:dyDescent="0.25">
      <c r="A1531" s="23"/>
      <c r="B1531" s="300"/>
      <c r="C1531" s="23"/>
      <c r="D1531" s="8"/>
      <c r="E1531" s="8"/>
      <c r="F1531" s="10"/>
      <c r="I1531" s="14"/>
      <c r="J1531" s="4"/>
    </row>
    <row r="1532" spans="1:10" s="45" customFormat="1" x14ac:dyDescent="0.25">
      <c r="A1532" s="23"/>
      <c r="B1532" s="300"/>
      <c r="C1532" s="23"/>
      <c r="D1532" s="8"/>
      <c r="E1532" s="8"/>
      <c r="F1532" s="10"/>
      <c r="I1532" s="14"/>
      <c r="J1532" s="4"/>
    </row>
    <row r="1533" spans="1:10" s="45" customFormat="1" x14ac:dyDescent="0.25">
      <c r="A1533" s="23"/>
      <c r="B1533" s="300"/>
      <c r="C1533" s="23"/>
      <c r="D1533" s="8"/>
      <c r="E1533" s="8"/>
      <c r="F1533" s="10"/>
      <c r="I1533" s="14"/>
      <c r="J1533" s="4"/>
    </row>
    <row r="1534" spans="1:10" s="45" customFormat="1" x14ac:dyDescent="0.25">
      <c r="A1534" s="23"/>
      <c r="B1534" s="300"/>
      <c r="C1534" s="23"/>
      <c r="D1534" s="8"/>
      <c r="E1534" s="8"/>
      <c r="F1534" s="10"/>
      <c r="I1534" s="14"/>
      <c r="J1534" s="4"/>
    </row>
    <row r="1535" spans="1:10" s="45" customFormat="1" x14ac:dyDescent="0.25">
      <c r="A1535" s="23"/>
      <c r="B1535" s="300"/>
      <c r="C1535" s="23"/>
      <c r="D1535" s="8"/>
      <c r="E1535" s="8"/>
      <c r="F1535" s="10"/>
      <c r="I1535" s="14"/>
      <c r="J1535" s="4"/>
    </row>
    <row r="1536" spans="1:10" s="45" customFormat="1" x14ac:dyDescent="0.25">
      <c r="A1536" s="23"/>
      <c r="B1536" s="300"/>
      <c r="C1536" s="23"/>
      <c r="D1536" s="8"/>
      <c r="E1536" s="8"/>
      <c r="F1536" s="10"/>
      <c r="I1536" s="14"/>
      <c r="J1536" s="4"/>
    </row>
    <row r="1537" spans="1:10" s="45" customFormat="1" x14ac:dyDescent="0.25">
      <c r="A1537" s="23"/>
      <c r="B1537" s="300"/>
      <c r="C1537" s="23"/>
      <c r="D1537" s="8"/>
      <c r="E1537" s="8"/>
      <c r="F1537" s="10"/>
      <c r="I1537" s="14"/>
      <c r="J1537" s="4"/>
    </row>
    <row r="1538" spans="1:10" s="45" customFormat="1" x14ac:dyDescent="0.25">
      <c r="A1538" s="23"/>
      <c r="B1538" s="300"/>
      <c r="C1538" s="23"/>
      <c r="D1538" s="8"/>
      <c r="E1538" s="8"/>
      <c r="F1538" s="10"/>
      <c r="I1538" s="14"/>
      <c r="J1538" s="4"/>
    </row>
    <row r="1539" spans="1:10" s="45" customFormat="1" x14ac:dyDescent="0.25">
      <c r="A1539" s="23"/>
      <c r="B1539" s="300"/>
      <c r="C1539" s="23"/>
      <c r="D1539" s="8"/>
      <c r="E1539" s="8"/>
      <c r="F1539" s="10"/>
      <c r="I1539" s="14"/>
      <c r="J1539" s="4"/>
    </row>
    <row r="1540" spans="1:10" s="45" customFormat="1" x14ac:dyDescent="0.25">
      <c r="A1540" s="23"/>
      <c r="B1540" s="300"/>
      <c r="C1540" s="23"/>
      <c r="D1540" s="8"/>
      <c r="E1540" s="8"/>
      <c r="F1540" s="10"/>
      <c r="I1540" s="14"/>
      <c r="J1540" s="4"/>
    </row>
    <row r="1541" spans="1:10" s="45" customFormat="1" x14ac:dyDescent="0.25">
      <c r="A1541" s="23"/>
      <c r="B1541" s="130"/>
      <c r="C1541" s="23"/>
      <c r="D1541" s="8"/>
      <c r="E1541" s="8"/>
      <c r="F1541" s="10"/>
      <c r="I1541" s="14"/>
      <c r="J1541" s="4"/>
    </row>
    <row r="1542" spans="1:10" s="45" customFormat="1" x14ac:dyDescent="0.25">
      <c r="A1542" s="23"/>
      <c r="B1542" s="300"/>
      <c r="C1542" s="23"/>
      <c r="D1542" s="8"/>
      <c r="E1542" s="8"/>
      <c r="F1542" s="10"/>
      <c r="I1542" s="14"/>
      <c r="J1542" s="4"/>
    </row>
    <row r="1543" spans="1:10" s="45" customFormat="1" x14ac:dyDescent="0.25">
      <c r="A1543" s="23"/>
      <c r="B1543" s="300"/>
      <c r="C1543" s="23"/>
      <c r="D1543" s="8"/>
      <c r="E1543" s="8"/>
      <c r="F1543" s="10"/>
      <c r="I1543" s="14"/>
      <c r="J1543" s="4"/>
    </row>
    <row r="1544" spans="1:10" x14ac:dyDescent="0.25">
      <c r="A1544" s="23"/>
      <c r="B1544" s="300"/>
      <c r="C1544" s="23"/>
      <c r="D1544" s="8"/>
      <c r="E1544" s="8"/>
      <c r="F1544" s="10"/>
    </row>
    <row r="1545" spans="1:10" x14ac:dyDescent="0.25">
      <c r="A1545" s="23"/>
      <c r="B1545" s="300"/>
      <c r="C1545" s="23"/>
      <c r="D1545" s="8"/>
      <c r="E1545" s="8"/>
      <c r="F1545" s="10"/>
    </row>
    <row r="1546" spans="1:10" x14ac:dyDescent="0.25">
      <c r="A1546" s="23"/>
      <c r="B1546" s="300"/>
      <c r="C1546" s="23"/>
      <c r="D1546" s="8"/>
      <c r="E1546" s="8"/>
      <c r="F1546" s="10"/>
    </row>
    <row r="1548" spans="1:10" s="238" customFormat="1" x14ac:dyDescent="0.25">
      <c r="G1548" s="298"/>
      <c r="H1548" s="298"/>
      <c r="J1548" s="303"/>
    </row>
    <row r="1550" spans="1:10" s="238" customFormat="1" ht="20.25" x14ac:dyDescent="0.3">
      <c r="A1550" s="304"/>
      <c r="B1550" s="327"/>
      <c r="C1550" s="329"/>
      <c r="D1550" s="329"/>
      <c r="E1550" s="329"/>
      <c r="F1550" s="329"/>
      <c r="G1550" s="298"/>
      <c r="H1550" s="298"/>
      <c r="J1550" s="303"/>
    </row>
    <row r="1551" spans="1:10" x14ac:dyDescent="0.25">
      <c r="A1551" s="186"/>
      <c r="B1551" s="590"/>
      <c r="D1551" s="41"/>
      <c r="F1551" s="59"/>
    </row>
    <row r="1552" spans="1:10" x14ac:dyDescent="0.25">
      <c r="A1552" s="305"/>
      <c r="B1552" s="306"/>
      <c r="C1552" s="307"/>
      <c r="D1552" s="308"/>
      <c r="E1552" s="307"/>
      <c r="F1552" s="309"/>
    </row>
    <row r="1553" spans="1:10" x14ac:dyDescent="0.25">
      <c r="A1553" s="23"/>
      <c r="B1553" s="591"/>
      <c r="D1553" s="8"/>
      <c r="E1553" s="8"/>
      <c r="F1553" s="59"/>
    </row>
    <row r="1554" spans="1:10" x14ac:dyDescent="0.25">
      <c r="A1554" s="23"/>
      <c r="B1554" s="591"/>
      <c r="D1554" s="8"/>
      <c r="E1554" s="8"/>
      <c r="F1554" s="59"/>
    </row>
    <row r="1555" spans="1:10" x14ac:dyDescent="0.25">
      <c r="A1555" s="23"/>
      <c r="B1555" s="591"/>
      <c r="D1555" s="8"/>
      <c r="E1555" s="8"/>
      <c r="F1555" s="59"/>
    </row>
    <row r="1556" spans="1:10" x14ac:dyDescent="0.25">
      <c r="A1556" s="23"/>
      <c r="B1556" s="591"/>
      <c r="D1556" s="8"/>
      <c r="E1556" s="8"/>
      <c r="F1556" s="59"/>
    </row>
    <row r="1557" spans="1:10" x14ac:dyDescent="0.25">
      <c r="A1557" s="305"/>
      <c r="B1557" s="306"/>
      <c r="C1557" s="307"/>
      <c r="D1557" s="8"/>
      <c r="E1557" s="8"/>
      <c r="F1557" s="309"/>
    </row>
    <row r="1558" spans="1:10" x14ac:dyDescent="0.25">
      <c r="A1558" s="23"/>
      <c r="B1558" s="591"/>
      <c r="D1558" s="8"/>
      <c r="E1558" s="8"/>
      <c r="F1558" s="59"/>
    </row>
    <row r="1559" spans="1:10" x14ac:dyDescent="0.25">
      <c r="A1559" s="23"/>
      <c r="B1559" s="591"/>
      <c r="D1559" s="8"/>
      <c r="E1559" s="8"/>
      <c r="F1559" s="59"/>
    </row>
    <row r="1560" spans="1:10" s="45" customFormat="1" x14ac:dyDescent="0.25">
      <c r="A1560" s="23"/>
      <c r="B1560" s="591"/>
      <c r="C1560" s="4"/>
      <c r="D1560" s="8"/>
      <c r="E1560" s="8"/>
      <c r="F1560" s="59"/>
      <c r="I1560" s="14"/>
      <c r="J1560" s="4"/>
    </row>
    <row r="1561" spans="1:10" s="45" customFormat="1" x14ac:dyDescent="0.25">
      <c r="A1561" s="23"/>
      <c r="B1561" s="591"/>
      <c r="C1561" s="4"/>
      <c r="D1561" s="8"/>
      <c r="E1561" s="8"/>
      <c r="F1561" s="59"/>
      <c r="I1561" s="14"/>
      <c r="J1561" s="4"/>
    </row>
    <row r="1562" spans="1:10" s="45" customFormat="1" x14ac:dyDescent="0.25">
      <c r="A1562" s="23"/>
      <c r="B1562" s="591"/>
      <c r="C1562" s="4"/>
      <c r="D1562" s="8"/>
      <c r="E1562" s="8"/>
      <c r="F1562" s="59"/>
      <c r="I1562" s="14"/>
      <c r="J1562" s="4"/>
    </row>
    <row r="1563" spans="1:10" s="45" customFormat="1" x14ac:dyDescent="0.25">
      <c r="A1563" s="23"/>
      <c r="B1563" s="591"/>
      <c r="C1563" s="4"/>
      <c r="D1563" s="8"/>
      <c r="E1563" s="8"/>
      <c r="F1563" s="59"/>
      <c r="I1563" s="14"/>
      <c r="J1563" s="4"/>
    </row>
    <row r="1564" spans="1:10" s="45" customFormat="1" x14ac:dyDescent="0.25">
      <c r="A1564" s="305"/>
      <c r="B1564" s="306"/>
      <c r="C1564" s="307"/>
      <c r="D1564" s="8"/>
      <c r="E1564" s="8"/>
      <c r="F1564" s="309"/>
      <c r="I1564" s="14"/>
      <c r="J1564" s="4"/>
    </row>
    <row r="1565" spans="1:10" s="45" customFormat="1" x14ac:dyDescent="0.25">
      <c r="A1565" s="23"/>
      <c r="B1565" s="591"/>
      <c r="C1565" s="4"/>
      <c r="D1565" s="8"/>
      <c r="E1565" s="8"/>
      <c r="F1565" s="59"/>
      <c r="I1565" s="14"/>
      <c r="J1565" s="4"/>
    </row>
    <row r="1566" spans="1:10" s="45" customFormat="1" x14ac:dyDescent="0.25">
      <c r="A1566" s="23"/>
      <c r="B1566" s="591"/>
      <c r="C1566" s="4"/>
      <c r="D1566" s="8"/>
      <c r="E1566" s="8"/>
      <c r="F1566" s="59"/>
      <c r="I1566" s="14"/>
      <c r="J1566" s="4"/>
    </row>
    <row r="1567" spans="1:10" s="45" customFormat="1" x14ac:dyDescent="0.25">
      <c r="A1567" s="305"/>
      <c r="B1567" s="306"/>
      <c r="C1567" s="307"/>
      <c r="D1567" s="8"/>
      <c r="E1567" s="8"/>
      <c r="F1567" s="309"/>
      <c r="I1567" s="14"/>
      <c r="J1567" s="4"/>
    </row>
    <row r="1568" spans="1:10" s="45" customFormat="1" x14ac:dyDescent="0.25">
      <c r="A1568" s="23"/>
      <c r="B1568" s="591"/>
      <c r="C1568" s="4"/>
      <c r="D1568" s="8"/>
      <c r="E1568" s="8"/>
      <c r="F1568" s="59"/>
      <c r="I1568" s="14"/>
      <c r="J1568" s="4"/>
    </row>
    <row r="1569" spans="1:10" s="45" customFormat="1" x14ac:dyDescent="0.25">
      <c r="A1569" s="23"/>
      <c r="B1569" s="591"/>
      <c r="C1569" s="4"/>
      <c r="D1569" s="8"/>
      <c r="E1569" s="8"/>
      <c r="F1569" s="59"/>
      <c r="I1569" s="14"/>
      <c r="J1569" s="4"/>
    </row>
    <row r="1570" spans="1:10" s="45" customFormat="1" x14ac:dyDescent="0.25">
      <c r="A1570" s="23"/>
      <c r="B1570" s="591"/>
      <c r="C1570" s="4"/>
      <c r="D1570" s="8"/>
      <c r="E1570" s="8"/>
      <c r="F1570" s="59"/>
      <c r="I1570" s="14"/>
      <c r="J1570" s="4"/>
    </row>
    <row r="1571" spans="1:10" s="45" customFormat="1" x14ac:dyDescent="0.25">
      <c r="A1571" s="23"/>
      <c r="B1571" s="591"/>
      <c r="C1571" s="4"/>
      <c r="D1571" s="8"/>
      <c r="E1571" s="8"/>
      <c r="F1571" s="59"/>
      <c r="I1571" s="14"/>
      <c r="J1571" s="4"/>
    </row>
    <row r="1572" spans="1:10" s="45" customFormat="1" x14ac:dyDescent="0.25">
      <c r="A1572" s="23"/>
      <c r="B1572" s="591"/>
      <c r="C1572" s="4"/>
      <c r="D1572" s="8"/>
      <c r="E1572" s="8"/>
      <c r="F1572" s="59"/>
      <c r="I1572" s="14"/>
      <c r="J1572" s="4"/>
    </row>
    <row r="1573" spans="1:10" s="45" customFormat="1" x14ac:dyDescent="0.25">
      <c r="A1573" s="23"/>
      <c r="B1573" s="591"/>
      <c r="C1573" s="4"/>
      <c r="D1573" s="8"/>
      <c r="E1573" s="8"/>
      <c r="F1573" s="59"/>
      <c r="I1573" s="14"/>
      <c r="J1573" s="4"/>
    </row>
    <row r="1574" spans="1:10" s="45" customFormat="1" x14ac:dyDescent="0.25">
      <c r="A1574" s="305"/>
      <c r="B1574" s="306"/>
      <c r="C1574" s="307"/>
      <c r="D1574" s="8"/>
      <c r="E1574" s="8"/>
      <c r="F1574" s="309"/>
      <c r="I1574" s="14"/>
      <c r="J1574" s="4"/>
    </row>
    <row r="1575" spans="1:10" s="45" customFormat="1" x14ac:dyDescent="0.25">
      <c r="A1575" s="23"/>
      <c r="B1575" s="591"/>
      <c r="C1575" s="4"/>
      <c r="D1575" s="8"/>
      <c r="E1575" s="8"/>
      <c r="F1575" s="59"/>
      <c r="I1575" s="14"/>
      <c r="J1575" s="4"/>
    </row>
    <row r="1576" spans="1:10" s="45" customFormat="1" x14ac:dyDescent="0.25">
      <c r="A1576" s="23"/>
      <c r="B1576" s="591"/>
      <c r="C1576" s="4"/>
      <c r="D1576" s="8"/>
      <c r="E1576" s="8"/>
      <c r="F1576" s="59"/>
      <c r="I1576" s="14"/>
      <c r="J1576" s="4"/>
    </row>
    <row r="1577" spans="1:10" s="45" customFormat="1" x14ac:dyDescent="0.25">
      <c r="A1577" s="23"/>
      <c r="B1577" s="591"/>
      <c r="C1577" s="4"/>
      <c r="D1577" s="8"/>
      <c r="E1577" s="8"/>
      <c r="F1577" s="59"/>
      <c r="I1577" s="14"/>
      <c r="J1577" s="4"/>
    </row>
    <row r="1578" spans="1:10" s="45" customFormat="1" x14ac:dyDescent="0.25">
      <c r="A1578" s="23"/>
      <c r="B1578" s="591"/>
      <c r="C1578" s="4"/>
      <c r="D1578" s="8"/>
      <c r="E1578" s="8"/>
      <c r="F1578" s="59"/>
      <c r="I1578" s="14"/>
      <c r="J1578" s="4"/>
    </row>
    <row r="1579" spans="1:10" s="45" customFormat="1" x14ac:dyDescent="0.25">
      <c r="A1579" s="305"/>
      <c r="B1579" s="306"/>
      <c r="C1579" s="307"/>
      <c r="D1579" s="8"/>
      <c r="E1579" s="8"/>
      <c r="F1579" s="309"/>
      <c r="I1579" s="14"/>
      <c r="J1579" s="4"/>
    </row>
    <row r="1580" spans="1:10" s="45" customFormat="1" x14ac:dyDescent="0.25">
      <c r="A1580" s="23"/>
      <c r="B1580" s="591"/>
      <c r="C1580" s="4"/>
      <c r="D1580" s="8"/>
      <c r="E1580" s="8"/>
      <c r="F1580" s="59"/>
      <c r="I1580" s="14"/>
      <c r="J1580" s="4"/>
    </row>
    <row r="1581" spans="1:10" s="45" customFormat="1" x14ac:dyDescent="0.25">
      <c r="A1581" s="23"/>
      <c r="B1581" s="591"/>
      <c r="C1581" s="4"/>
      <c r="D1581" s="8"/>
      <c r="E1581" s="8"/>
      <c r="F1581" s="59"/>
      <c r="I1581" s="14"/>
      <c r="J1581" s="4"/>
    </row>
    <row r="1582" spans="1:10" s="45" customFormat="1" x14ac:dyDescent="0.25">
      <c r="A1582" s="23"/>
      <c r="B1582" s="591"/>
      <c r="C1582" s="4"/>
      <c r="D1582" s="8"/>
      <c r="E1582" s="8"/>
      <c r="F1582" s="59"/>
      <c r="I1582" s="14"/>
      <c r="J1582" s="4"/>
    </row>
    <row r="1583" spans="1:10" s="45" customFormat="1" x14ac:dyDescent="0.25">
      <c r="A1583" s="23"/>
      <c r="B1583" s="591"/>
      <c r="C1583" s="4"/>
      <c r="D1583" s="8"/>
      <c r="E1583" s="8"/>
      <c r="F1583" s="59"/>
      <c r="I1583" s="14"/>
      <c r="J1583" s="4"/>
    </row>
    <row r="1584" spans="1:10" s="45" customFormat="1" x14ac:dyDescent="0.25">
      <c r="A1584" s="23"/>
      <c r="B1584" s="591"/>
      <c r="C1584" s="4"/>
      <c r="D1584" s="8"/>
      <c r="E1584" s="8"/>
      <c r="F1584" s="59"/>
      <c r="I1584" s="14"/>
      <c r="J1584" s="4"/>
    </row>
    <row r="1585" spans="1:10" s="45" customFormat="1" x14ac:dyDescent="0.25">
      <c r="A1585" s="23"/>
      <c r="B1585" s="591"/>
      <c r="C1585" s="4"/>
      <c r="D1585" s="8"/>
      <c r="E1585" s="8"/>
      <c r="F1585" s="59"/>
      <c r="I1585" s="14"/>
      <c r="J1585" s="4"/>
    </row>
    <row r="1586" spans="1:10" s="45" customFormat="1" x14ac:dyDescent="0.25">
      <c r="A1586" s="23"/>
      <c r="B1586" s="591"/>
      <c r="C1586" s="4"/>
      <c r="D1586" s="8"/>
      <c r="E1586" s="8"/>
      <c r="F1586" s="59"/>
      <c r="I1586" s="14"/>
      <c r="J1586" s="4"/>
    </row>
    <row r="1587" spans="1:10" s="45" customFormat="1" x14ac:dyDescent="0.25">
      <c r="A1587" s="23"/>
      <c r="B1587" s="591"/>
      <c r="C1587" s="4"/>
      <c r="D1587" s="8"/>
      <c r="E1587" s="8"/>
      <c r="F1587" s="59"/>
      <c r="I1587" s="14"/>
      <c r="J1587" s="4"/>
    </row>
    <row r="1588" spans="1:10" s="45" customFormat="1" x14ac:dyDescent="0.25">
      <c r="A1588" s="305"/>
      <c r="B1588" s="306"/>
      <c r="C1588" s="307"/>
      <c r="D1588" s="8"/>
      <c r="E1588" s="8"/>
      <c r="F1588" s="309"/>
      <c r="I1588" s="14"/>
      <c r="J1588" s="4"/>
    </row>
    <row r="1589" spans="1:10" s="45" customFormat="1" x14ac:dyDescent="0.25">
      <c r="A1589" s="23"/>
      <c r="B1589" s="591"/>
      <c r="C1589" s="4"/>
      <c r="D1589" s="8"/>
      <c r="E1589" s="8"/>
      <c r="F1589" s="59"/>
      <c r="I1589" s="14"/>
      <c r="J1589" s="4"/>
    </row>
    <row r="1590" spans="1:10" s="45" customFormat="1" x14ac:dyDescent="0.25">
      <c r="A1590" s="23"/>
      <c r="B1590" s="591"/>
      <c r="C1590" s="4"/>
      <c r="D1590" s="8"/>
      <c r="E1590" s="8"/>
      <c r="F1590" s="59"/>
      <c r="I1590" s="14"/>
      <c r="J1590" s="4"/>
    </row>
    <row r="1591" spans="1:10" s="45" customFormat="1" x14ac:dyDescent="0.25">
      <c r="A1591" s="23"/>
      <c r="B1591" s="591"/>
      <c r="C1591" s="4"/>
      <c r="D1591" s="8"/>
      <c r="E1591" s="8"/>
      <c r="F1591" s="59"/>
      <c r="I1591" s="14"/>
      <c r="J1591" s="4"/>
    </row>
    <row r="1592" spans="1:10" s="45" customFormat="1" x14ac:dyDescent="0.25">
      <c r="A1592" s="23"/>
      <c r="B1592" s="591"/>
      <c r="C1592" s="4"/>
      <c r="D1592" s="8"/>
      <c r="E1592" s="8"/>
      <c r="F1592" s="59"/>
      <c r="I1592" s="14"/>
      <c r="J1592" s="4"/>
    </row>
    <row r="1593" spans="1:10" s="45" customFormat="1" x14ac:dyDescent="0.25">
      <c r="A1593" s="23"/>
      <c r="B1593" s="591"/>
      <c r="C1593" s="4"/>
      <c r="D1593" s="8"/>
      <c r="E1593" s="8"/>
      <c r="F1593" s="59"/>
      <c r="I1593" s="14"/>
      <c r="J1593" s="4"/>
    </row>
    <row r="1594" spans="1:10" s="45" customFormat="1" x14ac:dyDescent="0.25">
      <c r="A1594" s="23"/>
      <c r="B1594" s="591"/>
      <c r="C1594" s="4"/>
      <c r="D1594" s="8"/>
      <c r="E1594" s="8"/>
      <c r="F1594" s="59"/>
      <c r="I1594" s="14"/>
      <c r="J1594" s="4"/>
    </row>
    <row r="1595" spans="1:10" s="45" customFormat="1" x14ac:dyDescent="0.25">
      <c r="A1595" s="23"/>
      <c r="B1595" s="591"/>
      <c r="C1595" s="4"/>
      <c r="D1595" s="8"/>
      <c r="E1595" s="8"/>
      <c r="F1595" s="59"/>
      <c r="I1595" s="14"/>
      <c r="J1595" s="4"/>
    </row>
    <row r="1596" spans="1:10" s="45" customFormat="1" x14ac:dyDescent="0.25">
      <c r="A1596" s="23"/>
      <c r="B1596" s="591"/>
      <c r="C1596" s="4"/>
      <c r="D1596" s="8"/>
      <c r="E1596" s="8"/>
      <c r="F1596" s="59"/>
      <c r="I1596" s="14"/>
      <c r="J1596" s="4"/>
    </row>
    <row r="1597" spans="1:10" s="45" customFormat="1" x14ac:dyDescent="0.25">
      <c r="A1597" s="23"/>
      <c r="B1597" s="591"/>
      <c r="C1597" s="4"/>
      <c r="D1597" s="8"/>
      <c r="E1597" s="8"/>
      <c r="F1597" s="59"/>
      <c r="I1597" s="14"/>
      <c r="J1597" s="4"/>
    </row>
    <row r="1598" spans="1:10" s="45" customFormat="1" x14ac:dyDescent="0.25">
      <c r="A1598" s="305"/>
      <c r="B1598" s="306"/>
      <c r="C1598" s="307"/>
      <c r="D1598" s="8"/>
      <c r="E1598" s="8"/>
      <c r="F1598" s="309"/>
      <c r="I1598" s="14"/>
      <c r="J1598" s="4"/>
    </row>
    <row r="1599" spans="1:10" s="45" customFormat="1" x14ac:dyDescent="0.25">
      <c r="A1599" s="23"/>
      <c r="B1599" s="591"/>
      <c r="C1599" s="4"/>
      <c r="D1599" s="8"/>
      <c r="E1599" s="8"/>
      <c r="F1599" s="59"/>
      <c r="I1599" s="14"/>
      <c r="J1599" s="4"/>
    </row>
    <row r="1600" spans="1:10" s="45" customFormat="1" x14ac:dyDescent="0.25">
      <c r="A1600" s="23"/>
      <c r="B1600" s="591"/>
      <c r="C1600" s="4"/>
      <c r="D1600" s="8"/>
      <c r="E1600" s="8"/>
      <c r="F1600" s="59"/>
      <c r="I1600" s="14"/>
      <c r="J1600" s="4"/>
    </row>
    <row r="1601" spans="1:10" s="45" customFormat="1" x14ac:dyDescent="0.25">
      <c r="A1601" s="23"/>
      <c r="B1601" s="591"/>
      <c r="C1601" s="4"/>
      <c r="D1601" s="8"/>
      <c r="E1601" s="8"/>
      <c r="F1601" s="59"/>
      <c r="I1601" s="14"/>
      <c r="J1601" s="4"/>
    </row>
    <row r="1602" spans="1:10" s="45" customFormat="1" x14ac:dyDescent="0.25">
      <c r="A1602" s="23"/>
      <c r="B1602" s="591"/>
      <c r="C1602" s="4"/>
      <c r="D1602" s="8"/>
      <c r="E1602" s="8"/>
      <c r="F1602" s="59"/>
      <c r="I1602" s="14"/>
      <c r="J1602" s="4"/>
    </row>
    <row r="1603" spans="1:10" s="45" customFormat="1" x14ac:dyDescent="0.25">
      <c r="A1603" s="23"/>
      <c r="B1603" s="591"/>
      <c r="C1603" s="4"/>
      <c r="D1603" s="8"/>
      <c r="E1603" s="8"/>
      <c r="F1603" s="59"/>
      <c r="I1603" s="14"/>
      <c r="J1603" s="4"/>
    </row>
    <row r="1604" spans="1:10" s="45" customFormat="1" x14ac:dyDescent="0.25">
      <c r="A1604" s="23"/>
      <c r="B1604" s="591"/>
      <c r="C1604" s="4"/>
      <c r="D1604" s="8"/>
      <c r="E1604" s="8"/>
      <c r="F1604" s="59"/>
      <c r="I1604" s="14"/>
      <c r="J1604" s="4"/>
    </row>
    <row r="1605" spans="1:10" s="45" customFormat="1" x14ac:dyDescent="0.25">
      <c r="A1605" s="23"/>
      <c r="B1605" s="591"/>
      <c r="C1605" s="4"/>
      <c r="D1605" s="8"/>
      <c r="E1605" s="8"/>
      <c r="F1605" s="59"/>
      <c r="I1605" s="14"/>
      <c r="J1605" s="4"/>
    </row>
    <row r="1606" spans="1:10" s="45" customFormat="1" x14ac:dyDescent="0.25">
      <c r="A1606" s="23"/>
      <c r="B1606" s="591"/>
      <c r="C1606" s="4"/>
      <c r="D1606" s="8"/>
      <c r="E1606" s="8"/>
      <c r="F1606" s="59"/>
      <c r="I1606" s="14"/>
      <c r="J1606" s="4"/>
    </row>
    <row r="1607" spans="1:10" s="45" customFormat="1" x14ac:dyDescent="0.25">
      <c r="A1607" s="23"/>
      <c r="B1607" s="591"/>
      <c r="C1607" s="4"/>
      <c r="D1607" s="8"/>
      <c r="E1607" s="8"/>
      <c r="F1607" s="59"/>
      <c r="I1607" s="14"/>
      <c r="J1607" s="4"/>
    </row>
  </sheetData>
  <mergeCells count="8">
    <mergeCell ref="G1:G4"/>
    <mergeCell ref="B12:F12"/>
    <mergeCell ref="E2:F2"/>
    <mergeCell ref="C3:F3"/>
    <mergeCell ref="D5:F5"/>
    <mergeCell ref="D6:F6"/>
    <mergeCell ref="D7:F7"/>
    <mergeCell ref="A9:F9"/>
  </mergeCells>
  <hyperlinks>
    <hyperlink ref="G1:G4" r:id="rId1" display="В соответствии с Приказом  № 240 от 18.06.2019  добавлено  Приложение № 18"/>
  </hyperlink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30"/>
  <sheetViews>
    <sheetView view="pageBreakPreview" zoomScale="75" zoomScaleNormal="70" zoomScaleSheetLayoutView="75" workbookViewId="0">
      <selection activeCell="G32" sqref="G32:G33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7" width="33.7109375" style="45" customWidth="1"/>
    <col min="8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1109</v>
      </c>
      <c r="F2" s="650"/>
    </row>
    <row r="3" spans="1:16" ht="18.75" x14ac:dyDescent="0.3">
      <c r="A3" s="31"/>
      <c r="B3" s="32"/>
      <c r="C3" s="650" t="s">
        <v>944</v>
      </c>
      <c r="D3" s="651"/>
      <c r="E3" s="651"/>
      <c r="F3" s="651"/>
    </row>
    <row r="4" spans="1:16" ht="18.75" x14ac:dyDescent="0.3">
      <c r="A4" s="31"/>
      <c r="B4" s="32"/>
      <c r="C4" s="62"/>
      <c r="D4" s="20"/>
      <c r="E4" s="20"/>
      <c r="F4" s="20"/>
    </row>
    <row r="5" spans="1:16" ht="18.75" x14ac:dyDescent="0.3">
      <c r="A5" s="31"/>
      <c r="B5" s="32"/>
      <c r="C5" s="62"/>
      <c r="D5" s="650" t="s">
        <v>922</v>
      </c>
      <c r="E5" s="651"/>
      <c r="F5" s="651"/>
    </row>
    <row r="6" spans="1:16" ht="18.75" x14ac:dyDescent="0.3">
      <c r="A6" s="31"/>
      <c r="B6" s="32"/>
      <c r="C6" s="62"/>
      <c r="D6" s="650" t="s">
        <v>923</v>
      </c>
      <c r="E6" s="651"/>
      <c r="F6" s="651"/>
    </row>
    <row r="7" spans="1:16" ht="18.75" x14ac:dyDescent="0.3">
      <c r="A7" s="31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18.75" x14ac:dyDescent="0.3">
      <c r="A9" s="649" t="s">
        <v>1107</v>
      </c>
      <c r="B9" s="649"/>
      <c r="C9" s="649"/>
      <c r="D9" s="649"/>
      <c r="E9" s="649"/>
      <c r="F9" s="649"/>
      <c r="G9" s="312"/>
      <c r="H9" s="107"/>
      <c r="I9" s="107"/>
      <c r="L9" s="107"/>
      <c r="N9" s="310"/>
      <c r="O9" s="311"/>
      <c r="P9" s="311"/>
    </row>
    <row r="10" spans="1:16" ht="51" customHeight="1" x14ac:dyDescent="0.3">
      <c r="A10" s="649"/>
      <c r="B10" s="649"/>
      <c r="C10" s="649"/>
      <c r="D10" s="649"/>
      <c r="E10" s="649"/>
      <c r="F10" s="649"/>
      <c r="G10" s="311"/>
      <c r="H10" s="107"/>
      <c r="I10" s="107"/>
      <c r="L10" s="108"/>
      <c r="N10" s="310"/>
      <c r="O10" s="311"/>
      <c r="P10" s="311"/>
    </row>
    <row r="11" spans="1:16" ht="18.75" x14ac:dyDescent="0.3">
      <c r="A11" s="14"/>
      <c r="C11" s="14"/>
      <c r="D11" s="14"/>
      <c r="E11" s="14"/>
      <c r="F11" s="14"/>
      <c r="H11" s="14"/>
      <c r="I11" s="108"/>
      <c r="L11" s="109"/>
      <c r="N11" s="310"/>
      <c r="O11" s="313"/>
      <c r="P11" s="313"/>
    </row>
    <row r="12" spans="1:16" s="56" customFormat="1" ht="50.1" customHeight="1" x14ac:dyDescent="0.3">
      <c r="A12" s="409" t="s">
        <v>0</v>
      </c>
      <c r="B12" s="482" t="s">
        <v>446</v>
      </c>
      <c r="C12" s="61" t="s">
        <v>13</v>
      </c>
      <c r="D12" s="483" t="s">
        <v>144</v>
      </c>
      <c r="E12" s="484" t="s">
        <v>81</v>
      </c>
      <c r="F12" s="411" t="s">
        <v>419</v>
      </c>
      <c r="G12" s="108"/>
      <c r="I12" s="109"/>
      <c r="J12" s="108"/>
      <c r="L12" s="107"/>
    </row>
    <row r="13" spans="1:16" s="56" customFormat="1" ht="18.75" x14ac:dyDescent="0.3">
      <c r="A13" s="504" t="s">
        <v>134</v>
      </c>
      <c r="B13" s="404" t="s">
        <v>1177</v>
      </c>
      <c r="C13" s="490"/>
      <c r="D13" s="492"/>
      <c r="E13" s="506"/>
      <c r="F13" s="507"/>
      <c r="G13" s="312"/>
      <c r="H13" s="312"/>
      <c r="I13" s="312"/>
      <c r="J13" s="312"/>
      <c r="K13" s="312"/>
      <c r="L13" s="312"/>
    </row>
    <row r="14" spans="1:16" x14ac:dyDescent="0.25">
      <c r="A14" s="67" t="s">
        <v>1243</v>
      </c>
      <c r="B14" s="5" t="s">
        <v>14</v>
      </c>
      <c r="C14" s="33" t="s">
        <v>15</v>
      </c>
      <c r="D14" s="84">
        <v>6000</v>
      </c>
      <c r="E14" s="84">
        <f>D14*F14/(100%+F14)</f>
        <v>1000</v>
      </c>
      <c r="F14" s="70">
        <v>0.2</v>
      </c>
    </row>
    <row r="15" spans="1:16" s="107" customFormat="1" ht="18.75" x14ac:dyDescent="0.25">
      <c r="A15" s="504" t="s">
        <v>135</v>
      </c>
      <c r="B15" s="404" t="s">
        <v>16</v>
      </c>
      <c r="C15" s="505"/>
      <c r="D15" s="492"/>
      <c r="E15" s="492"/>
      <c r="F15" s="508"/>
      <c r="G15" s="104"/>
      <c r="H15" s="104"/>
      <c r="I15" s="104"/>
      <c r="J15" s="104"/>
      <c r="K15" s="104"/>
      <c r="L15" s="104"/>
    </row>
    <row r="16" spans="1:16" s="111" customFormat="1" ht="17.45" customHeight="1" x14ac:dyDescent="0.25">
      <c r="A16" s="34" t="s">
        <v>140</v>
      </c>
      <c r="B16" s="2" t="s">
        <v>17</v>
      </c>
      <c r="C16" s="35" t="s">
        <v>18</v>
      </c>
      <c r="D16" s="84">
        <v>20000</v>
      </c>
      <c r="E16" s="84">
        <f>D16*F16/(100%+F16)</f>
        <v>3333.3333333333335</v>
      </c>
      <c r="F16" s="17">
        <v>0.2</v>
      </c>
      <c r="G16" s="112"/>
      <c r="H16" s="19"/>
      <c r="I16" s="19"/>
      <c r="J16" s="19"/>
      <c r="K16" s="19"/>
      <c r="L16" s="315"/>
      <c r="M16" s="90"/>
    </row>
    <row r="17" spans="1:12" s="107" customFormat="1" ht="20.25" x14ac:dyDescent="0.25">
      <c r="A17" s="34" t="s">
        <v>141</v>
      </c>
      <c r="B17" s="2" t="s">
        <v>19</v>
      </c>
      <c r="C17" s="35" t="s">
        <v>18</v>
      </c>
      <c r="D17" s="84">
        <v>25000</v>
      </c>
      <c r="E17" s="84">
        <f>D17*F17/(100%+F17)</f>
        <v>4166.666666666667</v>
      </c>
      <c r="F17" s="17">
        <v>0.2</v>
      </c>
      <c r="G17" s="160"/>
      <c r="H17" s="160"/>
      <c r="I17" s="160"/>
      <c r="J17" s="160"/>
      <c r="K17" s="160"/>
      <c r="L17" s="160"/>
    </row>
    <row r="18" spans="1:12" s="107" customFormat="1" ht="18.75" x14ac:dyDescent="0.25">
      <c r="A18" s="34" t="s">
        <v>142</v>
      </c>
      <c r="B18" s="2" t="s">
        <v>20</v>
      </c>
      <c r="C18" s="35" t="s">
        <v>18</v>
      </c>
      <c r="D18" s="84">
        <v>25000</v>
      </c>
      <c r="E18" s="84">
        <f>D18*F18/(100%+F18)</f>
        <v>4166.666666666667</v>
      </c>
      <c r="F18" s="17">
        <v>0.2</v>
      </c>
      <c r="G18" s="116"/>
      <c r="H18" s="116"/>
      <c r="I18" s="116"/>
      <c r="J18" s="116"/>
      <c r="K18" s="116"/>
      <c r="L18" s="116"/>
    </row>
    <row r="19" spans="1:12" x14ac:dyDescent="0.25">
      <c r="A19" s="34" t="s">
        <v>143</v>
      </c>
      <c r="B19" s="2" t="s">
        <v>21</v>
      </c>
      <c r="C19" s="35" t="s">
        <v>18</v>
      </c>
      <c r="D19" s="84">
        <v>300000</v>
      </c>
      <c r="E19" s="84">
        <f>D19*F19/(100%+F19)</f>
        <v>50000</v>
      </c>
      <c r="F19" s="17">
        <v>0.2</v>
      </c>
      <c r="G19" s="8"/>
      <c r="H19" s="8"/>
      <c r="I19" s="8"/>
      <c r="J19" s="8"/>
      <c r="K19" s="8"/>
      <c r="L19" s="10"/>
    </row>
    <row r="20" spans="1:12" s="56" customFormat="1" ht="18.75" x14ac:dyDescent="0.3">
      <c r="A20" s="504" t="s">
        <v>136</v>
      </c>
      <c r="B20" s="404" t="s">
        <v>22</v>
      </c>
      <c r="C20" s="505"/>
      <c r="D20" s="492"/>
      <c r="E20" s="492"/>
      <c r="F20" s="508"/>
      <c r="G20" s="25"/>
      <c r="H20" s="25"/>
      <c r="I20" s="25"/>
      <c r="J20" s="25"/>
      <c r="K20" s="25"/>
      <c r="L20" s="26"/>
    </row>
    <row r="21" spans="1:12" x14ac:dyDescent="0.25">
      <c r="A21" s="34" t="s">
        <v>157</v>
      </c>
      <c r="B21" s="2" t="s">
        <v>23</v>
      </c>
      <c r="C21" s="35" t="s">
        <v>12</v>
      </c>
      <c r="D21" s="84">
        <v>2.1</v>
      </c>
      <c r="E21" s="84">
        <f t="shared" ref="E21:E26" si="0">D21*F21/(100%+F21)</f>
        <v>0.35000000000000003</v>
      </c>
      <c r="F21" s="17">
        <v>0.2</v>
      </c>
      <c r="G21" s="8"/>
      <c r="H21" s="8"/>
      <c r="I21" s="8"/>
      <c r="J21" s="8"/>
      <c r="K21" s="8"/>
      <c r="L21" s="10"/>
    </row>
    <row r="22" spans="1:12" s="60" customFormat="1" ht="16.5" x14ac:dyDescent="0.25">
      <c r="A22" s="34" t="s">
        <v>334</v>
      </c>
      <c r="B22" s="2" t="s">
        <v>24</v>
      </c>
      <c r="C22" s="35" t="s">
        <v>18</v>
      </c>
      <c r="D22" s="84">
        <v>26000</v>
      </c>
      <c r="E22" s="84">
        <f t="shared" si="0"/>
        <v>4333.3333333333339</v>
      </c>
      <c r="F22" s="17">
        <v>0.2</v>
      </c>
      <c r="G22" s="118"/>
      <c r="H22" s="118"/>
      <c r="I22" s="118"/>
      <c r="J22" s="118"/>
      <c r="K22" s="118"/>
      <c r="L22" s="118"/>
    </row>
    <row r="23" spans="1:12" x14ac:dyDescent="0.25">
      <c r="A23" s="34" t="s">
        <v>333</v>
      </c>
      <c r="B23" s="2" t="s">
        <v>25</v>
      </c>
      <c r="C23" s="35" t="s">
        <v>18</v>
      </c>
      <c r="D23" s="84">
        <v>27000</v>
      </c>
      <c r="E23" s="84">
        <f t="shared" si="0"/>
        <v>4500</v>
      </c>
      <c r="F23" s="17">
        <v>0.2</v>
      </c>
      <c r="G23" s="8"/>
      <c r="H23" s="8"/>
      <c r="I23" s="8"/>
      <c r="J23" s="8"/>
      <c r="K23" s="8"/>
      <c r="L23" s="10"/>
    </row>
    <row r="24" spans="1:12" x14ac:dyDescent="0.25">
      <c r="A24" s="34" t="s">
        <v>999</v>
      </c>
      <c r="B24" s="2" t="s">
        <v>19</v>
      </c>
      <c r="C24" s="35" t="s">
        <v>18</v>
      </c>
      <c r="D24" s="84">
        <v>31000</v>
      </c>
      <c r="E24" s="84">
        <f t="shared" si="0"/>
        <v>5166.666666666667</v>
      </c>
      <c r="F24" s="17">
        <v>0.2</v>
      </c>
      <c r="G24" s="8"/>
      <c r="H24" s="8"/>
      <c r="I24" s="8"/>
      <c r="J24" s="8"/>
      <c r="K24" s="8"/>
      <c r="L24" s="10"/>
    </row>
    <row r="25" spans="1:12" x14ac:dyDescent="0.25">
      <c r="A25" s="34" t="s">
        <v>1000</v>
      </c>
      <c r="B25" s="2" t="s">
        <v>20</v>
      </c>
      <c r="C25" s="35" t="s">
        <v>18</v>
      </c>
      <c r="D25" s="84">
        <v>31000</v>
      </c>
      <c r="E25" s="84">
        <f t="shared" si="0"/>
        <v>5166.666666666667</v>
      </c>
      <c r="F25" s="17">
        <v>0.2</v>
      </c>
      <c r="G25" s="8"/>
      <c r="H25" s="8"/>
      <c r="I25" s="8"/>
      <c r="J25" s="8"/>
      <c r="K25" s="8"/>
      <c r="L25" s="10"/>
    </row>
    <row r="26" spans="1:12" ht="16.5" x14ac:dyDescent="0.25">
      <c r="A26" s="34" t="s">
        <v>921</v>
      </c>
      <c r="B26" s="2" t="s">
        <v>21</v>
      </c>
      <c r="C26" s="35" t="s">
        <v>18</v>
      </c>
      <c r="D26" s="84">
        <v>760000</v>
      </c>
      <c r="E26" s="84">
        <f t="shared" si="0"/>
        <v>126666.66666666667</v>
      </c>
      <c r="F26" s="17">
        <v>0.2</v>
      </c>
      <c r="G26" s="118"/>
      <c r="H26" s="118"/>
      <c r="I26" s="118"/>
      <c r="J26" s="118"/>
      <c r="K26" s="118"/>
      <c r="L26" s="118"/>
    </row>
    <row r="27" spans="1:12" s="56" customFormat="1" ht="18.75" x14ac:dyDescent="0.3">
      <c r="A27" s="509" t="s">
        <v>239</v>
      </c>
      <c r="B27" s="404" t="s">
        <v>26</v>
      </c>
      <c r="C27" s="505"/>
      <c r="D27" s="492"/>
      <c r="E27" s="492"/>
      <c r="F27" s="508"/>
      <c r="G27" s="25"/>
      <c r="H27" s="25"/>
      <c r="I27" s="25"/>
      <c r="J27" s="25"/>
      <c r="K27" s="25"/>
      <c r="L27" s="26"/>
    </row>
    <row r="28" spans="1:12" x14ac:dyDescent="0.25">
      <c r="A28" s="398" t="s">
        <v>238</v>
      </c>
      <c r="B28" s="399" t="s">
        <v>27</v>
      </c>
      <c r="C28" s="35" t="s">
        <v>18</v>
      </c>
      <c r="D28" s="84">
        <v>250000</v>
      </c>
      <c r="E28" s="84">
        <f>D28*F28/(100%+F28)</f>
        <v>41666.666666666672</v>
      </c>
      <c r="F28" s="17">
        <v>0.2</v>
      </c>
      <c r="G28" s="8"/>
      <c r="H28" s="8"/>
      <c r="I28" s="8"/>
      <c r="J28" s="8"/>
      <c r="K28" s="8"/>
      <c r="L28" s="10"/>
    </row>
    <row r="29" spans="1:12" x14ac:dyDescent="0.25">
      <c r="A29" s="398" t="s">
        <v>237</v>
      </c>
      <c r="B29" s="399" t="s">
        <v>23</v>
      </c>
      <c r="C29" s="35" t="s">
        <v>12</v>
      </c>
      <c r="D29" s="84">
        <v>4</v>
      </c>
      <c r="E29" s="84">
        <f>D29*F29/(100%+F29)</f>
        <v>0.66666666666666674</v>
      </c>
      <c r="F29" s="17">
        <v>0.2</v>
      </c>
      <c r="G29" s="8"/>
      <c r="H29" s="8"/>
      <c r="I29" s="8"/>
      <c r="J29" s="8"/>
      <c r="K29" s="8"/>
      <c r="L29" s="10"/>
    </row>
    <row r="30" spans="1:12" s="56" customFormat="1" ht="18.75" x14ac:dyDescent="0.3">
      <c r="A30" s="509" t="s">
        <v>233</v>
      </c>
      <c r="B30" s="510" t="s">
        <v>77</v>
      </c>
      <c r="C30" s="490"/>
      <c r="D30" s="492"/>
      <c r="E30" s="492"/>
      <c r="F30" s="511"/>
      <c r="G30" s="502"/>
      <c r="H30" s="502"/>
      <c r="I30" s="502"/>
      <c r="J30" s="502"/>
      <c r="K30" s="502"/>
      <c r="L30" s="26"/>
    </row>
    <row r="31" spans="1:12" ht="20.25" x14ac:dyDescent="0.3">
      <c r="A31" s="398" t="s">
        <v>451</v>
      </c>
      <c r="B31" s="399" t="s">
        <v>28</v>
      </c>
      <c r="C31" s="33"/>
      <c r="D31" s="84"/>
      <c r="E31" s="84"/>
      <c r="F31" s="17"/>
      <c r="G31" s="318"/>
      <c r="H31" s="319"/>
      <c r="I31" s="319"/>
      <c r="J31" s="319"/>
      <c r="K31" s="8"/>
      <c r="L31" s="10"/>
    </row>
    <row r="32" spans="1:12" ht="20.25" x14ac:dyDescent="0.3">
      <c r="A32" s="621" t="s">
        <v>1125</v>
      </c>
      <c r="B32" s="613" t="s">
        <v>1935</v>
      </c>
      <c r="C32" s="612" t="s">
        <v>10</v>
      </c>
      <c r="D32" s="612">
        <v>250</v>
      </c>
      <c r="E32" s="612">
        <v>41.67</v>
      </c>
      <c r="F32" s="622">
        <v>0.2</v>
      </c>
      <c r="G32" s="646" t="s">
        <v>1934</v>
      </c>
      <c r="H32" s="319"/>
      <c r="I32" s="319"/>
      <c r="J32" s="319"/>
      <c r="K32" s="8"/>
      <c r="L32" s="10"/>
    </row>
    <row r="33" spans="1:12" ht="20.25" x14ac:dyDescent="0.3">
      <c r="A33" s="621" t="s">
        <v>1126</v>
      </c>
      <c r="B33" s="613" t="s">
        <v>1936</v>
      </c>
      <c r="C33" s="612" t="s">
        <v>10</v>
      </c>
      <c r="D33" s="612">
        <v>160</v>
      </c>
      <c r="E33" s="612">
        <v>26.67</v>
      </c>
      <c r="F33" s="622">
        <v>0.2</v>
      </c>
      <c r="G33" s="646"/>
      <c r="H33" s="319"/>
      <c r="I33" s="319"/>
      <c r="J33" s="319"/>
      <c r="K33" s="8"/>
      <c r="L33" s="10"/>
    </row>
    <row r="34" spans="1:12" s="56" customFormat="1" ht="18.75" x14ac:dyDescent="0.3">
      <c r="A34" s="618" t="s">
        <v>361</v>
      </c>
      <c r="B34" s="619" t="s">
        <v>29</v>
      </c>
      <c r="C34" s="558" t="s">
        <v>10</v>
      </c>
      <c r="D34" s="449">
        <v>300</v>
      </c>
      <c r="E34" s="449">
        <f>D34*F34/(100%+F34)</f>
        <v>50</v>
      </c>
      <c r="F34" s="620">
        <v>0.2</v>
      </c>
      <c r="G34" s="320"/>
      <c r="H34" s="320"/>
      <c r="I34" s="320"/>
      <c r="J34" s="112"/>
    </row>
    <row r="35" spans="1:12" s="56" customFormat="1" ht="18.75" x14ac:dyDescent="0.3">
      <c r="A35" s="398" t="s">
        <v>452</v>
      </c>
      <c r="B35" s="399" t="s">
        <v>30</v>
      </c>
      <c r="C35" s="33" t="s">
        <v>10</v>
      </c>
      <c r="D35" s="84">
        <v>400</v>
      </c>
      <c r="E35" s="84">
        <f>D35*F35/(100%+F35)</f>
        <v>66.666666666666671</v>
      </c>
      <c r="F35" s="17">
        <v>0.2</v>
      </c>
      <c r="G35" s="119"/>
      <c r="H35" s="119"/>
      <c r="I35" s="119"/>
      <c r="J35" s="120"/>
    </row>
    <row r="36" spans="1:12" s="60" customFormat="1" ht="16.5" x14ac:dyDescent="0.25">
      <c r="A36" s="398" t="s">
        <v>453</v>
      </c>
      <c r="B36" s="399" t="s">
        <v>31</v>
      </c>
      <c r="C36" s="33" t="s">
        <v>10</v>
      </c>
      <c r="D36" s="84">
        <v>400</v>
      </c>
      <c r="E36" s="84">
        <f>D36*F36/(100%+F36)</f>
        <v>66.666666666666671</v>
      </c>
      <c r="F36" s="17">
        <v>0.2</v>
      </c>
      <c r="G36" s="8"/>
      <c r="H36" s="8"/>
      <c r="I36" s="8"/>
      <c r="J36" s="10"/>
    </row>
    <row r="37" spans="1:12" s="56" customFormat="1" ht="18.75" x14ac:dyDescent="0.3">
      <c r="A37" s="398" t="s">
        <v>454</v>
      </c>
      <c r="B37" s="399" t="s">
        <v>32</v>
      </c>
      <c r="C37" s="33" t="s">
        <v>12</v>
      </c>
      <c r="D37" s="84">
        <v>50</v>
      </c>
      <c r="E37" s="84">
        <f>D37*F37/(100%+F37)</f>
        <v>8.3333333333333339</v>
      </c>
      <c r="F37" s="17">
        <v>0.2</v>
      </c>
      <c r="G37" s="8"/>
      <c r="H37" s="8"/>
      <c r="I37" s="8"/>
      <c r="J37" s="10"/>
    </row>
    <row r="38" spans="1:12" s="60" customFormat="1" ht="16.5" x14ac:dyDescent="0.25">
      <c r="A38" s="398" t="s">
        <v>1244</v>
      </c>
      <c r="B38" s="400" t="s">
        <v>33</v>
      </c>
      <c r="C38" s="33"/>
      <c r="D38" s="84"/>
      <c r="E38" s="84"/>
      <c r="F38" s="17"/>
      <c r="G38" s="8"/>
      <c r="H38" s="8"/>
      <c r="I38" s="8"/>
      <c r="J38" s="10"/>
    </row>
    <row r="39" spans="1:12" s="56" customFormat="1" ht="16.7" customHeight="1" x14ac:dyDescent="0.3">
      <c r="A39" s="67" t="s">
        <v>1245</v>
      </c>
      <c r="B39" s="401" t="s">
        <v>34</v>
      </c>
      <c r="C39" s="33" t="s">
        <v>12</v>
      </c>
      <c r="D39" s="84">
        <v>10</v>
      </c>
      <c r="E39" s="84">
        <f>D39*F39/(100%+F39)</f>
        <v>1.6666666666666667</v>
      </c>
      <c r="F39" s="70">
        <v>0.2</v>
      </c>
      <c r="G39" s="317"/>
      <c r="H39" s="317"/>
      <c r="I39" s="317"/>
      <c r="J39" s="317"/>
      <c r="K39" s="317"/>
      <c r="L39" s="317"/>
    </row>
    <row r="40" spans="1:12" s="60" customFormat="1" ht="16.7" customHeight="1" x14ac:dyDescent="0.25">
      <c r="A40" s="67" t="s">
        <v>1246</v>
      </c>
      <c r="B40" s="401" t="s">
        <v>35</v>
      </c>
      <c r="C40" s="33" t="s">
        <v>12</v>
      </c>
      <c r="D40" s="84">
        <v>65</v>
      </c>
      <c r="E40" s="84">
        <f>D40*F40/(100%+F40)</f>
        <v>10.833333333333334</v>
      </c>
      <c r="F40" s="70">
        <v>0.2</v>
      </c>
      <c r="G40" s="25"/>
      <c r="H40" s="8"/>
      <c r="I40" s="8"/>
      <c r="J40" s="8"/>
      <c r="K40" s="8"/>
      <c r="L40" s="26"/>
    </row>
    <row r="41" spans="1:12" ht="16.7" customHeight="1" x14ac:dyDescent="0.25">
      <c r="A41" s="67" t="s">
        <v>1247</v>
      </c>
      <c r="B41" s="401" t="s">
        <v>36</v>
      </c>
      <c r="C41" s="33" t="s">
        <v>12</v>
      </c>
      <c r="D41" s="84">
        <v>180</v>
      </c>
      <c r="E41" s="84">
        <f>D41*F41/(100%+F41)</f>
        <v>30</v>
      </c>
      <c r="F41" s="70">
        <v>0.2</v>
      </c>
      <c r="G41" s="123"/>
      <c r="H41" s="8"/>
      <c r="I41" s="8"/>
      <c r="J41" s="8"/>
      <c r="K41" s="8"/>
      <c r="L41" s="124"/>
    </row>
    <row r="42" spans="1:12" s="56" customFormat="1" ht="16.7" customHeight="1" x14ac:dyDescent="0.3">
      <c r="A42" s="67" t="s">
        <v>1248</v>
      </c>
      <c r="B42" s="402" t="s">
        <v>23</v>
      </c>
      <c r="C42" s="33"/>
      <c r="D42" s="84"/>
      <c r="E42" s="84"/>
      <c r="F42" s="70"/>
      <c r="G42" s="25"/>
      <c r="H42" s="8"/>
      <c r="I42" s="8"/>
      <c r="J42" s="8"/>
      <c r="K42" s="8"/>
      <c r="L42" s="26"/>
    </row>
    <row r="43" spans="1:12" s="56" customFormat="1" ht="16.7" customHeight="1" x14ac:dyDescent="0.3">
      <c r="A43" s="67" t="s">
        <v>1249</v>
      </c>
      <c r="B43" s="401" t="s">
        <v>34</v>
      </c>
      <c r="C43" s="33" t="s">
        <v>12</v>
      </c>
      <c r="D43" s="84">
        <v>10</v>
      </c>
      <c r="E43" s="84">
        <f>D43*F43/(100%+F43)</f>
        <v>1.6666666666666667</v>
      </c>
      <c r="F43" s="70">
        <v>0.2</v>
      </c>
      <c r="G43" s="123"/>
      <c r="H43" s="8"/>
      <c r="I43" s="8"/>
      <c r="J43" s="8"/>
      <c r="K43" s="8"/>
      <c r="L43" s="124"/>
    </row>
    <row r="44" spans="1:12" s="60" customFormat="1" ht="16.7" customHeight="1" x14ac:dyDescent="0.25">
      <c r="A44" s="67" t="s">
        <v>1250</v>
      </c>
      <c r="B44" s="401" t="s">
        <v>37</v>
      </c>
      <c r="C44" s="33" t="s">
        <v>12</v>
      </c>
      <c r="D44" s="84">
        <v>20</v>
      </c>
      <c r="E44" s="84">
        <f>D44*F44/(100%+F44)</f>
        <v>3.3333333333333335</v>
      </c>
      <c r="F44" s="70">
        <v>0.2</v>
      </c>
      <c r="G44" s="25"/>
      <c r="H44" s="8"/>
      <c r="I44" s="8"/>
      <c r="J44" s="8"/>
      <c r="K44" s="8"/>
      <c r="L44" s="26"/>
    </row>
    <row r="45" spans="1:12" s="60" customFormat="1" ht="16.7" customHeight="1" x14ac:dyDescent="0.25">
      <c r="A45" s="67" t="s">
        <v>1251</v>
      </c>
      <c r="B45" s="401" t="s">
        <v>38</v>
      </c>
      <c r="C45" s="33" t="s">
        <v>10</v>
      </c>
      <c r="D45" s="84">
        <v>400</v>
      </c>
      <c r="E45" s="84">
        <f>D45*F45/(100%+F45)</f>
        <v>66.666666666666671</v>
      </c>
      <c r="F45" s="70">
        <v>0.2</v>
      </c>
      <c r="G45" s="123"/>
      <c r="H45" s="8"/>
      <c r="I45" s="8"/>
      <c r="J45" s="8"/>
      <c r="K45" s="8"/>
      <c r="L45" s="124"/>
    </row>
    <row r="46" spans="1:12" s="56" customFormat="1" ht="18.75" x14ac:dyDescent="0.3">
      <c r="A46" s="509" t="s">
        <v>232</v>
      </c>
      <c r="B46" s="510" t="s">
        <v>78</v>
      </c>
      <c r="C46" s="490"/>
      <c r="D46" s="492"/>
      <c r="E46" s="492"/>
      <c r="F46" s="508"/>
      <c r="G46" s="25"/>
      <c r="H46" s="493"/>
      <c r="I46" s="493"/>
      <c r="J46" s="493"/>
      <c r="K46" s="493"/>
      <c r="L46" s="26"/>
    </row>
    <row r="47" spans="1:12" s="60" customFormat="1" ht="18.75" x14ac:dyDescent="0.3">
      <c r="A47" s="398" t="s">
        <v>394</v>
      </c>
      <c r="B47" s="2" t="s">
        <v>17</v>
      </c>
      <c r="C47" s="33" t="s">
        <v>10</v>
      </c>
      <c r="D47" s="84">
        <v>180</v>
      </c>
      <c r="E47" s="84">
        <f t="shared" ref="E47:E58" si="1">D47*F47/(100%+F47)</f>
        <v>16.363636363636363</v>
      </c>
      <c r="F47" s="17">
        <v>0.1</v>
      </c>
      <c r="G47" s="25"/>
      <c r="H47" s="26"/>
      <c r="I47" s="56"/>
      <c r="J47" s="56"/>
      <c r="K47" s="56"/>
      <c r="L47" s="56"/>
    </row>
    <row r="48" spans="1:12" s="60" customFormat="1" ht="18.75" x14ac:dyDescent="0.3">
      <c r="A48" s="398" t="s">
        <v>377</v>
      </c>
      <c r="B48" s="2" t="s">
        <v>20</v>
      </c>
      <c r="C48" s="33" t="s">
        <v>10</v>
      </c>
      <c r="D48" s="84">
        <v>300</v>
      </c>
      <c r="E48" s="84">
        <f t="shared" si="1"/>
        <v>27.27272727272727</v>
      </c>
      <c r="F48" s="17">
        <v>0.1</v>
      </c>
      <c r="G48" s="27"/>
      <c r="H48" s="27"/>
      <c r="I48" s="56"/>
      <c r="J48" s="56"/>
      <c r="K48" s="56"/>
      <c r="L48" s="56"/>
    </row>
    <row r="49" spans="1:31" s="60" customFormat="1" ht="16.5" x14ac:dyDescent="0.25">
      <c r="A49" s="398" t="s">
        <v>362</v>
      </c>
      <c r="B49" s="399" t="s">
        <v>39</v>
      </c>
      <c r="C49" s="33" t="s">
        <v>10</v>
      </c>
      <c r="D49" s="84">
        <v>250</v>
      </c>
      <c r="E49" s="84">
        <f t="shared" si="1"/>
        <v>22.727272727272727</v>
      </c>
      <c r="F49" s="17">
        <v>0.1</v>
      </c>
    </row>
    <row r="50" spans="1:31" s="60" customFormat="1" ht="16.5" x14ac:dyDescent="0.25">
      <c r="A50" s="398" t="s">
        <v>1252</v>
      </c>
      <c r="B50" s="399" t="s">
        <v>40</v>
      </c>
      <c r="C50" s="33" t="s">
        <v>10</v>
      </c>
      <c r="D50" s="84">
        <v>350</v>
      </c>
      <c r="E50" s="84">
        <f t="shared" si="1"/>
        <v>31.818181818181817</v>
      </c>
      <c r="F50" s="17">
        <v>0.1</v>
      </c>
    </row>
    <row r="51" spans="1:31" s="60" customFormat="1" ht="16.5" x14ac:dyDescent="0.25">
      <c r="A51" s="398" t="s">
        <v>455</v>
      </c>
      <c r="B51" s="2" t="s">
        <v>19</v>
      </c>
      <c r="C51" s="33" t="s">
        <v>10</v>
      </c>
      <c r="D51" s="84">
        <v>350</v>
      </c>
      <c r="E51" s="84">
        <f t="shared" si="1"/>
        <v>31.818181818181817</v>
      </c>
      <c r="F51" s="17">
        <v>0.1</v>
      </c>
    </row>
    <row r="52" spans="1:31" s="60" customFormat="1" ht="16.5" x14ac:dyDescent="0.25">
      <c r="A52" s="398" t="s">
        <v>1253</v>
      </c>
      <c r="B52" s="2" t="s">
        <v>23</v>
      </c>
      <c r="C52" s="33" t="s">
        <v>10</v>
      </c>
      <c r="D52" s="84">
        <v>210</v>
      </c>
      <c r="E52" s="84">
        <f t="shared" si="1"/>
        <v>19.09090909090909</v>
      </c>
      <c r="F52" s="17">
        <v>0.1</v>
      </c>
    </row>
    <row r="53" spans="1:31" s="60" customFormat="1" ht="16.5" x14ac:dyDescent="0.25">
      <c r="A53" s="398" t="s">
        <v>1254</v>
      </c>
      <c r="B53" s="399" t="s">
        <v>33</v>
      </c>
      <c r="C53" s="33" t="s">
        <v>10</v>
      </c>
      <c r="D53" s="84">
        <v>245</v>
      </c>
      <c r="E53" s="84">
        <f t="shared" si="1"/>
        <v>22.27272727272727</v>
      </c>
      <c r="F53" s="17">
        <v>0.1</v>
      </c>
    </row>
    <row r="54" spans="1:31" s="60" customFormat="1" ht="16.5" x14ac:dyDescent="0.25">
      <c r="A54" s="398" t="s">
        <v>456</v>
      </c>
      <c r="B54" s="399" t="s">
        <v>41</v>
      </c>
      <c r="C54" s="33" t="s">
        <v>10</v>
      </c>
      <c r="D54" s="84">
        <v>120</v>
      </c>
      <c r="E54" s="84">
        <f t="shared" si="1"/>
        <v>10.909090909090908</v>
      </c>
      <c r="F54" s="17">
        <v>0.1</v>
      </c>
    </row>
    <row r="55" spans="1:31" s="60" customFormat="1" ht="16.5" x14ac:dyDescent="0.25">
      <c r="A55" s="398" t="s">
        <v>459</v>
      </c>
      <c r="B55" s="2" t="s">
        <v>21</v>
      </c>
      <c r="C55" s="33" t="s">
        <v>10</v>
      </c>
      <c r="D55" s="84">
        <v>300</v>
      </c>
      <c r="E55" s="84">
        <f t="shared" si="1"/>
        <v>27.27272727272727</v>
      </c>
      <c r="F55" s="17">
        <v>0.1</v>
      </c>
    </row>
    <row r="56" spans="1:31" s="60" customFormat="1" ht="16.5" x14ac:dyDescent="0.25">
      <c r="A56" s="398" t="s">
        <v>1255</v>
      </c>
      <c r="B56" s="399" t="s">
        <v>42</v>
      </c>
      <c r="C56" s="33" t="s">
        <v>10</v>
      </c>
      <c r="D56" s="84">
        <v>200</v>
      </c>
      <c r="E56" s="84">
        <f t="shared" si="1"/>
        <v>18.18181818181818</v>
      </c>
      <c r="F56" s="17">
        <v>0.1</v>
      </c>
    </row>
    <row r="57" spans="1:31" s="60" customFormat="1" ht="16.5" x14ac:dyDescent="0.25">
      <c r="A57" s="398" t="s">
        <v>1256</v>
      </c>
      <c r="B57" s="399" t="s">
        <v>43</v>
      </c>
      <c r="C57" s="33" t="s">
        <v>10</v>
      </c>
      <c r="D57" s="84">
        <v>600</v>
      </c>
      <c r="E57" s="84">
        <f t="shared" si="1"/>
        <v>100</v>
      </c>
      <c r="F57" s="17">
        <v>0.2</v>
      </c>
    </row>
    <row r="58" spans="1:31" ht="16.5" x14ac:dyDescent="0.25">
      <c r="A58" s="398" t="s">
        <v>1257</v>
      </c>
      <c r="B58" s="399" t="s">
        <v>44</v>
      </c>
      <c r="C58" s="33" t="s">
        <v>10</v>
      </c>
      <c r="D58" s="84">
        <v>600</v>
      </c>
      <c r="E58" s="84">
        <f t="shared" si="1"/>
        <v>100</v>
      </c>
      <c r="F58" s="17">
        <v>0.2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31" s="56" customFormat="1" ht="18.75" x14ac:dyDescent="0.3">
      <c r="A59" s="509" t="s">
        <v>231</v>
      </c>
      <c r="B59" s="510" t="s">
        <v>79</v>
      </c>
      <c r="C59" s="490"/>
      <c r="D59" s="492"/>
      <c r="E59" s="492"/>
      <c r="F59" s="508"/>
    </row>
    <row r="60" spans="1:31" ht="16.5" x14ac:dyDescent="0.25">
      <c r="A60" s="67" t="s">
        <v>395</v>
      </c>
      <c r="B60" s="401" t="s">
        <v>130</v>
      </c>
      <c r="C60" s="33" t="s">
        <v>10</v>
      </c>
      <c r="D60" s="84">
        <v>1600</v>
      </c>
      <c r="E60" s="84">
        <f t="shared" ref="E60:E65" si="2">D60*F60/(100%+F60)</f>
        <v>266.66666666666669</v>
      </c>
      <c r="F60" s="70">
        <v>0.2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31" ht="16.5" x14ac:dyDescent="0.25">
      <c r="A61" s="67" t="s">
        <v>396</v>
      </c>
      <c r="B61" s="401" t="s">
        <v>131</v>
      </c>
      <c r="C61" s="33" t="s">
        <v>10</v>
      </c>
      <c r="D61" s="84">
        <v>2600</v>
      </c>
      <c r="E61" s="84">
        <f t="shared" si="2"/>
        <v>433.33333333333337</v>
      </c>
      <c r="F61" s="70">
        <v>0.2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31" ht="16.5" x14ac:dyDescent="0.25">
      <c r="A62" s="67" t="s">
        <v>1258</v>
      </c>
      <c r="B62" s="401" t="s">
        <v>132</v>
      </c>
      <c r="C62" s="33" t="s">
        <v>10</v>
      </c>
      <c r="D62" s="84">
        <v>1100</v>
      </c>
      <c r="E62" s="84">
        <f t="shared" si="2"/>
        <v>183.33333333333334</v>
      </c>
      <c r="F62" s="70">
        <v>0.2</v>
      </c>
      <c r="G62" s="14"/>
      <c r="H62" s="60"/>
      <c r="I62" s="60"/>
      <c r="J62" s="60"/>
      <c r="K62" s="60"/>
      <c r="L62" s="60"/>
      <c r="M62" s="60"/>
      <c r="N62" s="60"/>
      <c r="O62" s="60"/>
      <c r="P62" s="60"/>
      <c r="Q62" s="60"/>
      <c r="Z62" s="60"/>
      <c r="AA62" s="60"/>
      <c r="AB62" s="60"/>
      <c r="AC62" s="60"/>
      <c r="AD62" s="60"/>
      <c r="AE62" s="60"/>
    </row>
    <row r="63" spans="1:31" ht="16.5" x14ac:dyDescent="0.25">
      <c r="A63" s="67" t="s">
        <v>1259</v>
      </c>
      <c r="B63" s="401" t="s">
        <v>133</v>
      </c>
      <c r="C63" s="33" t="s">
        <v>10</v>
      </c>
      <c r="D63" s="84">
        <v>1600</v>
      </c>
      <c r="E63" s="84">
        <f t="shared" si="2"/>
        <v>266.66666666666669</v>
      </c>
      <c r="F63" s="70">
        <v>0.2</v>
      </c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Z63" s="60"/>
      <c r="AA63" s="60"/>
      <c r="AB63" s="60"/>
      <c r="AC63" s="60"/>
      <c r="AD63" s="60"/>
      <c r="AE63" s="60"/>
    </row>
    <row r="64" spans="1:31" ht="16.5" x14ac:dyDescent="0.25">
      <c r="A64" s="67" t="s">
        <v>1260</v>
      </c>
      <c r="B64" s="401" t="s">
        <v>45</v>
      </c>
      <c r="C64" s="33" t="s">
        <v>10</v>
      </c>
      <c r="D64" s="84">
        <v>2100</v>
      </c>
      <c r="E64" s="84">
        <f t="shared" si="2"/>
        <v>350</v>
      </c>
      <c r="F64" s="70">
        <v>0.2</v>
      </c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Z64" s="60"/>
      <c r="AA64" s="60"/>
      <c r="AB64" s="60"/>
      <c r="AC64" s="60"/>
      <c r="AD64" s="60"/>
      <c r="AE64" s="60"/>
    </row>
    <row r="65" spans="1:31" ht="16.5" x14ac:dyDescent="0.25">
      <c r="A65" s="67" t="s">
        <v>1261</v>
      </c>
      <c r="B65" s="399" t="s">
        <v>46</v>
      </c>
      <c r="C65" s="33" t="s">
        <v>47</v>
      </c>
      <c r="D65" s="84">
        <v>550</v>
      </c>
      <c r="E65" s="84">
        <f t="shared" si="2"/>
        <v>91.666666666666671</v>
      </c>
      <c r="F65" s="17">
        <v>0.2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Z65" s="60"/>
      <c r="AA65" s="60"/>
      <c r="AB65" s="60"/>
      <c r="AC65" s="60"/>
      <c r="AD65" s="60"/>
      <c r="AE65" s="60"/>
    </row>
    <row r="66" spans="1:31" s="56" customFormat="1" ht="18.75" x14ac:dyDescent="0.3">
      <c r="A66" s="403" t="s">
        <v>230</v>
      </c>
      <c r="B66" s="510" t="s">
        <v>209</v>
      </c>
      <c r="C66" s="490"/>
      <c r="D66" s="492"/>
      <c r="E66" s="492"/>
      <c r="F66" s="508"/>
    </row>
    <row r="67" spans="1:31" s="60" customFormat="1" ht="16.5" x14ac:dyDescent="0.25">
      <c r="A67" s="67" t="s">
        <v>457</v>
      </c>
      <c r="B67" s="399" t="s">
        <v>56</v>
      </c>
      <c r="C67" s="33" t="s">
        <v>10</v>
      </c>
      <c r="D67" s="84">
        <v>21000</v>
      </c>
      <c r="E67" s="84">
        <f t="shared" ref="E67:E73" si="3">D67*F67/(100%+F67)</f>
        <v>3500</v>
      </c>
      <c r="F67" s="17">
        <v>0.2</v>
      </c>
      <c r="N67" s="14"/>
      <c r="O67" s="14"/>
      <c r="P67" s="14"/>
      <c r="Q67" s="14"/>
    </row>
    <row r="68" spans="1:31" s="60" customFormat="1" ht="16.5" x14ac:dyDescent="0.25">
      <c r="A68" s="67" t="s">
        <v>460</v>
      </c>
      <c r="B68" s="399" t="s">
        <v>57</v>
      </c>
      <c r="C68" s="33" t="s">
        <v>10</v>
      </c>
      <c r="D68" s="84">
        <v>20000</v>
      </c>
      <c r="E68" s="84">
        <f t="shared" si="3"/>
        <v>3333.3333333333335</v>
      </c>
      <c r="F68" s="17">
        <v>0.2</v>
      </c>
      <c r="N68" s="14"/>
      <c r="O68" s="14"/>
      <c r="P68" s="14"/>
      <c r="Q68" s="14"/>
    </row>
    <row r="69" spans="1:31" s="60" customFormat="1" ht="16.5" x14ac:dyDescent="0.25">
      <c r="A69" s="67" t="s">
        <v>461</v>
      </c>
      <c r="B69" s="399" t="s">
        <v>58</v>
      </c>
      <c r="C69" s="35" t="s">
        <v>12</v>
      </c>
      <c r="D69" s="84">
        <v>2.6</v>
      </c>
      <c r="E69" s="84">
        <f t="shared" si="3"/>
        <v>0.43333333333333335</v>
      </c>
      <c r="F69" s="17">
        <v>0.2</v>
      </c>
      <c r="N69" s="14"/>
      <c r="O69" s="14"/>
      <c r="P69" s="14"/>
      <c r="Q69" s="14"/>
    </row>
    <row r="70" spans="1:31" s="60" customFormat="1" ht="16.5" x14ac:dyDescent="0.25">
      <c r="A70" s="67" t="s">
        <v>462</v>
      </c>
      <c r="B70" s="399" t="s">
        <v>59</v>
      </c>
      <c r="C70" s="35" t="s">
        <v>12</v>
      </c>
      <c r="D70" s="84">
        <v>4.2</v>
      </c>
      <c r="E70" s="84">
        <f t="shared" si="3"/>
        <v>0.70000000000000007</v>
      </c>
      <c r="F70" s="17">
        <v>0.2</v>
      </c>
      <c r="M70" s="14"/>
      <c r="N70" s="14"/>
      <c r="O70" s="14"/>
      <c r="P70" s="14"/>
      <c r="Q70" s="14"/>
      <c r="R70" s="13"/>
      <c r="S70" s="6"/>
      <c r="T70" s="7"/>
      <c r="U70" s="7"/>
      <c r="V70" s="4"/>
      <c r="W70" s="8"/>
      <c r="X70" s="9"/>
      <c r="Y70" s="10"/>
      <c r="Z70" s="14"/>
      <c r="AA70" s="14"/>
      <c r="AB70" s="14"/>
      <c r="AC70" s="14"/>
      <c r="AD70" s="14"/>
      <c r="AE70" s="14"/>
    </row>
    <row r="71" spans="1:31" ht="16.5" x14ac:dyDescent="0.25">
      <c r="A71" s="67" t="s">
        <v>463</v>
      </c>
      <c r="B71" s="399" t="s">
        <v>60</v>
      </c>
      <c r="C71" s="35" t="s">
        <v>12</v>
      </c>
      <c r="D71" s="84">
        <v>3.5</v>
      </c>
      <c r="E71" s="84">
        <f t="shared" si="3"/>
        <v>0.58333333333333337</v>
      </c>
      <c r="F71" s="17">
        <v>0.2</v>
      </c>
      <c r="M71" s="60"/>
      <c r="N71" s="60"/>
      <c r="O71" s="60"/>
      <c r="P71" s="60"/>
      <c r="Q71" s="60"/>
      <c r="AE71" s="60"/>
    </row>
    <row r="72" spans="1:31" ht="16.5" x14ac:dyDescent="0.25">
      <c r="A72" s="67" t="s">
        <v>464</v>
      </c>
      <c r="B72" s="399" t="s">
        <v>61</v>
      </c>
      <c r="C72" s="35" t="s">
        <v>12</v>
      </c>
      <c r="D72" s="84">
        <v>8.5</v>
      </c>
      <c r="E72" s="84">
        <f t="shared" si="3"/>
        <v>1.416666666666667</v>
      </c>
      <c r="F72" s="17">
        <v>0.2</v>
      </c>
      <c r="M72" s="60"/>
      <c r="N72" s="60"/>
      <c r="O72" s="60"/>
      <c r="P72" s="60"/>
      <c r="Q72" s="60"/>
      <c r="AE72" s="60"/>
    </row>
    <row r="73" spans="1:31" s="56" customFormat="1" ht="18.75" x14ac:dyDescent="0.3">
      <c r="A73" s="67" t="s">
        <v>465</v>
      </c>
      <c r="B73" s="399" t="s">
        <v>62</v>
      </c>
      <c r="C73" s="35" t="s">
        <v>12</v>
      </c>
      <c r="D73" s="84">
        <v>5.6</v>
      </c>
      <c r="E73" s="84">
        <f t="shared" si="3"/>
        <v>0.93333333333333324</v>
      </c>
      <c r="F73" s="17">
        <v>0.2</v>
      </c>
      <c r="G73" s="108"/>
      <c r="H73" s="108"/>
      <c r="I73" s="108"/>
      <c r="J73" s="108"/>
      <c r="L73" s="107"/>
    </row>
    <row r="74" spans="1:31" s="56" customFormat="1" ht="18.75" x14ac:dyDescent="0.3">
      <c r="A74" s="509" t="s">
        <v>229</v>
      </c>
      <c r="B74" s="512" t="s">
        <v>1273</v>
      </c>
      <c r="C74" s="490"/>
      <c r="D74" s="492"/>
      <c r="E74" s="492"/>
      <c r="F74" s="508"/>
      <c r="G74" s="108"/>
      <c r="H74" s="108"/>
      <c r="I74" s="108"/>
      <c r="J74" s="108"/>
      <c r="L74" s="107"/>
    </row>
    <row r="75" spans="1:31" ht="16.5" x14ac:dyDescent="0.25">
      <c r="A75" s="398" t="s">
        <v>458</v>
      </c>
      <c r="B75" s="399" t="s">
        <v>63</v>
      </c>
      <c r="C75" s="35" t="s">
        <v>12</v>
      </c>
      <c r="D75" s="84">
        <v>12</v>
      </c>
      <c r="E75" s="84">
        <f t="shared" ref="E75:E82" si="4">D75*F75/(100%+F75)</f>
        <v>2.0000000000000004</v>
      </c>
      <c r="F75" s="17">
        <v>0.2</v>
      </c>
      <c r="M75" s="60"/>
      <c r="N75" s="60"/>
      <c r="O75" s="60"/>
      <c r="P75" s="60"/>
      <c r="Q75" s="60"/>
      <c r="AE75" s="60"/>
    </row>
    <row r="76" spans="1:31" ht="16.5" x14ac:dyDescent="0.25">
      <c r="A76" s="398" t="s">
        <v>916</v>
      </c>
      <c r="B76" s="399" t="s">
        <v>64</v>
      </c>
      <c r="C76" s="35" t="s">
        <v>12</v>
      </c>
      <c r="D76" s="84">
        <v>20</v>
      </c>
      <c r="E76" s="84">
        <f t="shared" si="4"/>
        <v>3.3333333333333335</v>
      </c>
      <c r="F76" s="17">
        <v>0.2</v>
      </c>
      <c r="M76" s="60"/>
      <c r="N76" s="60"/>
      <c r="O76" s="60"/>
      <c r="P76" s="60"/>
      <c r="Q76" s="60"/>
      <c r="AE76" s="60"/>
    </row>
    <row r="77" spans="1:31" ht="16.5" x14ac:dyDescent="0.25">
      <c r="A77" s="398" t="s">
        <v>925</v>
      </c>
      <c r="B77" s="399" t="s">
        <v>65</v>
      </c>
      <c r="C77" s="35" t="s">
        <v>12</v>
      </c>
      <c r="D77" s="84">
        <v>27</v>
      </c>
      <c r="E77" s="84">
        <f t="shared" si="4"/>
        <v>4.5000000000000009</v>
      </c>
      <c r="F77" s="17">
        <v>0.2</v>
      </c>
      <c r="M77" s="60"/>
      <c r="N77" s="60"/>
      <c r="O77" s="60"/>
      <c r="P77" s="60"/>
      <c r="Q77" s="60"/>
      <c r="AE77" s="60"/>
    </row>
    <row r="78" spans="1:31" ht="16.5" x14ac:dyDescent="0.25">
      <c r="A78" s="398" t="s">
        <v>926</v>
      </c>
      <c r="B78" s="399" t="s">
        <v>66</v>
      </c>
      <c r="C78" s="35" t="s">
        <v>12</v>
      </c>
      <c r="D78" s="84">
        <v>45</v>
      </c>
      <c r="E78" s="84">
        <f t="shared" si="4"/>
        <v>7.5</v>
      </c>
      <c r="F78" s="17">
        <v>0.2</v>
      </c>
      <c r="M78" s="60"/>
      <c r="N78" s="60"/>
      <c r="O78" s="60"/>
      <c r="P78" s="60"/>
      <c r="Q78" s="60"/>
      <c r="AE78" s="60"/>
    </row>
    <row r="79" spans="1:31" s="56" customFormat="1" ht="18.75" x14ac:dyDescent="0.3">
      <c r="A79" s="509" t="s">
        <v>228</v>
      </c>
      <c r="B79" s="512" t="s">
        <v>208</v>
      </c>
      <c r="C79" s="490"/>
      <c r="D79" s="492"/>
      <c r="E79" s="492">
        <f t="shared" si="4"/>
        <v>0</v>
      </c>
      <c r="F79" s="508"/>
      <c r="G79" s="108"/>
      <c r="H79" s="108"/>
      <c r="I79" s="108"/>
      <c r="J79" s="108"/>
      <c r="L79" s="107"/>
    </row>
    <row r="80" spans="1:31" ht="16.5" x14ac:dyDescent="0.25">
      <c r="A80" s="398" t="s">
        <v>466</v>
      </c>
      <c r="B80" s="399" t="s">
        <v>67</v>
      </c>
      <c r="C80" s="35" t="s">
        <v>12</v>
      </c>
      <c r="D80" s="84">
        <v>18</v>
      </c>
      <c r="E80" s="84">
        <f t="shared" si="4"/>
        <v>3</v>
      </c>
      <c r="F80" s="17">
        <v>0.2</v>
      </c>
      <c r="M80" s="60"/>
      <c r="N80" s="60"/>
      <c r="O80" s="60"/>
      <c r="P80" s="60"/>
      <c r="Q80" s="60"/>
      <c r="AE80" s="60"/>
    </row>
    <row r="81" spans="1:31" s="56" customFormat="1" ht="18.75" x14ac:dyDescent="0.3">
      <c r="A81" s="398" t="s">
        <v>1262</v>
      </c>
      <c r="B81" s="399" t="s">
        <v>68</v>
      </c>
      <c r="C81" s="35" t="s">
        <v>12</v>
      </c>
      <c r="D81" s="84">
        <v>30</v>
      </c>
      <c r="E81" s="84">
        <f t="shared" si="4"/>
        <v>5</v>
      </c>
      <c r="F81" s="17">
        <v>0.2</v>
      </c>
      <c r="G81" s="108"/>
      <c r="H81" s="108"/>
      <c r="I81" s="108"/>
      <c r="J81" s="108"/>
      <c r="L81" s="107"/>
    </row>
    <row r="82" spans="1:31" ht="16.5" x14ac:dyDescent="0.25">
      <c r="A82" s="398" t="s">
        <v>1263</v>
      </c>
      <c r="B82" s="399" t="s">
        <v>69</v>
      </c>
      <c r="C82" s="35" t="s">
        <v>12</v>
      </c>
      <c r="D82" s="84">
        <v>45</v>
      </c>
      <c r="E82" s="84">
        <f t="shared" si="4"/>
        <v>7.5</v>
      </c>
      <c r="F82" s="17">
        <v>0.2</v>
      </c>
      <c r="M82" s="60"/>
      <c r="N82" s="60"/>
      <c r="O82" s="60"/>
      <c r="P82" s="60"/>
      <c r="Q82" s="60"/>
      <c r="AE82" s="60"/>
    </row>
    <row r="83" spans="1:31" s="56" customFormat="1" ht="18.75" x14ac:dyDescent="0.3">
      <c r="A83" s="509" t="s">
        <v>227</v>
      </c>
      <c r="B83" s="513" t="s">
        <v>1271</v>
      </c>
      <c r="C83" s="490"/>
      <c r="D83" s="492"/>
      <c r="E83" s="492"/>
      <c r="F83" s="508"/>
      <c r="G83" s="108"/>
      <c r="H83" s="108"/>
      <c r="I83" s="108"/>
      <c r="J83" s="108"/>
      <c r="L83" s="107"/>
    </row>
    <row r="84" spans="1:31" ht="16.5" x14ac:dyDescent="0.25">
      <c r="A84" s="398" t="s">
        <v>1264</v>
      </c>
      <c r="B84" s="399" t="s">
        <v>70</v>
      </c>
      <c r="C84" s="33" t="s">
        <v>10</v>
      </c>
      <c r="D84" s="84">
        <v>1000</v>
      </c>
      <c r="E84" s="84">
        <f>D84*F84/(100%+F84)</f>
        <v>166.66666666666669</v>
      </c>
      <c r="F84" s="17">
        <v>0.2</v>
      </c>
      <c r="M84" s="60"/>
      <c r="N84" s="60"/>
      <c r="O84" s="60"/>
      <c r="P84" s="60"/>
      <c r="Q84" s="60"/>
      <c r="AE84" s="60"/>
    </row>
    <row r="85" spans="1:31" ht="16.5" x14ac:dyDescent="0.25">
      <c r="A85" s="398" t="s">
        <v>917</v>
      </c>
      <c r="B85" s="399" t="s">
        <v>71</v>
      </c>
      <c r="C85" s="33" t="s">
        <v>10</v>
      </c>
      <c r="D85" s="84">
        <v>1000</v>
      </c>
      <c r="E85" s="84">
        <f>D85*F85/(100%+F85)</f>
        <v>166.66666666666669</v>
      </c>
      <c r="F85" s="17">
        <v>0.2</v>
      </c>
      <c r="M85" s="60"/>
      <c r="N85" s="60"/>
      <c r="O85" s="60"/>
      <c r="P85" s="60"/>
      <c r="Q85" s="60"/>
      <c r="AE85" s="60"/>
    </row>
    <row r="86" spans="1:31" ht="16.5" x14ac:dyDescent="0.25">
      <c r="A86" s="398" t="s">
        <v>918</v>
      </c>
      <c r="B86" s="399" t="s">
        <v>72</v>
      </c>
      <c r="C86" s="33" t="s">
        <v>10</v>
      </c>
      <c r="D86" s="84">
        <v>800</v>
      </c>
      <c r="E86" s="84">
        <f>D86*F86/(100%+F86)</f>
        <v>133.33333333333334</v>
      </c>
      <c r="F86" s="17">
        <v>0.2</v>
      </c>
      <c r="M86" s="60"/>
      <c r="N86" s="60"/>
      <c r="O86" s="60"/>
      <c r="P86" s="60"/>
      <c r="Q86" s="60"/>
      <c r="AE86" s="60"/>
    </row>
    <row r="87" spans="1:31" ht="16.5" x14ac:dyDescent="0.25">
      <c r="A87" s="398" t="s">
        <v>919</v>
      </c>
      <c r="B87" s="399" t="s">
        <v>73</v>
      </c>
      <c r="C87" s="33" t="s">
        <v>10</v>
      </c>
      <c r="D87" s="84">
        <v>800</v>
      </c>
      <c r="E87" s="84">
        <f>D87*F87/(100%+F87)</f>
        <v>133.33333333333334</v>
      </c>
      <c r="F87" s="17">
        <v>0.2</v>
      </c>
      <c r="M87" s="60"/>
      <c r="N87" s="60"/>
      <c r="O87" s="60"/>
      <c r="P87" s="60"/>
      <c r="Q87" s="60"/>
      <c r="AE87" s="60"/>
    </row>
    <row r="88" spans="1:31" s="56" customFormat="1" ht="18.75" x14ac:dyDescent="0.3">
      <c r="A88" s="509" t="s">
        <v>226</v>
      </c>
      <c r="B88" s="512" t="s">
        <v>1272</v>
      </c>
      <c r="C88" s="490"/>
      <c r="D88" s="492"/>
      <c r="E88" s="492"/>
      <c r="F88" s="508"/>
      <c r="G88" s="108"/>
      <c r="H88" s="108"/>
      <c r="I88" s="108"/>
      <c r="J88" s="108"/>
      <c r="L88" s="107"/>
    </row>
    <row r="89" spans="1:31" ht="16.5" x14ac:dyDescent="0.25">
      <c r="A89" s="398" t="s">
        <v>467</v>
      </c>
      <c r="B89" s="399" t="s">
        <v>74</v>
      </c>
      <c r="C89" s="33" t="s">
        <v>10</v>
      </c>
      <c r="D89" s="84">
        <v>600</v>
      </c>
      <c r="E89" s="84">
        <f>D89*F89/(100%+F89)</f>
        <v>100</v>
      </c>
      <c r="F89" s="17">
        <v>0.2</v>
      </c>
      <c r="M89" s="60"/>
      <c r="AE89" s="60"/>
    </row>
    <row r="90" spans="1:31" ht="16.5" x14ac:dyDescent="0.25">
      <c r="A90" s="398" t="s">
        <v>468</v>
      </c>
      <c r="B90" s="399" t="s">
        <v>75</v>
      </c>
      <c r="C90" s="33" t="s">
        <v>10</v>
      </c>
      <c r="D90" s="84">
        <v>680</v>
      </c>
      <c r="E90" s="84">
        <f>D90*F90/(100%+F90)</f>
        <v>113.33333333333334</v>
      </c>
      <c r="F90" s="17">
        <v>0.2</v>
      </c>
      <c r="M90" s="60"/>
      <c r="AE90" s="60"/>
    </row>
    <row r="91" spans="1:31" ht="16.5" x14ac:dyDescent="0.25">
      <c r="A91" s="398" t="s">
        <v>469</v>
      </c>
      <c r="B91" s="399" t="s">
        <v>76</v>
      </c>
      <c r="C91" s="33" t="s">
        <v>10</v>
      </c>
      <c r="D91" s="84">
        <v>720</v>
      </c>
      <c r="E91" s="84">
        <f>D91*F91/(100%+F91)</f>
        <v>120</v>
      </c>
      <c r="F91" s="17">
        <v>0.2</v>
      </c>
      <c r="M91" s="60"/>
      <c r="AE91" s="60"/>
    </row>
    <row r="92" spans="1:31" s="56" customFormat="1" ht="18.75" x14ac:dyDescent="0.3">
      <c r="A92" s="509" t="s">
        <v>225</v>
      </c>
      <c r="B92" s="512" t="s">
        <v>211</v>
      </c>
      <c r="C92" s="490"/>
      <c r="D92" s="492"/>
      <c r="E92" s="492"/>
      <c r="F92" s="511"/>
      <c r="G92" s="108"/>
      <c r="H92" s="108"/>
      <c r="I92" s="108"/>
      <c r="J92" s="108"/>
      <c r="L92" s="107"/>
    </row>
    <row r="93" spans="1:31" ht="16.5" x14ac:dyDescent="0.25">
      <c r="A93" s="398" t="s">
        <v>1160</v>
      </c>
      <c r="B93" s="399" t="s">
        <v>48</v>
      </c>
      <c r="C93" s="35" t="s">
        <v>12</v>
      </c>
      <c r="D93" s="84">
        <v>25</v>
      </c>
      <c r="E93" s="84">
        <f t="shared" ref="E93:E100" si="5">D93*F93/(100%+F93)</f>
        <v>4.166666666666667</v>
      </c>
      <c r="F93" s="17">
        <v>0.2</v>
      </c>
      <c r="M93" s="60"/>
      <c r="AE93" s="60"/>
    </row>
    <row r="94" spans="1:31" ht="16.5" x14ac:dyDescent="0.25">
      <c r="A94" s="67" t="s">
        <v>1161</v>
      </c>
      <c r="B94" s="401" t="s">
        <v>49</v>
      </c>
      <c r="C94" s="33" t="s">
        <v>12</v>
      </c>
      <c r="D94" s="84">
        <v>70</v>
      </c>
      <c r="E94" s="84">
        <f t="shared" si="5"/>
        <v>11.666666666666668</v>
      </c>
      <c r="F94" s="70">
        <v>0.2</v>
      </c>
      <c r="M94" s="60"/>
      <c r="AE94" s="60"/>
    </row>
    <row r="95" spans="1:31" ht="16.5" x14ac:dyDescent="0.25">
      <c r="A95" s="67" t="s">
        <v>1265</v>
      </c>
      <c r="B95" s="401" t="s">
        <v>50</v>
      </c>
      <c r="C95" s="33" t="s">
        <v>12</v>
      </c>
      <c r="D95" s="84">
        <v>100</v>
      </c>
      <c r="E95" s="84">
        <f t="shared" si="5"/>
        <v>16.666666666666668</v>
      </c>
      <c r="F95" s="70">
        <v>0.2</v>
      </c>
      <c r="M95" s="60"/>
      <c r="AE95" s="60"/>
    </row>
    <row r="96" spans="1:31" ht="16.5" x14ac:dyDescent="0.25">
      <c r="A96" s="67" t="s">
        <v>1266</v>
      </c>
      <c r="B96" s="401" t="s">
        <v>51</v>
      </c>
      <c r="C96" s="33" t="s">
        <v>12</v>
      </c>
      <c r="D96" s="84">
        <v>150</v>
      </c>
      <c r="E96" s="84">
        <f t="shared" si="5"/>
        <v>25</v>
      </c>
      <c r="F96" s="70">
        <v>0.2</v>
      </c>
      <c r="M96" s="60"/>
      <c r="AE96" s="60"/>
    </row>
    <row r="97" spans="1:31" ht="16.5" x14ac:dyDescent="0.25">
      <c r="A97" s="67" t="s">
        <v>1267</v>
      </c>
      <c r="B97" s="401" t="s">
        <v>52</v>
      </c>
      <c r="C97" s="33" t="s">
        <v>12</v>
      </c>
      <c r="D97" s="84">
        <v>200</v>
      </c>
      <c r="E97" s="84">
        <f t="shared" si="5"/>
        <v>33.333333333333336</v>
      </c>
      <c r="F97" s="70">
        <v>0.2</v>
      </c>
      <c r="M97" s="60"/>
      <c r="AE97" s="60"/>
    </row>
    <row r="98" spans="1:31" ht="16.5" x14ac:dyDescent="0.25">
      <c r="A98" s="67" t="s">
        <v>1268</v>
      </c>
      <c r="B98" s="401" t="s">
        <v>53</v>
      </c>
      <c r="C98" s="33" t="s">
        <v>12</v>
      </c>
      <c r="D98" s="84">
        <v>450</v>
      </c>
      <c r="E98" s="84">
        <f t="shared" si="5"/>
        <v>75</v>
      </c>
      <c r="F98" s="70">
        <v>0.2</v>
      </c>
      <c r="M98" s="60"/>
      <c r="AE98" s="60"/>
    </row>
    <row r="99" spans="1:31" ht="16.5" x14ac:dyDescent="0.25">
      <c r="A99" s="67" t="s">
        <v>1269</v>
      </c>
      <c r="B99" s="401" t="s">
        <v>54</v>
      </c>
      <c r="C99" s="33" t="s">
        <v>12</v>
      </c>
      <c r="D99" s="84">
        <v>575</v>
      </c>
      <c r="E99" s="84">
        <f t="shared" si="5"/>
        <v>95.833333333333343</v>
      </c>
      <c r="F99" s="70">
        <v>0.2</v>
      </c>
      <c r="M99" s="60"/>
      <c r="AE99" s="60"/>
    </row>
    <row r="100" spans="1:31" ht="31.5" x14ac:dyDescent="0.25">
      <c r="A100" s="67" t="s">
        <v>1270</v>
      </c>
      <c r="B100" s="5" t="s">
        <v>414</v>
      </c>
      <c r="C100" s="33" t="s">
        <v>12</v>
      </c>
      <c r="D100" s="84">
        <v>800</v>
      </c>
      <c r="E100" s="84">
        <f t="shared" si="5"/>
        <v>133.33333333333334</v>
      </c>
      <c r="F100" s="70">
        <v>0.2</v>
      </c>
      <c r="M100" s="60"/>
      <c r="AE100" s="60"/>
    </row>
    <row r="101" spans="1:31" ht="56.25" x14ac:dyDescent="0.25">
      <c r="A101" s="409" t="s">
        <v>224</v>
      </c>
      <c r="B101" s="494" t="s">
        <v>1188</v>
      </c>
      <c r="C101" s="33" t="s">
        <v>415</v>
      </c>
      <c r="D101" s="84" t="s">
        <v>331</v>
      </c>
      <c r="E101" s="84"/>
      <c r="F101" s="70">
        <v>0.2</v>
      </c>
      <c r="M101" s="60"/>
      <c r="AE101" s="60"/>
    </row>
    <row r="102" spans="1:31" ht="19.5" customHeight="1" x14ac:dyDescent="0.25">
      <c r="A102" s="23"/>
      <c r="B102" s="647"/>
      <c r="C102" s="648"/>
      <c r="D102" s="648"/>
      <c r="E102" s="648"/>
      <c r="F102" s="59"/>
      <c r="M102" s="60"/>
      <c r="AE102" s="60"/>
    </row>
    <row r="103" spans="1:31" ht="16.5" x14ac:dyDescent="0.25">
      <c r="A103" s="23"/>
      <c r="B103" s="129"/>
      <c r="D103" s="8"/>
      <c r="E103" s="8"/>
      <c r="F103" s="59"/>
      <c r="M103" s="60"/>
      <c r="AE103" s="60"/>
    </row>
    <row r="104" spans="1:31" ht="16.5" x14ac:dyDescent="0.25">
      <c r="A104" s="23"/>
      <c r="B104" s="129"/>
      <c r="D104" s="8"/>
      <c r="E104" s="8"/>
      <c r="F104" s="59"/>
      <c r="M104" s="60"/>
      <c r="AE104" s="60"/>
    </row>
    <row r="105" spans="1:31" ht="16.5" x14ac:dyDescent="0.25">
      <c r="A105" s="23"/>
      <c r="B105" s="129"/>
      <c r="D105" s="8"/>
      <c r="E105" s="8"/>
      <c r="F105" s="59"/>
      <c r="M105" s="60"/>
      <c r="AE105" s="60"/>
    </row>
    <row r="106" spans="1:31" ht="18.75" x14ac:dyDescent="0.25">
      <c r="A106" s="147"/>
      <c r="B106" s="147"/>
      <c r="C106" s="147"/>
      <c r="D106" s="148"/>
      <c r="E106" s="147"/>
      <c r="F106" s="147"/>
      <c r="G106" s="22"/>
      <c r="H106" s="22"/>
      <c r="I106" s="22"/>
    </row>
    <row r="107" spans="1:31" x14ac:dyDescent="0.25">
      <c r="A107" s="149"/>
      <c r="B107" s="150"/>
      <c r="C107" s="49"/>
      <c r="D107" s="151"/>
      <c r="E107" s="151"/>
      <c r="F107" s="152"/>
      <c r="G107" s="103"/>
      <c r="H107" s="22"/>
      <c r="I107" s="22"/>
    </row>
    <row r="108" spans="1:31" ht="20.25" x14ac:dyDescent="0.25">
      <c r="A108" s="131"/>
      <c r="B108" s="47"/>
      <c r="C108" s="49"/>
      <c r="D108" s="8"/>
      <c r="E108" s="8"/>
      <c r="F108" s="153"/>
      <c r="G108" s="98"/>
      <c r="H108" s="98"/>
      <c r="I108" s="98"/>
      <c r="J108" s="14"/>
      <c r="L108" s="14"/>
    </row>
    <row r="109" spans="1:31" ht="20.25" x14ac:dyDescent="0.25">
      <c r="A109" s="131"/>
      <c r="B109" s="47"/>
      <c r="C109" s="49"/>
      <c r="D109" s="8"/>
      <c r="E109" s="8"/>
      <c r="F109" s="153"/>
      <c r="G109" s="98"/>
      <c r="H109" s="98"/>
      <c r="I109" s="98"/>
      <c r="J109" s="14"/>
      <c r="L109" s="14"/>
    </row>
    <row r="110" spans="1:31" s="60" customFormat="1" ht="20.25" x14ac:dyDescent="0.25">
      <c r="A110" s="131"/>
      <c r="B110" s="47"/>
      <c r="C110" s="49"/>
      <c r="D110" s="8"/>
      <c r="E110" s="8"/>
      <c r="F110" s="153"/>
      <c r="G110" s="98"/>
      <c r="H110" s="98"/>
      <c r="I110" s="98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s="60" customFormat="1" ht="20.25" x14ac:dyDescent="0.25">
      <c r="A111" s="131"/>
      <c r="B111" s="47"/>
      <c r="C111" s="49"/>
      <c r="D111" s="8"/>
      <c r="E111" s="8"/>
      <c r="F111" s="153"/>
      <c r="G111" s="98"/>
      <c r="H111" s="98"/>
      <c r="I111" s="98"/>
      <c r="M111" s="14"/>
      <c r="N111" s="14"/>
      <c r="O111" s="14"/>
      <c r="P111" s="14"/>
      <c r="Q111" s="14"/>
      <c r="R111" s="38"/>
      <c r="S111" s="14"/>
      <c r="T111" s="40"/>
      <c r="U111" s="40"/>
      <c r="V111" s="4"/>
      <c r="W111" s="4"/>
      <c r="X111" s="4"/>
      <c r="Y111" s="4"/>
      <c r="Z111" s="45"/>
      <c r="AA111" s="14"/>
      <c r="AB111" s="14"/>
      <c r="AC111" s="14"/>
      <c r="AD111" s="14"/>
      <c r="AE111" s="14"/>
    </row>
    <row r="112" spans="1:31" ht="20.25" x14ac:dyDescent="0.25">
      <c r="A112" s="131"/>
      <c r="B112" s="47"/>
      <c r="C112" s="49"/>
      <c r="D112" s="8"/>
      <c r="E112" s="8"/>
      <c r="F112" s="153"/>
      <c r="G112" s="98"/>
      <c r="H112" s="98"/>
      <c r="I112" s="98"/>
    </row>
    <row r="113" spans="1:31" ht="20.25" x14ac:dyDescent="0.25">
      <c r="A113" s="131"/>
      <c r="B113" s="154"/>
      <c r="C113" s="49"/>
      <c r="D113" s="8"/>
      <c r="E113" s="8"/>
      <c r="F113" s="153"/>
      <c r="G113" s="98"/>
      <c r="H113" s="98"/>
      <c r="I113" s="98"/>
      <c r="J113" s="14"/>
      <c r="L113" s="14"/>
      <c r="Z113" s="111"/>
      <c r="AB113" s="46"/>
      <c r="AC113" s="46"/>
    </row>
    <row r="114" spans="1:31" ht="20.25" x14ac:dyDescent="0.25">
      <c r="A114" s="131"/>
      <c r="B114" s="154"/>
      <c r="C114" s="49"/>
      <c r="D114" s="8"/>
      <c r="E114" s="8"/>
      <c r="F114" s="153"/>
      <c r="G114" s="98"/>
      <c r="H114" s="98"/>
      <c r="I114" s="98"/>
      <c r="N114" s="60"/>
      <c r="O114" s="60"/>
      <c r="P114" s="60"/>
      <c r="Q114" s="60"/>
      <c r="AB114" s="46"/>
      <c r="AC114" s="46"/>
    </row>
    <row r="115" spans="1:31" ht="20.25" x14ac:dyDescent="0.25">
      <c r="A115" s="131"/>
      <c r="B115" s="154"/>
      <c r="C115" s="49"/>
      <c r="D115" s="8"/>
      <c r="E115" s="8"/>
      <c r="F115" s="153"/>
      <c r="G115" s="98"/>
      <c r="H115" s="98"/>
      <c r="I115" s="98"/>
      <c r="M115" s="60"/>
      <c r="N115" s="60"/>
      <c r="O115" s="60"/>
      <c r="P115" s="60"/>
      <c r="Q115" s="60"/>
      <c r="Z115" s="60"/>
      <c r="AA115" s="60"/>
      <c r="AB115" s="46"/>
      <c r="AC115" s="46"/>
      <c r="AD115" s="60"/>
      <c r="AE115" s="60"/>
    </row>
    <row r="116" spans="1:31" ht="20.25" x14ac:dyDescent="0.25">
      <c r="A116" s="131"/>
      <c r="B116" s="154"/>
      <c r="C116" s="49"/>
      <c r="D116" s="8"/>
      <c r="E116" s="8"/>
      <c r="F116" s="153"/>
      <c r="G116" s="98"/>
      <c r="H116" s="98"/>
      <c r="I116" s="98"/>
      <c r="M116" s="60"/>
      <c r="Z116" s="60"/>
      <c r="AA116" s="60"/>
      <c r="AB116" s="47"/>
      <c r="AC116" s="46"/>
      <c r="AD116" s="60"/>
      <c r="AE116" s="60"/>
    </row>
    <row r="117" spans="1:31" ht="20.25" x14ac:dyDescent="0.25">
      <c r="A117" s="131"/>
      <c r="B117" s="154"/>
      <c r="C117" s="49"/>
      <c r="D117" s="8"/>
      <c r="E117" s="8"/>
      <c r="F117" s="153"/>
      <c r="G117" s="98"/>
      <c r="H117" s="98"/>
      <c r="I117" s="98"/>
      <c r="AA117" s="45"/>
      <c r="AB117" s="45"/>
      <c r="AC117" s="46"/>
      <c r="AE117" s="4"/>
    </row>
    <row r="118" spans="1:31" ht="20.25" x14ac:dyDescent="0.25">
      <c r="A118" s="131"/>
      <c r="B118" s="154"/>
      <c r="C118" s="49"/>
      <c r="D118" s="8"/>
      <c r="E118" s="8"/>
      <c r="F118" s="153"/>
      <c r="G118" s="98"/>
      <c r="H118" s="98"/>
      <c r="I118" s="98"/>
      <c r="AA118" s="45"/>
      <c r="AB118" s="45"/>
      <c r="AC118" s="45"/>
      <c r="AE118" s="4"/>
    </row>
    <row r="119" spans="1:31" x14ac:dyDescent="0.25">
      <c r="A119" s="149"/>
      <c r="B119" s="150"/>
      <c r="C119" s="49"/>
      <c r="D119" s="8"/>
      <c r="E119" s="8"/>
      <c r="F119" s="153"/>
      <c r="G119" s="14"/>
      <c r="AA119" s="45"/>
      <c r="AB119" s="45"/>
      <c r="AC119" s="45"/>
      <c r="AE119" s="4"/>
    </row>
    <row r="120" spans="1:31" ht="20.25" x14ac:dyDescent="0.3">
      <c r="A120" s="131"/>
      <c r="B120" s="47"/>
      <c r="C120" s="49"/>
      <c r="D120" s="46"/>
      <c r="E120" s="8"/>
      <c r="F120" s="153"/>
      <c r="G120" s="71"/>
      <c r="AC120" s="45"/>
      <c r="AE120" s="4"/>
    </row>
    <row r="121" spans="1:31" x14ac:dyDescent="0.25">
      <c r="A121" s="131"/>
      <c r="B121" s="47"/>
      <c r="C121" s="49"/>
      <c r="D121" s="46"/>
      <c r="E121" s="8"/>
      <c r="F121" s="153"/>
      <c r="G121" s="14"/>
      <c r="Z121" s="45"/>
      <c r="AA121" s="45"/>
      <c r="AC121" s="45"/>
      <c r="AE121" s="4"/>
    </row>
    <row r="122" spans="1:31" x14ac:dyDescent="0.25">
      <c r="A122" s="131"/>
      <c r="B122" s="47"/>
      <c r="C122" s="49"/>
      <c r="D122" s="8"/>
      <c r="E122" s="8"/>
      <c r="F122" s="153"/>
      <c r="G122" s="14"/>
      <c r="Z122" s="45"/>
      <c r="AA122" s="45"/>
      <c r="AB122" s="45"/>
      <c r="AC122" s="45"/>
      <c r="AE122" s="4"/>
    </row>
    <row r="123" spans="1:31" x14ac:dyDescent="0.25">
      <c r="A123" s="131"/>
      <c r="B123" s="47"/>
      <c r="C123" s="49"/>
      <c r="D123" s="8"/>
      <c r="E123" s="8"/>
      <c r="F123" s="153"/>
      <c r="G123" s="14"/>
      <c r="J123" s="14"/>
      <c r="L123" s="14"/>
      <c r="R123" s="23"/>
      <c r="S123" s="6"/>
      <c r="T123" s="7"/>
      <c r="U123" s="4"/>
      <c r="V123" s="4"/>
      <c r="W123" s="4"/>
      <c r="X123" s="43"/>
      <c r="Y123" s="10"/>
      <c r="Z123" s="45"/>
      <c r="AA123" s="45"/>
      <c r="AB123" s="45"/>
      <c r="AC123" s="45"/>
      <c r="AE123" s="4"/>
    </row>
    <row r="124" spans="1:31" s="22" customFormat="1" x14ac:dyDescent="0.25">
      <c r="A124" s="131"/>
      <c r="B124" s="47"/>
      <c r="C124" s="49"/>
      <c r="D124" s="8"/>
      <c r="E124" s="8"/>
      <c r="F124" s="153"/>
      <c r="M124" s="14"/>
      <c r="P124" s="14"/>
      <c r="Q124" s="14"/>
      <c r="AE124" s="4"/>
    </row>
    <row r="125" spans="1:31" s="22" customFormat="1" x14ac:dyDescent="0.25">
      <c r="A125" s="131"/>
      <c r="B125" s="47"/>
      <c r="C125" s="49"/>
      <c r="D125" s="8"/>
      <c r="E125" s="8"/>
      <c r="F125" s="153"/>
      <c r="G125" s="14"/>
      <c r="H125" s="14"/>
      <c r="I125" s="14"/>
      <c r="P125" s="14"/>
      <c r="Q125" s="14"/>
    </row>
    <row r="126" spans="1:31" ht="18.75" x14ac:dyDescent="0.25">
      <c r="A126" s="147"/>
      <c r="B126" s="112"/>
      <c r="C126" s="155"/>
      <c r="D126" s="8"/>
      <c r="E126" s="8"/>
      <c r="F126" s="155"/>
      <c r="G126" s="14"/>
      <c r="H126" s="14"/>
      <c r="I126" s="14"/>
      <c r="J126" s="14"/>
      <c r="L126" s="14"/>
      <c r="M126" s="22"/>
      <c r="AE126" s="22"/>
    </row>
    <row r="127" spans="1:31" x14ac:dyDescent="0.25">
      <c r="A127" s="131"/>
      <c r="B127" s="47"/>
      <c r="C127" s="49"/>
      <c r="D127" s="8"/>
      <c r="E127" s="8"/>
      <c r="F127" s="153"/>
      <c r="G127" s="14"/>
      <c r="H127" s="14"/>
      <c r="I127" s="14"/>
      <c r="J127" s="14"/>
      <c r="L127" s="14"/>
    </row>
    <row r="128" spans="1:31" x14ac:dyDescent="0.25">
      <c r="A128" s="131"/>
      <c r="B128" s="47"/>
      <c r="C128" s="49"/>
      <c r="D128" s="8"/>
      <c r="E128" s="8"/>
      <c r="F128" s="152"/>
      <c r="G128" s="14"/>
      <c r="J128" s="14"/>
      <c r="L128" s="14"/>
    </row>
    <row r="129" spans="1:31" x14ac:dyDescent="0.25">
      <c r="A129" s="131"/>
      <c r="B129" s="47"/>
      <c r="C129" s="49"/>
      <c r="D129" s="8"/>
      <c r="E129" s="8"/>
      <c r="F129" s="153"/>
      <c r="G129" s="30"/>
      <c r="H129" s="30"/>
      <c r="I129" s="30"/>
      <c r="J129" s="14"/>
      <c r="L129" s="14"/>
      <c r="P129" s="30"/>
      <c r="Q129" s="30"/>
    </row>
    <row r="130" spans="1:31" x14ac:dyDescent="0.25">
      <c r="A130" s="131"/>
      <c r="B130" s="47"/>
      <c r="C130" s="49"/>
      <c r="D130" s="8"/>
      <c r="E130" s="8"/>
      <c r="F130" s="153"/>
      <c r="G130" s="30"/>
      <c r="H130" s="30"/>
      <c r="I130" s="30"/>
      <c r="N130" s="22"/>
      <c r="O130" s="22"/>
      <c r="P130" s="30"/>
      <c r="Q130" s="30"/>
    </row>
    <row r="131" spans="1:31" s="30" customFormat="1" ht="18.75" x14ac:dyDescent="0.25">
      <c r="A131" s="114"/>
      <c r="B131" s="116"/>
      <c r="C131" s="322"/>
      <c r="D131" s="322"/>
      <c r="E131" s="322"/>
      <c r="F131" s="322"/>
      <c r="M131" s="22"/>
      <c r="N131" s="22"/>
      <c r="O131" s="22"/>
      <c r="AE131" s="22"/>
    </row>
    <row r="132" spans="1:31" ht="18.75" x14ac:dyDescent="0.25">
      <c r="A132" s="156"/>
      <c r="B132" s="12"/>
      <c r="C132" s="19"/>
      <c r="D132" s="157"/>
      <c r="E132" s="125"/>
      <c r="F132" s="112"/>
      <c r="M132" s="22"/>
      <c r="P132" s="30"/>
      <c r="Q132" s="30"/>
      <c r="AE132" s="22"/>
    </row>
    <row r="133" spans="1:31" x14ac:dyDescent="0.25">
      <c r="A133" s="23"/>
      <c r="B133" s="6"/>
      <c r="D133" s="8"/>
      <c r="E133" s="8"/>
      <c r="F133" s="10"/>
      <c r="P133" s="30"/>
      <c r="Q133" s="30"/>
    </row>
    <row r="134" spans="1:31" s="30" customFormat="1" ht="16.5" x14ac:dyDescent="0.25">
      <c r="A134" s="23"/>
      <c r="B134" s="6"/>
      <c r="C134" s="90"/>
      <c r="D134" s="8"/>
      <c r="E134" s="8"/>
      <c r="F134" s="10"/>
      <c r="M134" s="14"/>
      <c r="N134" s="14"/>
      <c r="O134" s="14"/>
      <c r="AE134" s="14"/>
    </row>
    <row r="135" spans="1:31" s="22" customFormat="1" ht="16.5" x14ac:dyDescent="0.25">
      <c r="A135" s="23"/>
      <c r="B135" s="6"/>
      <c r="C135" s="90"/>
      <c r="D135" s="8"/>
      <c r="E135" s="8"/>
      <c r="F135" s="10"/>
      <c r="M135" s="14"/>
      <c r="N135" s="14"/>
      <c r="O135" s="14"/>
      <c r="P135" s="30"/>
      <c r="Q135" s="30"/>
      <c r="AE135" s="14"/>
    </row>
    <row r="136" spans="1:31" s="22" customFormat="1" ht="16.5" x14ac:dyDescent="0.25">
      <c r="A136" s="23"/>
      <c r="B136" s="6"/>
      <c r="C136" s="90"/>
      <c r="D136" s="8"/>
      <c r="E136" s="8"/>
      <c r="F136" s="10"/>
      <c r="M136" s="14"/>
      <c r="N136" s="30"/>
      <c r="O136" s="30"/>
      <c r="P136" s="30"/>
      <c r="Q136" s="30"/>
      <c r="AE136" s="4"/>
    </row>
    <row r="137" spans="1:31" s="22" customFormat="1" ht="16.5" x14ac:dyDescent="0.25">
      <c r="A137" s="23"/>
      <c r="B137" s="6"/>
      <c r="C137" s="90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0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0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0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0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0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0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0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0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ht="16.5" x14ac:dyDescent="0.25">
      <c r="A146" s="23"/>
      <c r="B146" s="6"/>
      <c r="C146" s="90"/>
      <c r="D146" s="8"/>
      <c r="E146" s="8"/>
      <c r="F146" s="10"/>
      <c r="M146" s="30"/>
      <c r="N146" s="14"/>
      <c r="O146" s="14"/>
      <c r="P146" s="30"/>
      <c r="Q146" s="30"/>
      <c r="AE146" s="30"/>
    </row>
    <row r="147" spans="1:31" s="22" customFormat="1" ht="16.5" x14ac:dyDescent="0.25">
      <c r="A147" s="23"/>
      <c r="B147" s="6"/>
      <c r="C147" s="90"/>
      <c r="D147" s="8"/>
      <c r="E147" s="8"/>
      <c r="F147" s="10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29"/>
      <c r="C148" s="4"/>
      <c r="D148" s="8"/>
      <c r="E148" s="8"/>
      <c r="F148" s="59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29"/>
      <c r="C149" s="4"/>
      <c r="D149" s="8"/>
      <c r="E149" s="8"/>
      <c r="F149" s="59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29"/>
      <c r="C150" s="4"/>
      <c r="D150" s="8"/>
      <c r="E150" s="8"/>
      <c r="F150" s="59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29"/>
      <c r="C151" s="4"/>
      <c r="D151" s="8"/>
      <c r="E151" s="8"/>
      <c r="F151" s="59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29"/>
      <c r="C152" s="4"/>
      <c r="D152" s="8"/>
      <c r="E152" s="8"/>
      <c r="F152" s="59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29"/>
      <c r="C153" s="4"/>
      <c r="D153" s="8"/>
      <c r="E153" s="8"/>
      <c r="F153" s="59"/>
      <c r="M153" s="30"/>
      <c r="N153" s="14"/>
      <c r="O153" s="14"/>
      <c r="P153" s="30"/>
      <c r="Q153" s="30"/>
      <c r="AE153" s="30"/>
    </row>
    <row r="154" spans="1:31" s="22" customFormat="1" x14ac:dyDescent="0.25">
      <c r="A154" s="23"/>
      <c r="B154" s="129"/>
      <c r="C154" s="4"/>
      <c r="D154" s="8"/>
      <c r="E154" s="8"/>
      <c r="F154" s="59"/>
      <c r="M154" s="30"/>
      <c r="N154" s="14"/>
      <c r="O154" s="14"/>
      <c r="P154" s="30"/>
      <c r="Q154" s="30"/>
      <c r="AE154" s="30"/>
    </row>
    <row r="155" spans="1:31" s="22" customFormat="1" x14ac:dyDescent="0.25">
      <c r="A155" s="23"/>
      <c r="B155" s="129"/>
      <c r="C155" s="4"/>
      <c r="D155" s="8"/>
      <c r="E155" s="8"/>
      <c r="F155" s="59"/>
      <c r="M155" s="30"/>
      <c r="N155" s="14"/>
      <c r="O155" s="14"/>
      <c r="P155" s="30"/>
      <c r="Q155" s="30"/>
      <c r="AE155" s="30"/>
    </row>
    <row r="156" spans="1:31" s="22" customFormat="1" ht="16.5" x14ac:dyDescent="0.25">
      <c r="A156" s="23"/>
      <c r="B156" s="6"/>
      <c r="C156" s="90"/>
      <c r="D156" s="8"/>
      <c r="E156" s="8"/>
      <c r="F156" s="10"/>
      <c r="M156" s="14"/>
      <c r="N156" s="14"/>
      <c r="O156" s="14"/>
      <c r="P156" s="30"/>
      <c r="Q156" s="30"/>
      <c r="AE156" s="4"/>
    </row>
    <row r="157" spans="1:31" x14ac:dyDescent="0.25">
      <c r="A157" s="23"/>
      <c r="B157" s="6"/>
      <c r="D157" s="8"/>
      <c r="E157" s="8"/>
      <c r="F157" s="10"/>
      <c r="G157" s="14"/>
      <c r="H157" s="14"/>
      <c r="I157" s="14"/>
      <c r="J157" s="14"/>
      <c r="L157" s="14"/>
      <c r="P157" s="30"/>
      <c r="Q157" s="30"/>
      <c r="AE157" s="4"/>
    </row>
    <row r="158" spans="1:31" x14ac:dyDescent="0.25">
      <c r="A158" s="23"/>
      <c r="B158" s="6"/>
      <c r="D158" s="8"/>
      <c r="E158" s="8"/>
      <c r="F158" s="10"/>
      <c r="G158" s="14"/>
      <c r="H158" s="14"/>
      <c r="I158" s="14"/>
      <c r="J158" s="14"/>
      <c r="L158" s="14"/>
      <c r="N158" s="30"/>
      <c r="O158" s="30"/>
      <c r="P158" s="30"/>
      <c r="Q158" s="30"/>
      <c r="AE158" s="4"/>
    </row>
    <row r="159" spans="1:31" s="71" customFormat="1" ht="20.25" x14ac:dyDescent="0.3">
      <c r="A159" s="159"/>
      <c r="B159" s="160"/>
      <c r="C159" s="162"/>
      <c r="D159" s="163"/>
      <c r="E159" s="163"/>
      <c r="F159" s="164"/>
      <c r="M159" s="98"/>
      <c r="P159" s="98"/>
      <c r="Q159" s="98"/>
      <c r="AE159" s="98"/>
    </row>
    <row r="160" spans="1:31" x14ac:dyDescent="0.25">
      <c r="A160" s="13"/>
      <c r="B160" s="47"/>
      <c r="C160" s="40"/>
      <c r="D160" s="8"/>
      <c r="E160" s="8"/>
      <c r="F160" s="10"/>
      <c r="M160" s="22"/>
      <c r="N160" s="22"/>
      <c r="O160" s="22"/>
      <c r="P160" s="30"/>
      <c r="Q160" s="30"/>
      <c r="AE160" s="22"/>
    </row>
    <row r="161" spans="1:32" x14ac:dyDescent="0.25">
      <c r="A161" s="13"/>
      <c r="B161" s="47"/>
      <c r="C161" s="40"/>
      <c r="D161" s="8"/>
      <c r="E161" s="8"/>
      <c r="F161" s="10"/>
      <c r="M161" s="22"/>
      <c r="AE161" s="22"/>
    </row>
    <row r="162" spans="1:32" s="22" customFormat="1" x14ac:dyDescent="0.25">
      <c r="A162" s="13"/>
      <c r="B162" s="47"/>
      <c r="C162" s="40"/>
      <c r="D162" s="8"/>
      <c r="E162" s="8"/>
      <c r="F162" s="10"/>
      <c r="M162" s="14"/>
      <c r="N162" s="14"/>
      <c r="O162" s="14"/>
      <c r="P162" s="14"/>
      <c r="Q162" s="14"/>
      <c r="AE162" s="14"/>
    </row>
    <row r="163" spans="1:32" s="22" customFormat="1" x14ac:dyDescent="0.25">
      <c r="A163" s="13"/>
      <c r="B163" s="129"/>
      <c r="C163" s="40"/>
      <c r="D163" s="8"/>
      <c r="E163" s="8"/>
      <c r="F163" s="10"/>
      <c r="M163" s="14"/>
      <c r="N163" s="14"/>
      <c r="O163" s="14"/>
      <c r="P163" s="14"/>
      <c r="Q163" s="14"/>
      <c r="AE163" s="14"/>
    </row>
    <row r="164" spans="1:32" s="22" customFormat="1" x14ac:dyDescent="0.25">
      <c r="A164" s="13"/>
      <c r="B164" s="47"/>
      <c r="C164" s="40"/>
      <c r="D164" s="8"/>
      <c r="E164" s="8"/>
      <c r="F164" s="10"/>
      <c r="M164" s="14"/>
      <c r="N164" s="14"/>
      <c r="O164" s="14"/>
      <c r="P164" s="14"/>
      <c r="Q164" s="14"/>
      <c r="AE164" s="4"/>
    </row>
    <row r="165" spans="1:32" x14ac:dyDescent="0.25">
      <c r="A165" s="13"/>
      <c r="B165" s="47"/>
      <c r="C165" s="40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5"/>
      <c r="C166" s="166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5"/>
      <c r="C167" s="166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5"/>
      <c r="C168" s="166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5"/>
      <c r="C169" s="166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5"/>
      <c r="C170" s="166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5"/>
      <c r="C171" s="166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5"/>
      <c r="C172" s="166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5"/>
      <c r="C173" s="166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x14ac:dyDescent="0.25">
      <c r="A174" s="13"/>
      <c r="B174" s="167"/>
      <c r="C174" s="168"/>
      <c r="D174" s="8"/>
      <c r="E174" s="8"/>
      <c r="F174" s="10"/>
      <c r="G174" s="14"/>
      <c r="H174" s="14"/>
      <c r="I174" s="14"/>
      <c r="J174" s="14"/>
      <c r="L174" s="14"/>
      <c r="N174" s="22"/>
      <c r="O174" s="22"/>
      <c r="P174" s="22"/>
      <c r="Q174" s="22"/>
      <c r="AE174" s="4"/>
      <c r="AF174" s="22"/>
    </row>
    <row r="175" spans="1:32" x14ac:dyDescent="0.25">
      <c r="A175" s="13"/>
      <c r="B175" s="167"/>
      <c r="C175" s="168"/>
      <c r="D175" s="8"/>
      <c r="E175" s="8"/>
      <c r="F175" s="10"/>
      <c r="G175" s="14"/>
      <c r="H175" s="14"/>
      <c r="I175" s="14"/>
      <c r="J175" s="14"/>
      <c r="L175" s="14"/>
      <c r="N175" s="22"/>
      <c r="O175" s="22"/>
      <c r="P175" s="22"/>
      <c r="Q175" s="22"/>
      <c r="AE175" s="4"/>
      <c r="AF175" s="22"/>
    </row>
    <row r="176" spans="1:32" ht="18.75" x14ac:dyDescent="0.25">
      <c r="A176" s="114"/>
      <c r="B176" s="116"/>
      <c r="C176" s="322"/>
      <c r="D176" s="322"/>
      <c r="E176" s="322"/>
      <c r="F176" s="322"/>
      <c r="G176" s="14"/>
      <c r="M176" s="22"/>
      <c r="N176" s="22"/>
      <c r="O176" s="22"/>
      <c r="P176" s="22"/>
      <c r="Q176" s="22"/>
      <c r="AE176" s="22"/>
    </row>
    <row r="177" spans="1:32" x14ac:dyDescent="0.25">
      <c r="A177" s="169"/>
      <c r="B177" s="11"/>
      <c r="C177" s="40"/>
      <c r="E177" s="94"/>
      <c r="F177" s="170"/>
      <c r="G177" s="14"/>
      <c r="M177" s="22"/>
      <c r="AE177" s="22"/>
    </row>
    <row r="178" spans="1:32" x14ac:dyDescent="0.25">
      <c r="A178" s="13"/>
      <c r="B178" s="6"/>
      <c r="C178" s="40"/>
      <c r="D178" s="8"/>
      <c r="E178" s="8"/>
      <c r="F178" s="10"/>
      <c r="G178" s="171"/>
      <c r="H178" s="22"/>
      <c r="I178" s="22"/>
      <c r="J178" s="22"/>
      <c r="K178" s="22"/>
    </row>
    <row r="179" spans="1:32" x14ac:dyDescent="0.25">
      <c r="A179" s="13"/>
      <c r="B179" s="6"/>
      <c r="C179" s="40"/>
      <c r="D179" s="8"/>
      <c r="E179" s="8"/>
      <c r="F179" s="10"/>
      <c r="G179" s="14"/>
      <c r="H179" s="22"/>
      <c r="I179" s="22"/>
      <c r="J179" s="22"/>
      <c r="K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x14ac:dyDescent="0.25">
      <c r="A182" s="13"/>
      <c r="B182" s="6"/>
      <c r="C182" s="40"/>
      <c r="D182" s="8"/>
      <c r="E182" s="8"/>
      <c r="F182" s="10"/>
      <c r="G182" s="14"/>
      <c r="H182" s="14"/>
      <c r="I182" s="14"/>
      <c r="J182" s="14"/>
      <c r="AE182" s="4"/>
      <c r="AF182" s="22"/>
    </row>
    <row r="183" spans="1:32" x14ac:dyDescent="0.25">
      <c r="A183" s="13"/>
      <c r="B183" s="6"/>
      <c r="C183" s="40"/>
      <c r="D183" s="8"/>
      <c r="E183" s="8"/>
      <c r="F183" s="10"/>
      <c r="G183" s="14"/>
      <c r="H183" s="14"/>
      <c r="I183" s="14"/>
      <c r="J183" s="14"/>
      <c r="AE183" s="4"/>
      <c r="AF183" s="22"/>
    </row>
    <row r="184" spans="1:32" s="22" customFormat="1" x14ac:dyDescent="0.25">
      <c r="A184" s="13"/>
      <c r="B184" s="6"/>
      <c r="C184" s="40"/>
      <c r="D184" s="8"/>
      <c r="E184" s="8"/>
      <c r="F184" s="10"/>
      <c r="M184" s="14"/>
      <c r="N184" s="14"/>
      <c r="O184" s="14"/>
      <c r="P184" s="14"/>
      <c r="Q184" s="14"/>
      <c r="AE184" s="4"/>
      <c r="AF184" s="14"/>
    </row>
    <row r="185" spans="1:32" s="22" customFormat="1" x14ac:dyDescent="0.25">
      <c r="A185" s="13"/>
      <c r="B185" s="6"/>
      <c r="C185" s="40"/>
      <c r="D185" s="8"/>
      <c r="E185" s="8"/>
      <c r="F185" s="10"/>
      <c r="M185" s="14"/>
      <c r="N185" s="14"/>
      <c r="O185" s="14"/>
      <c r="P185" s="14"/>
      <c r="Q185" s="14"/>
      <c r="AE185" s="4"/>
      <c r="AF185" s="1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AE186" s="4"/>
    </row>
    <row r="187" spans="1:32" x14ac:dyDescent="0.25">
      <c r="A187" s="13"/>
      <c r="B187" s="6"/>
      <c r="C187" s="40"/>
      <c r="D187" s="8"/>
      <c r="E187" s="8"/>
      <c r="F187" s="10"/>
      <c r="G187" s="14"/>
      <c r="H187" s="14"/>
      <c r="I187" s="14"/>
      <c r="J187" s="14"/>
      <c r="L187" s="14"/>
      <c r="N187" s="22"/>
      <c r="O187" s="22"/>
      <c r="P187" s="22"/>
      <c r="Q187" s="22"/>
      <c r="AE187" s="4"/>
    </row>
    <row r="188" spans="1:32" x14ac:dyDescent="0.25">
      <c r="A188" s="13"/>
      <c r="B188" s="6"/>
      <c r="C188" s="40"/>
      <c r="D188" s="8"/>
      <c r="E188" s="8"/>
      <c r="F188" s="10"/>
      <c r="G188" s="14"/>
      <c r="H188" s="14"/>
      <c r="I188" s="14"/>
      <c r="J188" s="14"/>
      <c r="L188" s="14"/>
      <c r="M188" s="22"/>
      <c r="N188" s="22"/>
      <c r="O188" s="22"/>
      <c r="P188" s="22"/>
      <c r="Q188" s="22"/>
      <c r="AE188" s="22"/>
    </row>
    <row r="189" spans="1:32" ht="17.45" customHeight="1" x14ac:dyDescent="0.25">
      <c r="A189" s="172"/>
      <c r="B189" s="52"/>
      <c r="C189" s="311"/>
      <c r="D189" s="311"/>
      <c r="E189" s="311"/>
      <c r="F189" s="311"/>
      <c r="G189" s="14"/>
      <c r="H189" s="14"/>
      <c r="I189" s="14"/>
      <c r="J189" s="14"/>
      <c r="M189" s="22"/>
      <c r="AE189" s="22"/>
    </row>
    <row r="190" spans="1:32" s="30" customFormat="1" x14ac:dyDescent="0.25">
      <c r="A190" s="131"/>
      <c r="B190" s="47"/>
      <c r="C190" s="49"/>
      <c r="D190" s="8"/>
      <c r="E190" s="8"/>
      <c r="F190" s="10"/>
      <c r="G190" s="14"/>
      <c r="H190" s="45"/>
      <c r="I190" s="45"/>
      <c r="J190" s="45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1"/>
      <c r="B191" s="47"/>
      <c r="C191" s="49"/>
      <c r="D191" s="8"/>
      <c r="E191" s="8"/>
      <c r="F191" s="10"/>
      <c r="M191" s="14"/>
      <c r="N191" s="14"/>
      <c r="O191" s="14"/>
      <c r="P191" s="14"/>
      <c r="Q191" s="14"/>
      <c r="AE191" s="14"/>
      <c r="AF191" s="14"/>
    </row>
    <row r="192" spans="1:32" s="30" customFormat="1" x14ac:dyDescent="0.25">
      <c r="A192" s="131"/>
      <c r="B192" s="47"/>
      <c r="C192" s="49"/>
      <c r="D192" s="8"/>
      <c r="E192" s="8"/>
      <c r="F192" s="10"/>
      <c r="G192" s="14"/>
      <c r="H192" s="45"/>
      <c r="I192" s="45"/>
      <c r="J192" s="45"/>
      <c r="K192" s="14"/>
      <c r="M192" s="14"/>
      <c r="N192" s="14"/>
      <c r="O192" s="14"/>
      <c r="P192" s="14"/>
      <c r="Q192" s="14"/>
      <c r="AE192" s="14"/>
      <c r="AF192" s="14"/>
    </row>
    <row r="193" spans="1:32" s="30" customFormat="1" x14ac:dyDescent="0.25">
      <c r="A193" s="131"/>
      <c r="B193" s="47"/>
      <c r="C193" s="49"/>
      <c r="D193" s="8"/>
      <c r="E193" s="8"/>
      <c r="F193" s="10"/>
      <c r="G193" s="14"/>
      <c r="H193" s="45"/>
      <c r="I193" s="45"/>
      <c r="J193" s="45"/>
      <c r="K193" s="14"/>
      <c r="M193" s="14"/>
      <c r="AE193" s="4"/>
      <c r="AF193" s="14"/>
    </row>
    <row r="194" spans="1:32" s="30" customFormat="1" x14ac:dyDescent="0.25">
      <c r="A194" s="131"/>
      <c r="B194" s="47"/>
      <c r="C194" s="49"/>
      <c r="D194" s="8"/>
      <c r="E194" s="8"/>
      <c r="F194" s="10"/>
      <c r="G194" s="14"/>
      <c r="H194" s="45"/>
      <c r="I194" s="45"/>
      <c r="J194" s="45"/>
      <c r="K194" s="14"/>
      <c r="AF194" s="22"/>
    </row>
    <row r="195" spans="1:32" s="30" customFormat="1" x14ac:dyDescent="0.25">
      <c r="A195" s="131"/>
      <c r="B195" s="47"/>
      <c r="C195" s="49"/>
      <c r="D195" s="8"/>
      <c r="E195" s="8"/>
      <c r="F195" s="10"/>
      <c r="AF195" s="22"/>
    </row>
    <row r="196" spans="1:32" s="30" customFormat="1" x14ac:dyDescent="0.25">
      <c r="A196" s="131"/>
      <c r="B196" s="47"/>
      <c r="C196" s="49"/>
      <c r="D196" s="8"/>
      <c r="E196" s="8"/>
      <c r="F196" s="10"/>
      <c r="G196" s="22"/>
      <c r="H196" s="22"/>
      <c r="I196" s="22"/>
      <c r="J196" s="22"/>
      <c r="K196" s="22"/>
      <c r="AF196" s="14"/>
    </row>
    <row r="197" spans="1:32" s="30" customFormat="1" x14ac:dyDescent="0.25">
      <c r="A197" s="13"/>
      <c r="B197" s="11"/>
      <c r="C197" s="40"/>
      <c r="D197" s="8"/>
      <c r="E197" s="8"/>
      <c r="F197" s="173"/>
      <c r="G197" s="14"/>
      <c r="H197" s="14"/>
      <c r="I197" s="14"/>
      <c r="J197" s="14"/>
      <c r="K197" s="14"/>
      <c r="AF197" s="14"/>
    </row>
    <row r="198" spans="1:32" s="30" customFormat="1" x14ac:dyDescent="0.25">
      <c r="A198" s="174"/>
      <c r="B198" s="175"/>
      <c r="C198" s="40"/>
      <c r="D198" s="8"/>
      <c r="E198" s="8"/>
      <c r="F198" s="173"/>
      <c r="G198" s="14"/>
      <c r="H198" s="8"/>
      <c r="I198" s="45"/>
      <c r="J198" s="14"/>
      <c r="K198" s="14"/>
      <c r="AF198" s="14"/>
    </row>
    <row r="199" spans="1:32" s="30" customFormat="1" x14ac:dyDescent="0.25">
      <c r="A199" s="13"/>
      <c r="B199" s="6"/>
      <c r="C199" s="40"/>
      <c r="D199" s="8"/>
      <c r="E199" s="8"/>
      <c r="F199" s="10"/>
      <c r="G199" s="45"/>
      <c r="H199" s="45"/>
      <c r="I199" s="45"/>
      <c r="J199" s="45"/>
      <c r="K199" s="14"/>
    </row>
    <row r="200" spans="1:32" s="30" customFormat="1" x14ac:dyDescent="0.25">
      <c r="A200" s="13"/>
      <c r="B200" s="6"/>
      <c r="C200" s="40"/>
      <c r="D200" s="8"/>
      <c r="E200" s="8"/>
      <c r="F200" s="10"/>
      <c r="G200" s="45"/>
      <c r="H200" s="45"/>
      <c r="I200" s="45"/>
      <c r="J200" s="45"/>
      <c r="K200" s="14"/>
    </row>
    <row r="201" spans="1:32" s="30" customFormat="1" x14ac:dyDescent="0.25">
      <c r="A201" s="174"/>
      <c r="B201" s="175"/>
      <c r="C201" s="40"/>
      <c r="D201" s="8"/>
      <c r="E201" s="8"/>
      <c r="F201" s="173"/>
      <c r="G201" s="22"/>
      <c r="H201" s="22"/>
      <c r="I201" s="22"/>
      <c r="J201" s="22"/>
      <c r="K201" s="22"/>
    </row>
    <row r="202" spans="1:32" s="30" customFormat="1" x14ac:dyDescent="0.25">
      <c r="A202" s="13"/>
      <c r="B202" s="6"/>
      <c r="C202" s="40"/>
      <c r="D202" s="8"/>
      <c r="E202" s="8"/>
      <c r="F202" s="10"/>
      <c r="G202" s="22"/>
      <c r="H202" s="22"/>
      <c r="I202" s="22"/>
      <c r="J202" s="22"/>
      <c r="K202" s="22"/>
    </row>
    <row r="203" spans="1:32" s="30" customFormat="1" x14ac:dyDescent="0.25">
      <c r="A203" s="13"/>
      <c r="B203" s="6"/>
      <c r="C203" s="40"/>
      <c r="D203" s="8"/>
      <c r="E203" s="8"/>
      <c r="F203" s="10"/>
      <c r="G203" s="22"/>
      <c r="H203" s="22"/>
      <c r="I203" s="22"/>
      <c r="J203" s="22"/>
      <c r="K203" s="22"/>
    </row>
    <row r="204" spans="1:32" s="30" customFormat="1" x14ac:dyDescent="0.25">
      <c r="A204" s="174"/>
      <c r="B204" s="176"/>
      <c r="C204" s="40"/>
      <c r="D204" s="8"/>
      <c r="E204" s="8"/>
      <c r="F204" s="173"/>
      <c r="G204" s="14"/>
      <c r="H204" s="14"/>
      <c r="I204" s="14"/>
      <c r="J204" s="14"/>
      <c r="K204" s="14"/>
    </row>
    <row r="205" spans="1:32" s="30" customFormat="1" x14ac:dyDescent="0.25">
      <c r="A205" s="13"/>
      <c r="B205" s="177"/>
      <c r="C205" s="40"/>
      <c r="D205" s="8"/>
      <c r="E205" s="8"/>
      <c r="F205" s="10"/>
      <c r="G205" s="14"/>
      <c r="H205" s="14"/>
      <c r="I205" s="14"/>
      <c r="J205" s="14"/>
      <c r="K205" s="14"/>
    </row>
    <row r="206" spans="1:32" s="30" customFormat="1" x14ac:dyDescent="0.25">
      <c r="A206" s="13"/>
      <c r="B206" s="177"/>
      <c r="C206" s="40"/>
      <c r="D206" s="8"/>
      <c r="E206" s="8"/>
      <c r="F206" s="10"/>
      <c r="G206" s="45"/>
      <c r="H206" s="45"/>
      <c r="I206" s="45"/>
      <c r="J206" s="45"/>
      <c r="K206" s="14"/>
    </row>
    <row r="207" spans="1:32" s="30" customFormat="1" x14ac:dyDescent="0.25">
      <c r="A207" s="13"/>
      <c r="B207" s="177"/>
      <c r="C207" s="40"/>
      <c r="D207" s="8"/>
      <c r="E207" s="8"/>
      <c r="F207" s="10"/>
      <c r="G207" s="45"/>
      <c r="H207" s="45"/>
      <c r="I207" s="45"/>
      <c r="J207" s="45"/>
      <c r="K207" s="14"/>
    </row>
    <row r="208" spans="1:32" s="30" customFormat="1" x14ac:dyDescent="0.25">
      <c r="A208" s="174"/>
      <c r="B208" s="176"/>
      <c r="C208" s="40"/>
      <c r="D208" s="8"/>
      <c r="E208" s="8"/>
      <c r="F208" s="173"/>
      <c r="G208" s="45"/>
      <c r="H208" s="45"/>
      <c r="I208" s="45"/>
      <c r="J208" s="45"/>
      <c r="K208" s="14"/>
    </row>
    <row r="209" spans="1:32" s="30" customFormat="1" x14ac:dyDescent="0.25">
      <c r="A209" s="13"/>
      <c r="B209" s="178"/>
      <c r="C209" s="40"/>
      <c r="D209" s="8"/>
      <c r="E209" s="8"/>
      <c r="F209" s="10"/>
      <c r="G209" s="45"/>
      <c r="H209" s="45"/>
      <c r="I209" s="45"/>
      <c r="J209" s="45"/>
      <c r="K209" s="14"/>
    </row>
    <row r="210" spans="1:32" s="30" customFormat="1" x14ac:dyDescent="0.25">
      <c r="A210" s="174"/>
      <c r="B210" s="176"/>
      <c r="C210" s="40"/>
      <c r="D210" s="8"/>
      <c r="E210" s="8"/>
      <c r="F210" s="10"/>
      <c r="G210" s="45"/>
      <c r="H210" s="45"/>
      <c r="I210" s="45"/>
      <c r="J210" s="45"/>
      <c r="K210" s="14"/>
    </row>
    <row r="211" spans="1:32" s="30" customFormat="1" x14ac:dyDescent="0.25">
      <c r="A211" s="13"/>
      <c r="B211" s="11"/>
      <c r="C211" s="40"/>
      <c r="D211" s="8"/>
      <c r="E211" s="8"/>
      <c r="F211" s="173"/>
      <c r="G211" s="45"/>
      <c r="H211" s="45"/>
      <c r="I211" s="45"/>
      <c r="J211" s="45"/>
      <c r="K211" s="14"/>
    </row>
    <row r="212" spans="1:32" s="30" customFormat="1" x14ac:dyDescent="0.25">
      <c r="A212" s="13"/>
      <c r="B212" s="175"/>
      <c r="C212" s="40"/>
      <c r="D212" s="8"/>
      <c r="E212" s="8"/>
      <c r="F212" s="173"/>
      <c r="G212" s="45"/>
      <c r="H212" s="45"/>
      <c r="I212" s="45"/>
      <c r="J212" s="45"/>
      <c r="K212" s="14"/>
      <c r="N212" s="22"/>
      <c r="O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45"/>
      <c r="H213" s="8"/>
      <c r="I213" s="45"/>
      <c r="J213" s="45"/>
      <c r="K213" s="14"/>
      <c r="M213" s="22"/>
      <c r="N213" s="22"/>
      <c r="O213" s="22"/>
      <c r="AE213" s="22"/>
    </row>
    <row r="214" spans="1:32" s="30" customFormat="1" x14ac:dyDescent="0.25">
      <c r="A214" s="13"/>
      <c r="B214" s="179"/>
      <c r="C214" s="40"/>
      <c r="D214" s="8"/>
      <c r="E214" s="8"/>
      <c r="F214" s="10"/>
      <c r="G214" s="22"/>
      <c r="H214" s="22"/>
      <c r="I214" s="22"/>
      <c r="J214" s="22"/>
      <c r="K214" s="22"/>
      <c r="M214" s="22"/>
      <c r="N214" s="14"/>
      <c r="O214" s="14"/>
      <c r="AE214" s="22"/>
    </row>
    <row r="215" spans="1:32" s="30" customFormat="1" x14ac:dyDescent="0.25">
      <c r="A215" s="13"/>
      <c r="B215" s="6"/>
      <c r="C215" s="40"/>
      <c r="D215" s="8"/>
      <c r="E215" s="8"/>
      <c r="F215" s="10"/>
      <c r="G215" s="22"/>
      <c r="H215" s="22"/>
      <c r="I215" s="22"/>
      <c r="J215" s="22"/>
      <c r="K215" s="22"/>
      <c r="M215" s="14"/>
      <c r="N215" s="14"/>
      <c r="O215" s="14"/>
      <c r="AE215" s="14"/>
    </row>
    <row r="216" spans="1:32" s="22" customFormat="1" x14ac:dyDescent="0.25">
      <c r="A216" s="13"/>
      <c r="B216" s="6"/>
      <c r="C216" s="40"/>
      <c r="D216" s="8"/>
      <c r="E216" s="8"/>
      <c r="F216" s="10"/>
      <c r="G216" s="14"/>
      <c r="H216" s="14"/>
      <c r="I216" s="14"/>
      <c r="J216" s="14"/>
      <c r="K216" s="14"/>
      <c r="M216" s="14"/>
      <c r="N216" s="14"/>
      <c r="O216" s="14"/>
      <c r="P216" s="30"/>
      <c r="Q216" s="30"/>
      <c r="AE216" s="14"/>
      <c r="AF216" s="30"/>
    </row>
    <row r="217" spans="1:32" s="22" customFormat="1" x14ac:dyDescent="0.25">
      <c r="A217" s="13"/>
      <c r="B217" s="11"/>
      <c r="C217" s="40"/>
      <c r="D217" s="8"/>
      <c r="E217" s="8"/>
      <c r="F217" s="173"/>
      <c r="G217" s="14"/>
      <c r="H217" s="14"/>
      <c r="I217" s="14"/>
      <c r="J217" s="14"/>
      <c r="K217" s="14"/>
      <c r="M217" s="14"/>
      <c r="N217" s="14"/>
      <c r="O217" s="14"/>
      <c r="P217" s="14"/>
      <c r="Q217" s="14"/>
      <c r="AE217" s="14"/>
      <c r="AF217" s="30"/>
    </row>
    <row r="218" spans="1:32" x14ac:dyDescent="0.25">
      <c r="A218" s="13"/>
      <c r="B218" s="177"/>
      <c r="C218" s="180"/>
      <c r="D218" s="8"/>
      <c r="E218" s="8"/>
      <c r="F218" s="10"/>
      <c r="G218" s="14"/>
      <c r="H218" s="14"/>
      <c r="I218" s="14"/>
      <c r="J218" s="14"/>
      <c r="L218" s="14"/>
      <c r="AE218" s="4"/>
      <c r="AF218" s="30"/>
    </row>
    <row r="219" spans="1:32" x14ac:dyDescent="0.25">
      <c r="A219" s="174"/>
      <c r="B219" s="176"/>
      <c r="C219" s="183"/>
      <c r="D219" s="8"/>
      <c r="E219" s="8"/>
      <c r="F219" s="184"/>
      <c r="L219" s="14"/>
      <c r="N219" s="22"/>
      <c r="O219" s="22"/>
      <c r="P219" s="22"/>
      <c r="Q219" s="22"/>
      <c r="AE219" s="4"/>
      <c r="AF219" s="30"/>
    </row>
    <row r="220" spans="1:32" x14ac:dyDescent="0.25">
      <c r="A220" s="13"/>
      <c r="B220" s="11"/>
      <c r="C220" s="40"/>
      <c r="D220" s="8"/>
      <c r="E220" s="8"/>
      <c r="F220" s="173"/>
      <c r="G220" s="30"/>
      <c r="H220" s="30"/>
      <c r="I220" s="30"/>
      <c r="J220" s="30"/>
      <c r="K220" s="30"/>
      <c r="M220" s="22"/>
      <c r="N220" s="22"/>
      <c r="O220" s="22"/>
      <c r="P220" s="22"/>
      <c r="Q220" s="22"/>
      <c r="AE220" s="22"/>
      <c r="AF220" s="30"/>
    </row>
    <row r="221" spans="1:32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22"/>
      <c r="N221" s="22"/>
      <c r="O221" s="22"/>
      <c r="P221" s="22"/>
      <c r="Q221" s="22"/>
      <c r="AE221" s="22"/>
      <c r="AF221" s="30"/>
    </row>
    <row r="222" spans="1:32" x14ac:dyDescent="0.25">
      <c r="A222" s="13"/>
      <c r="B222" s="179"/>
      <c r="C222" s="40"/>
      <c r="D222" s="8"/>
      <c r="E222" s="8"/>
      <c r="F222" s="10"/>
      <c r="G222" s="30"/>
      <c r="H222" s="30"/>
      <c r="I222" s="30"/>
      <c r="J222" s="30"/>
      <c r="K222" s="30"/>
      <c r="M222" s="22"/>
      <c r="AE222" s="22"/>
      <c r="AF222" s="30"/>
    </row>
    <row r="223" spans="1:32" s="22" customFormat="1" x14ac:dyDescent="0.25">
      <c r="A223" s="13"/>
      <c r="B223" s="6"/>
      <c r="C223" s="40"/>
      <c r="D223" s="8"/>
      <c r="E223" s="8"/>
      <c r="F223" s="10"/>
      <c r="G223" s="30"/>
      <c r="H223" s="30"/>
      <c r="I223" s="30"/>
      <c r="J223" s="30"/>
      <c r="K223" s="30"/>
      <c r="M223" s="14"/>
      <c r="N223" s="14"/>
      <c r="O223" s="14"/>
      <c r="P223" s="14"/>
      <c r="Q223" s="14"/>
      <c r="AE223" s="14"/>
      <c r="AF223" s="30"/>
    </row>
    <row r="224" spans="1:32" s="22" customFormat="1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M224" s="14"/>
      <c r="N224" s="14"/>
      <c r="O224" s="14"/>
      <c r="P224" s="14"/>
      <c r="Q224" s="14"/>
      <c r="AE224" s="14"/>
      <c r="AF224" s="30"/>
    </row>
    <row r="225" spans="1:32" x14ac:dyDescent="0.25">
      <c r="A225" s="13"/>
      <c r="B225" s="11"/>
      <c r="C225" s="40"/>
      <c r="D225" s="8"/>
      <c r="E225" s="8"/>
      <c r="F225" s="173"/>
      <c r="G225" s="30"/>
      <c r="H225" s="30"/>
      <c r="I225" s="30"/>
      <c r="J225" s="30"/>
      <c r="K225" s="30"/>
      <c r="L225" s="14"/>
      <c r="AE225" s="4"/>
      <c r="AF225" s="30"/>
    </row>
    <row r="226" spans="1:32" x14ac:dyDescent="0.25">
      <c r="A226" s="13"/>
      <c r="B226" s="6"/>
      <c r="C226" s="40"/>
      <c r="D226" s="8"/>
      <c r="E226" s="8"/>
      <c r="F226" s="10"/>
      <c r="G226" s="30"/>
      <c r="H226" s="30"/>
      <c r="I226" s="30"/>
      <c r="J226" s="30"/>
      <c r="K226" s="30"/>
      <c r="L226" s="14"/>
      <c r="AE226" s="4"/>
      <c r="AF226" s="22"/>
    </row>
    <row r="227" spans="1:32" x14ac:dyDescent="0.25">
      <c r="A227" s="13"/>
      <c r="B227" s="179"/>
      <c r="C227" s="40"/>
      <c r="D227" s="8"/>
      <c r="E227" s="8"/>
      <c r="F227" s="10"/>
      <c r="G227" s="30"/>
      <c r="H227" s="30"/>
      <c r="I227" s="30"/>
      <c r="J227" s="30"/>
      <c r="K227" s="30"/>
      <c r="L227" s="14"/>
      <c r="AE227" s="4"/>
      <c r="AF227" s="22"/>
    </row>
    <row r="228" spans="1:32" x14ac:dyDescent="0.25">
      <c r="A228" s="13"/>
      <c r="B228" s="179"/>
      <c r="C228" s="40"/>
      <c r="D228" s="8"/>
      <c r="E228" s="8"/>
      <c r="F228" s="10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79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1"/>
      <c r="C230" s="40"/>
      <c r="D230" s="8"/>
      <c r="E230" s="8"/>
      <c r="F230" s="173"/>
      <c r="G230" s="30"/>
      <c r="H230" s="30"/>
      <c r="I230" s="30"/>
      <c r="J230" s="30"/>
      <c r="K230" s="30"/>
      <c r="AE230" s="4"/>
    </row>
    <row r="231" spans="1:32" x14ac:dyDescent="0.25">
      <c r="A231" s="13"/>
      <c r="B231" s="179"/>
      <c r="C231" s="40"/>
      <c r="D231" s="8"/>
      <c r="E231" s="8"/>
      <c r="F231" s="10"/>
      <c r="G231" s="30"/>
      <c r="H231" s="30"/>
      <c r="I231" s="30"/>
      <c r="J231" s="30"/>
      <c r="K231" s="30"/>
      <c r="AE231" s="4"/>
    </row>
    <row r="232" spans="1:32" x14ac:dyDescent="0.25">
      <c r="A232" s="13"/>
      <c r="B232" s="179"/>
      <c r="C232" s="40"/>
      <c r="D232" s="8"/>
      <c r="E232" s="8"/>
      <c r="F232" s="10"/>
      <c r="G232" s="30"/>
      <c r="H232" s="30"/>
      <c r="I232" s="30"/>
      <c r="J232" s="30"/>
      <c r="K232" s="30"/>
      <c r="N232" s="22"/>
      <c r="O232" s="22"/>
      <c r="P232" s="22"/>
      <c r="Q232" s="22"/>
      <c r="AE232" s="4"/>
    </row>
    <row r="233" spans="1:32" x14ac:dyDescent="0.25">
      <c r="A233" s="13"/>
      <c r="B233" s="179"/>
      <c r="C233" s="40"/>
      <c r="D233" s="8"/>
      <c r="E233" s="8"/>
      <c r="F233" s="10"/>
      <c r="G233" s="30"/>
      <c r="H233" s="30"/>
      <c r="I233" s="30"/>
      <c r="J233" s="30"/>
      <c r="K233" s="30"/>
      <c r="M233" s="22"/>
      <c r="N233" s="22"/>
      <c r="O233" s="22"/>
      <c r="P233" s="22"/>
      <c r="Q233" s="22"/>
      <c r="AE233" s="22"/>
      <c r="AF233" s="22"/>
    </row>
    <row r="234" spans="1:32" x14ac:dyDescent="0.25">
      <c r="A234" s="13"/>
      <c r="B234" s="179"/>
      <c r="C234" s="40"/>
      <c r="D234" s="8"/>
      <c r="E234" s="8"/>
      <c r="F234" s="10"/>
      <c r="G234" s="30"/>
      <c r="H234" s="30"/>
      <c r="I234" s="30"/>
      <c r="J234" s="30"/>
      <c r="K234" s="30"/>
      <c r="M234" s="22"/>
      <c r="AE234" s="22"/>
      <c r="AF234" s="22"/>
    </row>
    <row r="235" spans="1:32" x14ac:dyDescent="0.25">
      <c r="A235" s="13"/>
      <c r="B235" s="179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179"/>
      <c r="C236" s="40"/>
      <c r="D236" s="8"/>
      <c r="E236" s="8"/>
      <c r="F236" s="10"/>
      <c r="G236" s="30"/>
      <c r="H236" s="30"/>
      <c r="I236" s="30"/>
      <c r="J236" s="30"/>
      <c r="K236" s="30"/>
    </row>
    <row r="237" spans="1:32" x14ac:dyDescent="0.25">
      <c r="A237" s="13"/>
      <c r="B237" s="179"/>
      <c r="C237" s="40"/>
      <c r="D237" s="8"/>
      <c r="E237" s="8"/>
      <c r="F237" s="10"/>
      <c r="G237" s="30"/>
      <c r="H237" s="30"/>
      <c r="I237" s="30"/>
      <c r="J237" s="30"/>
      <c r="K237" s="30"/>
    </row>
    <row r="238" spans="1:32" x14ac:dyDescent="0.25">
      <c r="A238" s="13"/>
      <c r="B238" s="6"/>
      <c r="C238" s="40"/>
      <c r="D238" s="8"/>
      <c r="E238" s="8"/>
      <c r="F238" s="173"/>
      <c r="G238" s="30"/>
      <c r="H238" s="30"/>
      <c r="I238" s="30"/>
      <c r="J238" s="30"/>
      <c r="K238" s="30"/>
      <c r="N238" s="30"/>
      <c r="O238" s="30"/>
      <c r="P238" s="30"/>
      <c r="Q238" s="30"/>
      <c r="AE238" s="4"/>
    </row>
    <row r="239" spans="1:32" ht="18.75" x14ac:dyDescent="0.25">
      <c r="A239" s="185"/>
      <c r="B239" s="143"/>
      <c r="C239" s="107"/>
      <c r="D239" s="8"/>
      <c r="E239" s="8"/>
      <c r="F239" s="124"/>
      <c r="G239" s="30"/>
      <c r="H239" s="30"/>
      <c r="I239" s="30"/>
      <c r="J239" s="30"/>
      <c r="K239" s="30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186"/>
      <c r="B240" s="187"/>
      <c r="C240" s="186"/>
      <c r="D240" s="189"/>
      <c r="E240" s="189"/>
      <c r="F240" s="190"/>
      <c r="G240" s="30"/>
      <c r="H240" s="30"/>
      <c r="I240" s="30"/>
      <c r="J240" s="22"/>
      <c r="K240" s="22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29"/>
      <c r="C241" s="23"/>
      <c r="D241" s="8"/>
      <c r="E241" s="8"/>
      <c r="F241" s="10"/>
      <c r="G241" s="30"/>
      <c r="H241" s="30"/>
      <c r="I241" s="30"/>
      <c r="J241" s="22"/>
      <c r="K241" s="22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29"/>
      <c r="C242" s="23"/>
      <c r="D242" s="8"/>
      <c r="E242" s="8"/>
      <c r="F242" s="10"/>
      <c r="G242" s="30"/>
      <c r="H242" s="30"/>
      <c r="I242" s="30"/>
      <c r="J242" s="14"/>
      <c r="L242" s="14"/>
      <c r="M242" s="30"/>
      <c r="N242" s="30"/>
      <c r="O242" s="30"/>
      <c r="P242" s="30"/>
      <c r="Q242" s="30"/>
      <c r="AE242" s="30"/>
    </row>
    <row r="243" spans="1:32" x14ac:dyDescent="0.25">
      <c r="A243" s="23"/>
      <c r="B243" s="129"/>
      <c r="C243" s="23"/>
      <c r="D243" s="8"/>
      <c r="E243" s="8"/>
      <c r="F243" s="10"/>
      <c r="G243" s="22"/>
      <c r="H243" s="22"/>
      <c r="I243" s="22"/>
      <c r="J243" s="14"/>
      <c r="L243" s="14"/>
      <c r="M243" s="30"/>
      <c r="N243" s="30"/>
      <c r="O243" s="30"/>
      <c r="P243" s="30"/>
      <c r="Q243" s="30"/>
      <c r="AE243" s="30"/>
    </row>
    <row r="244" spans="1:32" x14ac:dyDescent="0.25">
      <c r="A244" s="23"/>
      <c r="B244" s="129"/>
      <c r="C244" s="23"/>
      <c r="D244" s="8"/>
      <c r="E244" s="8"/>
      <c r="F244" s="10"/>
      <c r="G244" s="22"/>
      <c r="H244" s="22"/>
      <c r="I244" s="22"/>
      <c r="J244" s="14"/>
      <c r="M244" s="30"/>
      <c r="N244" s="30"/>
      <c r="O244" s="30"/>
      <c r="P244" s="30"/>
      <c r="Q244" s="30"/>
      <c r="AE244" s="30"/>
    </row>
    <row r="245" spans="1:32" x14ac:dyDescent="0.25">
      <c r="A245" s="169"/>
      <c r="B245" s="11"/>
      <c r="D245" s="8"/>
      <c r="E245" s="8"/>
      <c r="F245" s="153"/>
      <c r="G245" s="30"/>
      <c r="H245" s="30"/>
      <c r="I245" s="30"/>
      <c r="J245" s="30"/>
      <c r="K245" s="30"/>
      <c r="P245" s="45"/>
      <c r="Q245" s="45"/>
    </row>
    <row r="246" spans="1:32" x14ac:dyDescent="0.25">
      <c r="A246" s="169"/>
      <c r="B246" s="11"/>
      <c r="C246" s="40"/>
      <c r="D246" s="8"/>
      <c r="E246" s="8"/>
      <c r="F246" s="191"/>
      <c r="G246" s="30"/>
      <c r="H246" s="30"/>
      <c r="I246" s="30"/>
      <c r="J246" s="30"/>
      <c r="K246" s="30"/>
      <c r="AE246" s="4"/>
    </row>
    <row r="247" spans="1:32" ht="16.5" x14ac:dyDescent="0.25">
      <c r="A247" s="13"/>
      <c r="B247" s="192"/>
      <c r="C247" s="40"/>
      <c r="D247" s="8"/>
      <c r="E247" s="8"/>
      <c r="F247" s="153"/>
      <c r="G247" s="30"/>
      <c r="H247" s="30"/>
      <c r="I247" s="30"/>
      <c r="J247" s="30"/>
      <c r="K247" s="30"/>
      <c r="N247" s="22"/>
      <c r="O247" s="22"/>
      <c r="P247" s="22"/>
      <c r="Q247" s="22"/>
      <c r="AE247" s="4"/>
      <c r="AF247" s="60"/>
    </row>
    <row r="248" spans="1:32" ht="16.5" x14ac:dyDescent="0.25">
      <c r="A248" s="13"/>
      <c r="B248" s="192"/>
      <c r="C248" s="40"/>
      <c r="D248" s="8"/>
      <c r="E248" s="8"/>
      <c r="F248" s="153"/>
      <c r="G248" s="30"/>
      <c r="H248" s="30"/>
      <c r="I248" s="30"/>
      <c r="J248" s="30"/>
      <c r="K248" s="30"/>
      <c r="M248" s="22"/>
      <c r="N248" s="22"/>
      <c r="O248" s="22"/>
      <c r="P248" s="22"/>
      <c r="Q248" s="22"/>
      <c r="AE248" s="22"/>
      <c r="AF248" s="60"/>
    </row>
    <row r="249" spans="1:32" x14ac:dyDescent="0.25">
      <c r="A249" s="13"/>
      <c r="B249" s="192"/>
      <c r="C249" s="40"/>
      <c r="D249" s="8"/>
      <c r="E249" s="8"/>
      <c r="F249" s="153"/>
      <c r="G249" s="30"/>
      <c r="H249" s="30"/>
      <c r="I249" s="30"/>
      <c r="J249" s="30"/>
      <c r="K249" s="30"/>
      <c r="M249" s="22"/>
      <c r="AE249" s="22"/>
      <c r="AF249" s="30"/>
    </row>
    <row r="250" spans="1:32" x14ac:dyDescent="0.25">
      <c r="A250" s="13"/>
      <c r="B250" s="192"/>
      <c r="C250" s="40"/>
      <c r="D250" s="8"/>
      <c r="E250" s="8"/>
      <c r="F250" s="153"/>
      <c r="G250" s="30"/>
      <c r="H250" s="30"/>
      <c r="I250" s="30"/>
      <c r="J250" s="30"/>
      <c r="K250" s="30"/>
    </row>
    <row r="251" spans="1:32" x14ac:dyDescent="0.25">
      <c r="A251" s="13"/>
      <c r="B251" s="192"/>
      <c r="C251" s="40"/>
      <c r="D251" s="8"/>
      <c r="E251" s="8"/>
      <c r="F251" s="153"/>
      <c r="G251" s="30"/>
      <c r="H251" s="30"/>
      <c r="I251" s="30"/>
      <c r="J251" s="30"/>
      <c r="K251" s="30"/>
    </row>
    <row r="252" spans="1:32" x14ac:dyDescent="0.25">
      <c r="A252" s="13"/>
      <c r="B252" s="6"/>
      <c r="C252" s="40"/>
      <c r="D252" s="8"/>
      <c r="E252" s="8"/>
      <c r="F252" s="153"/>
      <c r="G252" s="30"/>
      <c r="H252" s="30"/>
      <c r="I252" s="30"/>
      <c r="J252" s="30"/>
      <c r="K252" s="30"/>
    </row>
    <row r="253" spans="1:32" x14ac:dyDescent="0.25">
      <c r="A253" s="13"/>
      <c r="B253" s="6"/>
      <c r="C253" s="40"/>
      <c r="D253" s="8"/>
      <c r="E253" s="8"/>
      <c r="F253" s="153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3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3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3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3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3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3"/>
      <c r="G259" s="30"/>
      <c r="H259" s="30"/>
      <c r="I259" s="30"/>
      <c r="J259" s="30"/>
      <c r="K259" s="30"/>
      <c r="AE259" s="4"/>
    </row>
    <row r="260" spans="1:32" x14ac:dyDescent="0.25">
      <c r="A260" s="13"/>
      <c r="B260" s="6"/>
      <c r="C260" s="40"/>
      <c r="D260" s="8"/>
      <c r="E260" s="8"/>
      <c r="F260" s="153"/>
      <c r="G260" s="30"/>
      <c r="H260" s="30"/>
      <c r="I260" s="30"/>
      <c r="J260" s="30"/>
      <c r="K260" s="30"/>
      <c r="AE260" s="4"/>
    </row>
    <row r="261" spans="1:32" x14ac:dyDescent="0.25">
      <c r="A261" s="13"/>
      <c r="B261" s="6"/>
      <c r="C261" s="40"/>
      <c r="D261" s="8"/>
      <c r="E261" s="8"/>
      <c r="F261" s="153"/>
      <c r="G261" s="30"/>
      <c r="H261" s="30"/>
      <c r="I261" s="30"/>
      <c r="J261" s="30"/>
      <c r="K261" s="30"/>
      <c r="AE261" s="4"/>
    </row>
    <row r="262" spans="1:32" s="30" customFormat="1" x14ac:dyDescent="0.25">
      <c r="A262" s="13"/>
      <c r="B262" s="6"/>
      <c r="C262" s="40"/>
      <c r="D262" s="8"/>
      <c r="E262" s="8"/>
      <c r="F262" s="153"/>
      <c r="H262" s="193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3"/>
      <c r="B263" s="6"/>
      <c r="C263" s="40"/>
      <c r="D263" s="8"/>
      <c r="E263" s="8"/>
      <c r="F263" s="153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69"/>
      <c r="B264" s="194"/>
      <c r="C264" s="40"/>
      <c r="D264" s="8"/>
      <c r="E264" s="8"/>
      <c r="F264" s="153"/>
      <c r="M264" s="14"/>
      <c r="N264" s="14"/>
      <c r="O264" s="14"/>
      <c r="P264" s="14"/>
      <c r="Q264" s="14"/>
      <c r="AE264" s="4"/>
      <c r="AF264" s="14"/>
    </row>
    <row r="265" spans="1:32" s="30" customFormat="1" x14ac:dyDescent="0.25">
      <c r="A265" s="169"/>
      <c r="B265" s="194"/>
      <c r="C265" s="40"/>
      <c r="D265" s="8"/>
      <c r="E265" s="8"/>
      <c r="F265" s="153"/>
      <c r="M265" s="14"/>
      <c r="N265" s="14"/>
      <c r="O265" s="14"/>
      <c r="P265" s="14"/>
      <c r="Q265" s="14"/>
      <c r="AE265" s="4"/>
      <c r="AF265" s="14"/>
    </row>
    <row r="266" spans="1:32" s="30" customFormat="1" x14ac:dyDescent="0.25">
      <c r="A266" s="169"/>
      <c r="B266" s="194"/>
      <c r="C266" s="40"/>
      <c r="D266" s="8"/>
      <c r="E266" s="8"/>
      <c r="F266" s="153"/>
      <c r="M266" s="14"/>
      <c r="N266" s="14"/>
      <c r="O266" s="14"/>
      <c r="P266" s="14"/>
      <c r="Q266" s="14"/>
      <c r="AE266" s="4"/>
      <c r="AF266" s="14"/>
    </row>
    <row r="267" spans="1:32" s="196" customFormat="1" ht="18" customHeight="1" x14ac:dyDescent="0.3">
      <c r="A267" s="195"/>
      <c r="B267" s="104"/>
      <c r="C267" s="104"/>
      <c r="D267" s="104"/>
      <c r="E267" s="104"/>
      <c r="F267" s="104"/>
      <c r="M267" s="56"/>
      <c r="N267" s="56"/>
      <c r="O267" s="56"/>
      <c r="P267" s="56"/>
      <c r="Q267" s="56"/>
      <c r="AE267" s="107"/>
      <c r="AF267" s="56"/>
    </row>
    <row r="268" spans="1:32" s="30" customFormat="1" x14ac:dyDescent="0.25">
      <c r="A268" s="13"/>
      <c r="B268" s="129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29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29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29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29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29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29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29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29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29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29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29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29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29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29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29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29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29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29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29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29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29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29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29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29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29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29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7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97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97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29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29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29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29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29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29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29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29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29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29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29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29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29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29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29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29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29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29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29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29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29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29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29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29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29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29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29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29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13"/>
      <c r="B326" s="129"/>
      <c r="C326" s="23"/>
      <c r="D326" s="8"/>
      <c r="E326" s="8"/>
      <c r="F326" s="10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13"/>
      <c r="B327" s="129"/>
      <c r="C327" s="23"/>
      <c r="D327" s="8"/>
      <c r="E327" s="8"/>
      <c r="F327" s="10"/>
      <c r="M327" s="14"/>
      <c r="N327" s="14"/>
      <c r="O327" s="14"/>
      <c r="P327" s="14"/>
      <c r="Q327" s="14"/>
      <c r="AE327" s="4"/>
      <c r="AF327" s="14"/>
    </row>
    <row r="328" spans="1:32" s="201" customFormat="1" x14ac:dyDescent="0.25">
      <c r="A328" s="169"/>
      <c r="B328" s="11"/>
      <c r="C328" s="199"/>
      <c r="D328" s="8"/>
      <c r="E328" s="8"/>
      <c r="F328" s="200"/>
      <c r="M328" s="85"/>
      <c r="N328" s="85"/>
      <c r="O328" s="85"/>
      <c r="P328" s="85"/>
      <c r="Q328" s="85"/>
      <c r="AE328" s="202"/>
      <c r="AF328" s="85"/>
    </row>
    <row r="329" spans="1:32" s="30" customFormat="1" x14ac:dyDescent="0.25">
      <c r="A329" s="13"/>
      <c r="B329" s="203"/>
      <c r="C329" s="40"/>
      <c r="D329" s="8"/>
      <c r="E329" s="8"/>
      <c r="F329" s="204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3"/>
      <c r="C330" s="40"/>
      <c r="D330" s="8"/>
      <c r="E330" s="8"/>
      <c r="F330" s="204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3"/>
      <c r="C331" s="40"/>
      <c r="D331" s="8"/>
      <c r="E331" s="8"/>
      <c r="F331" s="204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3"/>
      <c r="C332" s="40"/>
      <c r="D332" s="8"/>
      <c r="E332" s="8"/>
      <c r="F332" s="204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3"/>
      <c r="C333" s="40"/>
      <c r="D333" s="8"/>
      <c r="E333" s="8"/>
      <c r="F333" s="204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3"/>
      <c r="C334" s="40"/>
      <c r="D334" s="8"/>
      <c r="E334" s="8"/>
      <c r="F334" s="204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3"/>
      <c r="C335" s="40"/>
      <c r="D335" s="8"/>
      <c r="E335" s="8"/>
      <c r="F335" s="204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3"/>
      <c r="C336" s="40"/>
      <c r="D336" s="8"/>
      <c r="E336" s="8"/>
      <c r="F336" s="204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"/>
      <c r="B337" s="203"/>
      <c r="C337" s="40"/>
      <c r="D337" s="8"/>
      <c r="E337" s="8"/>
      <c r="F337" s="204"/>
      <c r="M337" s="14"/>
      <c r="N337" s="14"/>
      <c r="O337" s="14"/>
      <c r="P337" s="14"/>
      <c r="Q337" s="14"/>
      <c r="AE337" s="4"/>
      <c r="AF337" s="14"/>
    </row>
    <row r="338" spans="1:32" s="30" customFormat="1" x14ac:dyDescent="0.25">
      <c r="A338" s="13"/>
      <c r="B338" s="203"/>
      <c r="C338" s="40"/>
      <c r="D338" s="8"/>
      <c r="E338" s="8"/>
      <c r="F338" s="204"/>
      <c r="M338" s="14"/>
      <c r="N338" s="14"/>
      <c r="O338" s="14"/>
      <c r="P338" s="14"/>
      <c r="Q338" s="14"/>
      <c r="AE338" s="4"/>
      <c r="AF338" s="14"/>
    </row>
    <row r="339" spans="1:32" s="30" customFormat="1" x14ac:dyDescent="0.25">
      <c r="A339" s="131"/>
      <c r="B339" s="47"/>
      <c r="C339" s="49"/>
      <c r="D339" s="46"/>
      <c r="E339" s="8"/>
      <c r="F339" s="153"/>
      <c r="M339" s="14"/>
      <c r="N339" s="14"/>
      <c r="O339" s="14"/>
      <c r="P339" s="14"/>
      <c r="Q339" s="14"/>
      <c r="AE339" s="4"/>
      <c r="AF339" s="14"/>
    </row>
    <row r="340" spans="1:32" s="30" customFormat="1" ht="20.25" x14ac:dyDescent="0.25">
      <c r="A340" s="159"/>
      <c r="B340" s="323"/>
      <c r="C340" s="323"/>
      <c r="D340" s="323"/>
      <c r="E340" s="323"/>
      <c r="F340" s="323"/>
      <c r="M340" s="14"/>
      <c r="N340" s="14"/>
      <c r="O340" s="14"/>
      <c r="P340" s="14"/>
      <c r="Q340" s="14"/>
      <c r="AE340" s="14"/>
      <c r="AF340" s="14"/>
    </row>
    <row r="341" spans="1:32" s="30" customFormat="1" ht="18.75" x14ac:dyDescent="0.25">
      <c r="A341" s="114"/>
      <c r="B341" s="205"/>
      <c r="C341" s="114"/>
      <c r="D341" s="207"/>
      <c r="E341" s="208"/>
      <c r="F341" s="153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7"/>
      <c r="C342" s="131"/>
      <c r="D342" s="8"/>
      <c r="E342" s="8"/>
      <c r="F342" s="153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7"/>
      <c r="C343" s="131"/>
      <c r="D343" s="8"/>
      <c r="E343" s="8"/>
      <c r="F343" s="153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7"/>
      <c r="C344" s="131"/>
      <c r="D344" s="8"/>
      <c r="E344" s="8"/>
      <c r="F344" s="153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7"/>
      <c r="C345" s="131"/>
      <c r="D345" s="8"/>
      <c r="E345" s="8"/>
      <c r="F345" s="153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7"/>
      <c r="C346" s="131"/>
      <c r="D346" s="8"/>
      <c r="E346" s="8"/>
      <c r="F346" s="153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7"/>
      <c r="C347" s="131"/>
      <c r="D347" s="8"/>
      <c r="E347" s="8"/>
      <c r="F347" s="153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7"/>
      <c r="C348" s="131"/>
      <c r="D348" s="8"/>
      <c r="E348" s="8"/>
      <c r="F348" s="153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7"/>
      <c r="C349" s="131"/>
      <c r="D349" s="8"/>
      <c r="E349" s="8"/>
      <c r="F349" s="153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7"/>
      <c r="C350" s="131"/>
      <c r="D350" s="8"/>
      <c r="E350" s="8"/>
      <c r="F350" s="153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7"/>
      <c r="C351" s="131"/>
      <c r="D351" s="8"/>
      <c r="E351" s="8"/>
      <c r="F351" s="153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7"/>
      <c r="C352" s="131"/>
      <c r="D352" s="8"/>
      <c r="E352" s="8"/>
      <c r="F352" s="153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47"/>
      <c r="C353" s="131"/>
      <c r="D353" s="8"/>
      <c r="E353" s="8"/>
      <c r="F353" s="153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47"/>
      <c r="C354" s="131"/>
      <c r="D354" s="8"/>
      <c r="E354" s="8"/>
      <c r="F354" s="153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29"/>
      <c r="C355" s="131"/>
      <c r="D355" s="8"/>
      <c r="E355" s="8"/>
      <c r="F355" s="153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29"/>
      <c r="C356" s="131"/>
      <c r="D356" s="8"/>
      <c r="E356" s="8"/>
      <c r="F356" s="153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29"/>
      <c r="C357" s="131"/>
      <c r="D357" s="8"/>
      <c r="E357" s="8"/>
      <c r="F357" s="153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29"/>
      <c r="C358" s="131"/>
      <c r="D358" s="8"/>
      <c r="E358" s="8"/>
      <c r="F358" s="153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29"/>
      <c r="C359" s="131"/>
      <c r="D359" s="8"/>
      <c r="E359" s="8"/>
      <c r="F359" s="153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29"/>
      <c r="C360" s="131"/>
      <c r="D360" s="8"/>
      <c r="E360" s="8"/>
      <c r="F360" s="153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29"/>
      <c r="C361" s="131"/>
      <c r="D361" s="8"/>
      <c r="E361" s="8"/>
      <c r="F361" s="153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29"/>
      <c r="C362" s="131"/>
      <c r="D362" s="8"/>
      <c r="E362" s="8"/>
      <c r="F362" s="153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29"/>
      <c r="C363" s="131"/>
      <c r="D363" s="8"/>
      <c r="E363" s="8"/>
      <c r="F363" s="153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186"/>
      <c r="B364" s="187"/>
      <c r="C364" s="131"/>
      <c r="D364" s="8"/>
      <c r="E364" s="8"/>
      <c r="F364" s="153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29"/>
      <c r="C365" s="131"/>
      <c r="D365" s="8"/>
      <c r="E365" s="8"/>
      <c r="F365" s="153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29"/>
      <c r="C366" s="131"/>
      <c r="D366" s="8"/>
      <c r="E366" s="8"/>
      <c r="F366" s="153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29"/>
      <c r="C367" s="131"/>
      <c r="D367" s="8"/>
      <c r="E367" s="8"/>
      <c r="F367" s="153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29"/>
      <c r="C368" s="131"/>
      <c r="D368" s="8"/>
      <c r="E368" s="8"/>
      <c r="F368" s="153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29"/>
      <c r="C369" s="131"/>
      <c r="D369" s="8"/>
      <c r="E369" s="8"/>
      <c r="F369" s="153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29"/>
      <c r="C370" s="131"/>
      <c r="D370" s="8"/>
      <c r="E370" s="8"/>
      <c r="F370" s="153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29"/>
      <c r="C371" s="131"/>
      <c r="D371" s="8"/>
      <c r="E371" s="8"/>
      <c r="F371" s="153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29"/>
      <c r="C372" s="131"/>
      <c r="D372" s="8"/>
      <c r="E372" s="8"/>
      <c r="F372" s="153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29"/>
      <c r="C373" s="131"/>
      <c r="D373" s="8"/>
      <c r="E373" s="8"/>
      <c r="F373" s="153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29"/>
      <c r="C374" s="131"/>
      <c r="D374" s="8"/>
      <c r="E374" s="8"/>
      <c r="F374" s="153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29"/>
      <c r="C375" s="131"/>
      <c r="D375" s="8"/>
      <c r="E375" s="8"/>
      <c r="F375" s="153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29"/>
      <c r="C376" s="131"/>
      <c r="D376" s="8"/>
      <c r="E376" s="8"/>
      <c r="F376" s="153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29"/>
      <c r="C377" s="131"/>
      <c r="D377" s="8"/>
      <c r="E377" s="8"/>
      <c r="F377" s="153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186"/>
      <c r="B378" s="187"/>
      <c r="C378" s="131"/>
      <c r="D378" s="8"/>
      <c r="E378" s="8"/>
      <c r="F378" s="153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29"/>
      <c r="C379" s="131"/>
      <c r="D379" s="8"/>
      <c r="E379" s="8"/>
      <c r="F379" s="153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29"/>
      <c r="C380" s="131"/>
      <c r="D380" s="8"/>
      <c r="E380" s="8"/>
      <c r="F380" s="153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29"/>
      <c r="C381" s="131"/>
      <c r="D381" s="8"/>
      <c r="E381" s="8"/>
      <c r="F381" s="153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29"/>
      <c r="C382" s="131"/>
      <c r="D382" s="8"/>
      <c r="E382" s="8"/>
      <c r="F382" s="153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29"/>
      <c r="C383" s="131"/>
      <c r="D383" s="8"/>
      <c r="E383" s="8"/>
      <c r="F383" s="153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23"/>
      <c r="B384" s="129"/>
      <c r="C384" s="131"/>
      <c r="D384" s="8"/>
      <c r="E384" s="8"/>
      <c r="F384" s="153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23"/>
      <c r="B385" s="129"/>
      <c r="C385" s="131"/>
      <c r="D385" s="8"/>
      <c r="E385" s="8"/>
      <c r="F385" s="153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86"/>
      <c r="B386" s="209"/>
      <c r="C386" s="210"/>
      <c r="D386" s="8"/>
      <c r="E386" s="8"/>
      <c r="F386" s="153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8"/>
      <c r="B387" s="211"/>
      <c r="C387" s="168"/>
      <c r="D387" s="8"/>
      <c r="E387" s="8"/>
      <c r="F387" s="153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8"/>
      <c r="B388" s="212"/>
      <c r="C388" s="168"/>
      <c r="D388" s="8"/>
      <c r="E388" s="8"/>
      <c r="F388" s="153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8"/>
      <c r="B389" s="212"/>
      <c r="C389" s="168"/>
      <c r="D389" s="8"/>
      <c r="E389" s="8"/>
      <c r="F389" s="153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8"/>
      <c r="B390" s="213"/>
      <c r="C390" s="168"/>
      <c r="D390" s="8"/>
      <c r="E390" s="8"/>
      <c r="F390" s="153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8"/>
      <c r="B391" s="211"/>
      <c r="C391" s="168"/>
      <c r="D391" s="8"/>
      <c r="E391" s="8"/>
      <c r="F391" s="153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>
      <c r="A392" s="168"/>
      <c r="B392" s="211"/>
      <c r="C392" s="168"/>
      <c r="D392" s="8"/>
      <c r="E392" s="8"/>
      <c r="F392" s="153"/>
      <c r="M392" s="14"/>
      <c r="N392" s="14"/>
      <c r="O392" s="14"/>
      <c r="P392" s="14"/>
      <c r="Q392" s="14"/>
      <c r="AE392" s="14"/>
      <c r="AF392" s="14"/>
    </row>
    <row r="393" spans="1:32" s="30" customFormat="1" x14ac:dyDescent="0.25">
      <c r="A393" s="168"/>
      <c r="B393" s="212"/>
      <c r="C393" s="168"/>
      <c r="D393" s="8"/>
      <c r="E393" s="8"/>
      <c r="F393" s="153"/>
      <c r="M393" s="14"/>
      <c r="N393" s="14"/>
      <c r="O393" s="14"/>
      <c r="P393" s="14"/>
      <c r="Q393" s="14"/>
      <c r="AE393" s="14"/>
      <c r="AF393" s="14"/>
    </row>
    <row r="394" spans="1:32" s="30" customFormat="1" x14ac:dyDescent="0.25"/>
    <row r="395" spans="1:32" s="30" customFormat="1" x14ac:dyDescent="0.25">
      <c r="A395" s="169"/>
      <c r="B395" s="324"/>
      <c r="C395" s="325"/>
      <c r="D395" s="325"/>
      <c r="E395" s="325"/>
      <c r="F395" s="325"/>
    </row>
    <row r="396" spans="1:32" s="30" customFormat="1" x14ac:dyDescent="0.25">
      <c r="A396" s="13"/>
      <c r="B396" s="6"/>
      <c r="C396" s="4"/>
      <c r="D396" s="8"/>
      <c r="E396" s="8"/>
      <c r="F396" s="153"/>
    </row>
    <row r="397" spans="1:32" s="30" customFormat="1" x14ac:dyDescent="0.25">
      <c r="A397" s="13"/>
      <c r="B397" s="6"/>
      <c r="C397" s="4"/>
      <c r="D397" s="8"/>
      <c r="E397" s="8"/>
      <c r="F397" s="153"/>
    </row>
    <row r="398" spans="1:32" s="30" customFormat="1" x14ac:dyDescent="0.25">
      <c r="A398" s="13"/>
      <c r="B398" s="6"/>
      <c r="C398" s="4"/>
      <c r="D398" s="8"/>
      <c r="E398" s="8"/>
      <c r="F398" s="153"/>
    </row>
    <row r="399" spans="1:32" s="30" customFormat="1" x14ac:dyDescent="0.25">
      <c r="A399" s="13"/>
      <c r="B399" s="6"/>
      <c r="C399" s="4"/>
      <c r="D399" s="8"/>
      <c r="E399" s="8"/>
      <c r="F399" s="153"/>
    </row>
    <row r="400" spans="1:32" s="30" customFormat="1" x14ac:dyDescent="0.25">
      <c r="A400" s="13"/>
      <c r="B400" s="6"/>
      <c r="C400" s="4"/>
      <c r="D400" s="8"/>
      <c r="E400" s="8"/>
      <c r="F400" s="153"/>
    </row>
    <row r="401" spans="1:32" s="30" customFormat="1" x14ac:dyDescent="0.25">
      <c r="A401" s="13"/>
      <c r="B401" s="6"/>
      <c r="C401" s="4"/>
      <c r="D401" s="8"/>
      <c r="E401" s="8"/>
      <c r="F401" s="153"/>
    </row>
    <row r="402" spans="1:32" s="30" customFormat="1" x14ac:dyDescent="0.25">
      <c r="A402" s="13"/>
      <c r="B402" s="6"/>
      <c r="C402" s="4"/>
      <c r="D402" s="8"/>
      <c r="E402" s="8"/>
      <c r="F402" s="153"/>
    </row>
    <row r="403" spans="1:32" s="30" customFormat="1" x14ac:dyDescent="0.25">
      <c r="A403" s="13"/>
      <c r="B403" s="6"/>
      <c r="C403" s="4"/>
      <c r="D403" s="8"/>
      <c r="E403" s="8"/>
      <c r="F403" s="153"/>
    </row>
    <row r="404" spans="1:32" s="30" customFormat="1" x14ac:dyDescent="0.25">
      <c r="A404" s="13"/>
      <c r="B404" s="6"/>
      <c r="C404" s="4"/>
      <c r="D404" s="8"/>
      <c r="E404" s="8"/>
      <c r="F404" s="153"/>
    </row>
    <row r="405" spans="1:32" s="30" customFormat="1" x14ac:dyDescent="0.25">
      <c r="A405" s="13"/>
      <c r="B405" s="6"/>
      <c r="C405" s="4"/>
      <c r="D405" s="8"/>
      <c r="E405" s="8"/>
      <c r="F405" s="153"/>
    </row>
    <row r="406" spans="1:32" s="30" customFormat="1" x14ac:dyDescent="0.25">
      <c r="A406" s="13"/>
      <c r="B406" s="6"/>
      <c r="C406" s="4"/>
      <c r="D406" s="8"/>
      <c r="E406" s="8"/>
      <c r="F406" s="153"/>
    </row>
    <row r="407" spans="1:32" s="30" customFormat="1" x14ac:dyDescent="0.25">
      <c r="A407" s="13"/>
      <c r="B407" s="6"/>
      <c r="C407" s="4"/>
      <c r="D407" s="8"/>
      <c r="E407" s="8"/>
      <c r="F407" s="153"/>
    </row>
    <row r="408" spans="1:32" s="30" customFormat="1" x14ac:dyDescent="0.25">
      <c r="A408" s="169"/>
      <c r="B408" s="324"/>
      <c r="C408" s="325"/>
      <c r="D408" s="325"/>
      <c r="E408" s="325"/>
      <c r="F408" s="325"/>
    </row>
    <row r="409" spans="1:32" s="30" customFormat="1" x14ac:dyDescent="0.25">
      <c r="A409" s="13"/>
      <c r="B409" s="47"/>
      <c r="C409" s="49"/>
      <c r="D409" s="4"/>
      <c r="E409" s="8"/>
      <c r="F409" s="153"/>
    </row>
    <row r="410" spans="1:32" s="30" customFormat="1" x14ac:dyDescent="0.25">
      <c r="A410" s="131"/>
      <c r="B410" s="150"/>
      <c r="C410" s="47"/>
      <c r="D410" s="47"/>
      <c r="E410" s="47"/>
      <c r="F410" s="47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1"/>
      <c r="B411" s="47"/>
      <c r="C411" s="49"/>
      <c r="D411" s="8"/>
      <c r="E411" s="8"/>
      <c r="F411" s="153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1"/>
      <c r="B412" s="47"/>
      <c r="C412" s="49"/>
      <c r="D412" s="8"/>
      <c r="E412" s="8"/>
      <c r="F412" s="153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1"/>
      <c r="B413" s="47"/>
      <c r="C413" s="49"/>
      <c r="D413" s="8"/>
      <c r="E413" s="8"/>
      <c r="F413" s="153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1"/>
      <c r="B414" s="47"/>
      <c r="C414" s="49"/>
      <c r="D414" s="8"/>
      <c r="E414" s="8"/>
      <c r="F414" s="153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1"/>
      <c r="B415" s="47"/>
      <c r="C415" s="49"/>
      <c r="D415" s="8"/>
      <c r="E415" s="8"/>
      <c r="F415" s="153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1"/>
      <c r="B416" s="214"/>
      <c r="C416" s="49"/>
      <c r="D416" s="8"/>
      <c r="E416" s="8"/>
      <c r="F416" s="153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1"/>
      <c r="B417" s="214"/>
      <c r="C417" s="144"/>
      <c r="D417" s="8"/>
      <c r="E417" s="8"/>
      <c r="F417" s="153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31"/>
      <c r="B418" s="214"/>
      <c r="C418" s="144"/>
      <c r="D418" s="8"/>
      <c r="E418" s="8"/>
      <c r="F418" s="153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131"/>
      <c r="B419" s="214"/>
      <c r="C419" s="49"/>
      <c r="D419" s="8"/>
      <c r="E419" s="8"/>
      <c r="F419" s="153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149"/>
      <c r="B420" s="326"/>
      <c r="C420" s="177"/>
      <c r="D420" s="177"/>
      <c r="E420" s="177"/>
      <c r="F420" s="177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3"/>
      <c r="B421" s="215"/>
      <c r="C421" s="4"/>
      <c r="D421" s="144"/>
      <c r="E421" s="216"/>
      <c r="F421" s="217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8"/>
      <c r="B422" s="219"/>
      <c r="C422" s="221"/>
      <c r="D422" s="222"/>
      <c r="E422" s="223"/>
      <c r="F422" s="22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18"/>
      <c r="B423" s="225"/>
      <c r="C423" s="221"/>
      <c r="D423" s="222"/>
      <c r="E423" s="223"/>
      <c r="F423" s="22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18"/>
      <c r="B424" s="225"/>
      <c r="C424" s="221"/>
      <c r="D424" s="222"/>
      <c r="E424" s="223"/>
      <c r="F424" s="224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6"/>
      <c r="B425" s="215"/>
      <c r="C425" s="4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6"/>
      <c r="B426" s="227"/>
      <c r="C426" s="4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6"/>
      <c r="B427" s="227"/>
      <c r="C427" s="4"/>
      <c r="D427" s="8"/>
      <c r="E427" s="8"/>
      <c r="F427" s="153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6"/>
      <c r="B428" s="227"/>
      <c r="C428" s="4"/>
      <c r="D428" s="8"/>
      <c r="E428" s="8"/>
      <c r="F428" s="153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6"/>
      <c r="B429" s="227"/>
      <c r="C429" s="4"/>
      <c r="D429" s="8"/>
      <c r="E429" s="8"/>
      <c r="F429" s="153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6"/>
      <c r="B430" s="227"/>
      <c r="C430" s="4"/>
      <c r="D430" s="8"/>
      <c r="E430" s="8"/>
      <c r="F430" s="153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6"/>
      <c r="B431" s="215"/>
      <c r="C431" s="4"/>
      <c r="D431" s="8"/>
      <c r="E431" s="8"/>
      <c r="F431" s="153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6"/>
      <c r="B432" s="215"/>
      <c r="C432" s="4"/>
      <c r="D432" s="8"/>
      <c r="E432" s="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6"/>
      <c r="B433" s="215"/>
      <c r="C433" s="4"/>
      <c r="D433" s="8"/>
      <c r="E433" s="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6"/>
      <c r="B434" s="227"/>
      <c r="C434" s="4"/>
      <c r="D434" s="8"/>
      <c r="E434" s="8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6"/>
      <c r="B435" s="197"/>
      <c r="C435" s="4"/>
      <c r="D435" s="8"/>
      <c r="E435" s="228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6"/>
      <c r="B436" s="227"/>
      <c r="C436" s="4"/>
      <c r="D436" s="8"/>
      <c r="E436" s="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6"/>
      <c r="B437" s="215"/>
      <c r="C437" s="4"/>
      <c r="D437" s="8"/>
      <c r="E437" s="228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6"/>
      <c r="B438" s="227"/>
      <c r="C438" s="4"/>
      <c r="D438" s="8"/>
      <c r="E438" s="8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6"/>
      <c r="B439" s="227"/>
      <c r="C439" s="4"/>
      <c r="D439" s="8"/>
      <c r="E439" s="229"/>
      <c r="F439" s="153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6"/>
      <c r="B440" s="227"/>
      <c r="C440" s="49"/>
      <c r="D440" s="8"/>
      <c r="E440" s="8"/>
      <c r="F440" s="153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6"/>
      <c r="B441" s="215"/>
      <c r="C441" s="49"/>
      <c r="D441" s="8"/>
      <c r="E441" s="8"/>
      <c r="F441" s="153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226"/>
      <c r="B442" s="230"/>
      <c r="C442" s="49"/>
      <c r="D442" s="8"/>
      <c r="E442" s="8"/>
      <c r="F442" s="153"/>
      <c r="M442" s="14"/>
      <c r="N442" s="14"/>
      <c r="O442" s="14"/>
      <c r="P442" s="14"/>
      <c r="Q442" s="14"/>
      <c r="AE442" s="14"/>
      <c r="AF442" s="14"/>
    </row>
    <row r="443" spans="1:32" s="30" customFormat="1" x14ac:dyDescent="0.25">
      <c r="A443" s="226"/>
      <c r="B443" s="230"/>
      <c r="C443" s="49"/>
      <c r="D443" s="8"/>
      <c r="E443" s="8"/>
      <c r="F443" s="153"/>
      <c r="M443" s="14"/>
      <c r="N443" s="14"/>
      <c r="O443" s="14"/>
      <c r="P443" s="14"/>
      <c r="Q443" s="14"/>
      <c r="AE443" s="14"/>
      <c r="AF443" s="14"/>
    </row>
    <row r="444" spans="1:32" s="30" customFormat="1" x14ac:dyDescent="0.25">
      <c r="A444" s="169"/>
      <c r="B444" s="231"/>
      <c r="C444" s="40"/>
      <c r="D444" s="93"/>
      <c r="E444" s="232"/>
      <c r="F444" s="153"/>
      <c r="G444" s="22"/>
      <c r="H444" s="22"/>
      <c r="I444" s="22"/>
      <c r="J444" s="22"/>
      <c r="K444" s="22"/>
      <c r="M444" s="14"/>
      <c r="N444" s="14"/>
      <c r="O444" s="14"/>
      <c r="P444" s="14"/>
      <c r="Q444" s="14"/>
      <c r="AE444" s="14"/>
      <c r="AF444" s="14"/>
    </row>
    <row r="445" spans="1:32" x14ac:dyDescent="0.25">
      <c r="A445" s="13"/>
      <c r="B445" s="6"/>
      <c r="C445" s="40"/>
      <c r="D445" s="8"/>
      <c r="E445" s="8"/>
      <c r="F445" s="153"/>
      <c r="G445" s="22"/>
      <c r="H445" s="22"/>
      <c r="I445" s="22"/>
      <c r="J445" s="22"/>
      <c r="K445" s="22"/>
      <c r="AE445" s="4"/>
    </row>
    <row r="446" spans="1:32" x14ac:dyDescent="0.25">
      <c r="A446" s="13"/>
      <c r="B446" s="6"/>
      <c r="C446" s="40"/>
      <c r="D446" s="8"/>
      <c r="E446" s="8"/>
      <c r="F446" s="153"/>
      <c r="G446" s="14"/>
      <c r="H446" s="14"/>
      <c r="I446" s="14"/>
      <c r="J446" s="14"/>
      <c r="AE446" s="4"/>
    </row>
    <row r="447" spans="1:32" x14ac:dyDescent="0.25">
      <c r="A447" s="13"/>
      <c r="B447" s="6"/>
      <c r="C447" s="40"/>
      <c r="D447" s="8"/>
      <c r="E447" s="8"/>
      <c r="F447" s="153"/>
      <c r="G447" s="14"/>
      <c r="H447" s="14"/>
      <c r="I447" s="14"/>
      <c r="J447" s="14"/>
      <c r="AE447" s="4"/>
    </row>
    <row r="448" spans="1:32" x14ac:dyDescent="0.25">
      <c r="A448" s="13"/>
      <c r="B448" s="6"/>
      <c r="C448" s="40"/>
      <c r="D448" s="8"/>
      <c r="E448" s="8"/>
      <c r="F448" s="153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3"/>
      <c r="G449" s="14"/>
      <c r="AE449" s="4"/>
      <c r="AF449" s="30"/>
    </row>
    <row r="450" spans="1:32" x14ac:dyDescent="0.25">
      <c r="A450" s="13"/>
      <c r="B450" s="6"/>
      <c r="C450" s="40"/>
      <c r="D450" s="8"/>
      <c r="E450" s="8"/>
      <c r="F450" s="153"/>
      <c r="G450" s="14"/>
      <c r="AE450" s="4"/>
      <c r="AF450" s="30"/>
    </row>
    <row r="451" spans="1:32" x14ac:dyDescent="0.25">
      <c r="A451" s="13"/>
      <c r="B451" s="6"/>
      <c r="C451" s="40"/>
      <c r="D451" s="8"/>
      <c r="E451" s="8"/>
      <c r="F451" s="153"/>
      <c r="G451" s="22"/>
      <c r="H451" s="22"/>
      <c r="I451" s="22"/>
      <c r="J451" s="22"/>
      <c r="K451" s="22"/>
      <c r="AE451" s="4"/>
      <c r="AF451" s="30"/>
    </row>
    <row r="452" spans="1:32" x14ac:dyDescent="0.25">
      <c r="A452" s="13"/>
      <c r="B452" s="6"/>
      <c r="C452" s="40"/>
      <c r="D452" s="8"/>
      <c r="E452" s="8"/>
      <c r="F452" s="153"/>
      <c r="G452" s="22"/>
      <c r="H452" s="22"/>
      <c r="I452" s="22"/>
      <c r="J452" s="22"/>
      <c r="K452" s="22"/>
      <c r="AE452" s="4"/>
      <c r="AF452" s="30"/>
    </row>
    <row r="453" spans="1:32" x14ac:dyDescent="0.25">
      <c r="A453" s="13"/>
      <c r="B453" s="6"/>
      <c r="C453" s="40"/>
      <c r="D453" s="8"/>
      <c r="E453" s="8"/>
      <c r="F453" s="153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3"/>
      <c r="G454" s="14"/>
      <c r="H454" s="14"/>
      <c r="I454" s="14"/>
      <c r="J454" s="14"/>
      <c r="AE454" s="4"/>
      <c r="AF454" s="30"/>
    </row>
    <row r="455" spans="1:32" x14ac:dyDescent="0.25">
      <c r="A455" s="13"/>
      <c r="B455" s="6"/>
      <c r="C455" s="40"/>
      <c r="D455" s="8"/>
      <c r="E455" s="8"/>
      <c r="F455" s="153"/>
      <c r="G455" s="14"/>
      <c r="H455" s="14"/>
      <c r="I455" s="14"/>
      <c r="J455" s="14"/>
      <c r="AE455" s="4"/>
      <c r="AF455" s="30"/>
    </row>
    <row r="456" spans="1:32" x14ac:dyDescent="0.25">
      <c r="A456" s="13"/>
      <c r="B456" s="6"/>
      <c r="C456" s="40"/>
      <c r="D456" s="8"/>
      <c r="E456" s="8"/>
      <c r="F456" s="153"/>
      <c r="G456" s="14"/>
      <c r="AE456" s="4"/>
    </row>
    <row r="457" spans="1:32" x14ac:dyDescent="0.25">
      <c r="A457" s="13"/>
      <c r="B457" s="6"/>
      <c r="C457" s="40"/>
      <c r="D457" s="8"/>
      <c r="E457" s="8"/>
      <c r="F457" s="153"/>
      <c r="G457" s="14"/>
      <c r="AE457" s="4"/>
    </row>
    <row r="458" spans="1:32" x14ac:dyDescent="0.25">
      <c r="A458" s="13"/>
      <c r="B458" s="6"/>
      <c r="C458" s="40"/>
      <c r="D458" s="8"/>
      <c r="E458" s="8"/>
      <c r="F458" s="153"/>
      <c r="G458" s="14"/>
      <c r="AE458" s="4"/>
    </row>
    <row r="459" spans="1:32" s="30" customFormat="1" x14ac:dyDescent="0.25">
      <c r="A459" s="13"/>
      <c r="B459" s="6"/>
      <c r="C459" s="40"/>
      <c r="D459" s="8"/>
      <c r="E459" s="8"/>
      <c r="F459" s="153"/>
      <c r="G459" s="14"/>
      <c r="H459" s="45"/>
      <c r="I459" s="45"/>
      <c r="J459" s="45"/>
      <c r="K459" s="14"/>
      <c r="M459" s="14"/>
      <c r="N459" s="14"/>
      <c r="O459" s="14"/>
      <c r="P459" s="14"/>
      <c r="Q459" s="14"/>
      <c r="AE459" s="4"/>
      <c r="AF459" s="14"/>
    </row>
    <row r="460" spans="1:32" s="30" customFormat="1" x14ac:dyDescent="0.25">
      <c r="A460" s="13"/>
      <c r="B460" s="6"/>
      <c r="C460" s="40"/>
      <c r="D460" s="8"/>
      <c r="E460" s="8"/>
      <c r="F460" s="153"/>
      <c r="G460" s="14"/>
      <c r="H460" s="45"/>
      <c r="I460" s="45"/>
      <c r="J460" s="45"/>
      <c r="K460" s="14"/>
      <c r="M460" s="14"/>
      <c r="N460" s="14"/>
      <c r="O460" s="14"/>
      <c r="P460" s="14"/>
      <c r="Q460" s="14"/>
      <c r="AE460" s="4"/>
      <c r="AF460" s="14"/>
    </row>
    <row r="461" spans="1:32" s="30" customFormat="1" x14ac:dyDescent="0.25">
      <c r="A461" s="13"/>
      <c r="B461" s="6"/>
      <c r="C461" s="40"/>
      <c r="D461" s="8"/>
      <c r="E461" s="8"/>
      <c r="F461" s="153"/>
      <c r="G461" s="14"/>
      <c r="H461" s="45"/>
      <c r="I461" s="45"/>
      <c r="J461" s="45"/>
      <c r="K461" s="14"/>
      <c r="M461" s="14"/>
      <c r="N461" s="14"/>
      <c r="O461" s="14"/>
      <c r="P461" s="14"/>
      <c r="Q461" s="14"/>
      <c r="AE461" s="14"/>
      <c r="AF461" s="14"/>
    </row>
    <row r="462" spans="1:32" s="30" customFormat="1" ht="16.5" x14ac:dyDescent="0.25">
      <c r="A462" s="13"/>
      <c r="B462" s="6"/>
      <c r="C462" s="40"/>
      <c r="D462" s="8"/>
      <c r="E462" s="8"/>
      <c r="F462" s="153"/>
      <c r="G462" s="14"/>
      <c r="H462" s="45"/>
      <c r="I462" s="45"/>
      <c r="J462" s="45"/>
      <c r="K462" s="14"/>
      <c r="M462" s="14"/>
      <c r="N462" s="60"/>
      <c r="O462" s="60"/>
      <c r="P462" s="60"/>
      <c r="Q462" s="60"/>
      <c r="AE462" s="14"/>
      <c r="AF462" s="14"/>
    </row>
    <row r="463" spans="1:32" s="30" customFormat="1" ht="16.5" x14ac:dyDescent="0.25">
      <c r="A463" s="13"/>
      <c r="B463" s="6"/>
      <c r="C463" s="40"/>
      <c r="D463" s="8"/>
      <c r="E463" s="8"/>
      <c r="F463" s="153"/>
      <c r="G463" s="14"/>
      <c r="H463" s="45"/>
      <c r="I463" s="45"/>
      <c r="J463" s="45"/>
      <c r="K463" s="14"/>
      <c r="M463" s="60"/>
      <c r="N463" s="60"/>
      <c r="O463" s="60"/>
      <c r="P463" s="60"/>
      <c r="Q463" s="60"/>
      <c r="AE463" s="60"/>
      <c r="AF463" s="14"/>
    </row>
    <row r="464" spans="1:32" ht="16.5" x14ac:dyDescent="0.25">
      <c r="A464" s="13"/>
      <c r="B464" s="6"/>
      <c r="C464" s="40"/>
      <c r="D464" s="8"/>
      <c r="E464" s="8"/>
      <c r="F464" s="153"/>
      <c r="G464" s="14"/>
      <c r="M464" s="60"/>
      <c r="N464" s="30"/>
      <c r="O464" s="30"/>
      <c r="P464" s="30"/>
      <c r="Q464" s="30"/>
      <c r="AE464" s="60"/>
    </row>
    <row r="465" spans="1:32" x14ac:dyDescent="0.25">
      <c r="A465" s="13"/>
      <c r="B465" s="6"/>
      <c r="C465" s="40"/>
      <c r="D465" s="8"/>
      <c r="E465" s="8"/>
      <c r="F465" s="153"/>
      <c r="G465" s="14"/>
      <c r="M465" s="30"/>
      <c r="AE465" s="30"/>
    </row>
    <row r="466" spans="1:32" x14ac:dyDescent="0.25">
      <c r="A466" s="13"/>
      <c r="B466" s="6"/>
      <c r="C466" s="40"/>
      <c r="D466" s="8"/>
      <c r="E466" s="8"/>
      <c r="F466" s="153"/>
      <c r="G466" s="14"/>
      <c r="AE466" s="4"/>
    </row>
    <row r="467" spans="1:32" x14ac:dyDescent="0.25">
      <c r="A467" s="13"/>
      <c r="B467" s="6"/>
      <c r="C467" s="40"/>
      <c r="D467" s="8"/>
      <c r="E467" s="8"/>
      <c r="F467" s="153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3"/>
      <c r="G468" s="14"/>
      <c r="H468" s="14"/>
      <c r="I468" s="14"/>
      <c r="J468" s="14"/>
      <c r="AE468" s="4"/>
    </row>
    <row r="469" spans="1:32" x14ac:dyDescent="0.25">
      <c r="A469" s="13"/>
      <c r="B469" s="6"/>
      <c r="C469" s="40"/>
      <c r="D469" s="8"/>
      <c r="E469" s="8"/>
      <c r="F469" s="153"/>
      <c r="G469" s="14"/>
      <c r="H469" s="14"/>
      <c r="I469" s="14"/>
      <c r="J469" s="14"/>
      <c r="AE469" s="4"/>
    </row>
    <row r="470" spans="1:32" x14ac:dyDescent="0.25">
      <c r="A470" s="13"/>
      <c r="B470" s="6"/>
      <c r="C470" s="40"/>
      <c r="D470" s="8"/>
      <c r="E470" s="8"/>
      <c r="F470" s="153"/>
      <c r="G470" s="14"/>
      <c r="H470" s="14"/>
      <c r="I470" s="14"/>
      <c r="J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3"/>
      <c r="G471" s="14"/>
      <c r="H471" s="14"/>
      <c r="I471" s="14"/>
      <c r="J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3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3"/>
      <c r="G473" s="14"/>
      <c r="AE473" s="4"/>
      <c r="AF473" s="30"/>
    </row>
    <row r="474" spans="1:32" x14ac:dyDescent="0.25">
      <c r="A474" s="13"/>
      <c r="B474" s="6"/>
      <c r="C474" s="40"/>
      <c r="D474" s="8"/>
      <c r="E474" s="8"/>
      <c r="F474" s="153"/>
      <c r="G474" s="14"/>
      <c r="AE474" s="4"/>
      <c r="AF474" s="30"/>
    </row>
    <row r="475" spans="1:32" x14ac:dyDescent="0.25">
      <c r="A475" s="13"/>
      <c r="B475" s="6"/>
      <c r="C475" s="40"/>
      <c r="D475" s="8"/>
      <c r="E475" s="8"/>
      <c r="F475" s="153"/>
      <c r="G475" s="14"/>
      <c r="AE475" s="4"/>
    </row>
    <row r="476" spans="1:32" x14ac:dyDescent="0.25">
      <c r="A476" s="13"/>
      <c r="B476" s="6"/>
      <c r="C476" s="40"/>
      <c r="D476" s="8"/>
      <c r="E476" s="8"/>
      <c r="F476" s="153"/>
      <c r="G476" s="14"/>
      <c r="AE476" s="4"/>
    </row>
    <row r="477" spans="1:32" x14ac:dyDescent="0.25">
      <c r="A477" s="13"/>
      <c r="B477" s="6"/>
      <c r="C477" s="40"/>
      <c r="D477" s="8"/>
      <c r="E477" s="8"/>
      <c r="F477" s="153"/>
      <c r="G477" s="14"/>
      <c r="AE477" s="4"/>
    </row>
    <row r="478" spans="1:32" x14ac:dyDescent="0.25">
      <c r="A478" s="13"/>
      <c r="B478" s="6"/>
      <c r="C478" s="40"/>
      <c r="D478" s="8"/>
      <c r="E478" s="8"/>
      <c r="F478" s="153"/>
      <c r="G478" s="14"/>
      <c r="AE478" s="4"/>
    </row>
    <row r="479" spans="1:32" x14ac:dyDescent="0.25">
      <c r="A479" s="13"/>
      <c r="B479" s="6"/>
      <c r="C479" s="40"/>
      <c r="D479" s="8"/>
      <c r="E479" s="8"/>
      <c r="F479" s="153"/>
      <c r="G479" s="14"/>
      <c r="AE479" s="4"/>
    </row>
    <row r="480" spans="1:32" x14ac:dyDescent="0.25">
      <c r="A480" s="13"/>
      <c r="B480" s="6"/>
      <c r="C480" s="40"/>
      <c r="D480" s="8"/>
      <c r="E480" s="8"/>
      <c r="F480" s="153"/>
      <c r="G480" s="14"/>
      <c r="AE480" s="4"/>
    </row>
    <row r="481" spans="1:31" x14ac:dyDescent="0.25">
      <c r="A481" s="13"/>
      <c r="B481" s="6"/>
      <c r="C481" s="40"/>
      <c r="D481" s="8"/>
      <c r="E481" s="8"/>
      <c r="F481" s="153"/>
      <c r="G481" s="14"/>
    </row>
    <row r="482" spans="1:31" x14ac:dyDescent="0.25">
      <c r="A482" s="13"/>
      <c r="B482" s="6"/>
      <c r="C482" s="40"/>
      <c r="D482" s="8"/>
      <c r="E482" s="8"/>
      <c r="F482" s="153"/>
      <c r="G482" s="14"/>
      <c r="AE482" s="4"/>
    </row>
    <row r="483" spans="1:31" x14ac:dyDescent="0.25">
      <c r="A483" s="13"/>
      <c r="B483" s="6"/>
      <c r="C483" s="40"/>
      <c r="D483" s="8"/>
      <c r="E483" s="8"/>
      <c r="F483" s="153"/>
      <c r="G483" s="14"/>
      <c r="AE483" s="4"/>
    </row>
    <row r="484" spans="1:31" x14ac:dyDescent="0.25">
      <c r="A484" s="13"/>
      <c r="B484" s="6"/>
      <c r="C484" s="40"/>
      <c r="D484" s="8"/>
      <c r="E484" s="8"/>
      <c r="F484" s="153"/>
      <c r="G484" s="14"/>
      <c r="AE484" s="4"/>
    </row>
    <row r="485" spans="1:31" x14ac:dyDescent="0.25">
      <c r="A485" s="13"/>
      <c r="B485" s="6"/>
      <c r="C485" s="40"/>
      <c r="D485" s="8"/>
      <c r="E485" s="8"/>
      <c r="F485" s="153"/>
      <c r="G485" s="14"/>
      <c r="AE485" s="4"/>
    </row>
    <row r="486" spans="1:31" x14ac:dyDescent="0.25">
      <c r="A486" s="13"/>
      <c r="B486" s="6"/>
      <c r="C486" s="40"/>
      <c r="D486" s="8"/>
      <c r="E486" s="8"/>
      <c r="F486" s="153"/>
      <c r="G486" s="14"/>
      <c r="AE486" s="4"/>
    </row>
    <row r="487" spans="1:31" x14ac:dyDescent="0.25">
      <c r="A487" s="13"/>
      <c r="B487" s="6"/>
      <c r="C487" s="40"/>
      <c r="D487" s="8"/>
      <c r="E487" s="8"/>
      <c r="F487" s="153"/>
      <c r="G487" s="14"/>
      <c r="N487" s="30"/>
      <c r="O487" s="30"/>
      <c r="P487" s="30"/>
      <c r="Q487" s="30"/>
      <c r="AE487" s="4"/>
    </row>
    <row r="488" spans="1:31" x14ac:dyDescent="0.25">
      <c r="A488" s="13"/>
      <c r="B488" s="6"/>
      <c r="C488" s="40"/>
      <c r="D488" s="8"/>
      <c r="E488" s="8"/>
      <c r="F488" s="153"/>
      <c r="G488" s="8"/>
      <c r="H488" s="8"/>
      <c r="I488" s="46"/>
      <c r="J488" s="46"/>
      <c r="M488" s="30"/>
      <c r="N488" s="30"/>
      <c r="O488" s="30"/>
      <c r="P488" s="30"/>
      <c r="Q488" s="30"/>
      <c r="AE488" s="30"/>
    </row>
    <row r="489" spans="1:31" x14ac:dyDescent="0.25">
      <c r="A489" s="13"/>
      <c r="B489" s="6"/>
      <c r="C489" s="40"/>
      <c r="D489" s="8"/>
      <c r="E489" s="8"/>
      <c r="F489" s="153"/>
      <c r="G489" s="8"/>
      <c r="H489" s="8"/>
      <c r="I489" s="46"/>
      <c r="J489" s="46"/>
      <c r="M489" s="30"/>
      <c r="N489" s="30"/>
      <c r="O489" s="30"/>
      <c r="P489" s="30"/>
      <c r="Q489" s="30"/>
      <c r="AE489" s="30"/>
    </row>
    <row r="490" spans="1:31" ht="16.5" x14ac:dyDescent="0.25">
      <c r="A490" s="13"/>
      <c r="B490" s="6"/>
      <c r="C490" s="40"/>
      <c r="D490" s="8"/>
      <c r="E490" s="8"/>
      <c r="F490" s="153"/>
      <c r="G490" s="14"/>
      <c r="H490" s="60"/>
      <c r="I490" s="60"/>
      <c r="J490" s="46"/>
      <c r="K490" s="60"/>
      <c r="M490" s="30"/>
      <c r="N490" s="30"/>
      <c r="O490" s="30"/>
      <c r="P490" s="30"/>
      <c r="Q490" s="30"/>
      <c r="AE490" s="30"/>
    </row>
    <row r="491" spans="1:31" ht="16.5" x14ac:dyDescent="0.25">
      <c r="A491" s="13"/>
      <c r="B491" s="6"/>
      <c r="C491" s="40"/>
      <c r="D491" s="8"/>
      <c r="E491" s="8"/>
      <c r="F491" s="153"/>
      <c r="G491" s="14"/>
      <c r="H491" s="60"/>
      <c r="I491" s="60"/>
      <c r="J491" s="60"/>
      <c r="K491" s="60"/>
      <c r="M491" s="30"/>
      <c r="N491" s="30"/>
      <c r="O491" s="30"/>
      <c r="P491" s="30"/>
      <c r="Q491" s="30"/>
      <c r="AE491" s="30"/>
    </row>
    <row r="492" spans="1:31" x14ac:dyDescent="0.25">
      <c r="A492" s="13"/>
      <c r="B492" s="6"/>
      <c r="C492" s="40"/>
      <c r="D492" s="8"/>
      <c r="E492" s="8"/>
      <c r="F492" s="153"/>
      <c r="G492" s="14"/>
      <c r="H492" s="30"/>
      <c r="I492" s="8"/>
      <c r="J492" s="46"/>
      <c r="K492" s="30"/>
      <c r="M492" s="30"/>
      <c r="N492" s="30"/>
      <c r="O492" s="30"/>
      <c r="P492" s="30"/>
      <c r="Q492" s="30"/>
      <c r="AE492" s="30"/>
    </row>
    <row r="493" spans="1:31" x14ac:dyDescent="0.25">
      <c r="A493" s="13"/>
      <c r="B493" s="6"/>
      <c r="C493" s="40"/>
      <c r="D493" s="8"/>
      <c r="E493" s="8"/>
      <c r="F493" s="153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3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3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3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3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3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3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3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3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3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3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3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3"/>
      <c r="G505" s="14"/>
      <c r="N505" s="30"/>
      <c r="O505" s="30"/>
      <c r="P505" s="30"/>
      <c r="Q505" s="30"/>
      <c r="AE505" s="4"/>
    </row>
    <row r="506" spans="1:32" x14ac:dyDescent="0.25">
      <c r="A506" s="13"/>
      <c r="B506" s="6"/>
      <c r="C506" s="40"/>
      <c r="D506" s="8"/>
      <c r="E506" s="8"/>
      <c r="F506" s="153"/>
      <c r="G506" s="14"/>
      <c r="N506" s="30"/>
      <c r="O506" s="30"/>
      <c r="P506" s="30"/>
      <c r="Q506" s="30"/>
      <c r="AE506" s="4"/>
    </row>
    <row r="507" spans="1:32" x14ac:dyDescent="0.25">
      <c r="A507" s="13"/>
      <c r="B507" s="6"/>
      <c r="C507" s="40"/>
      <c r="D507" s="8"/>
      <c r="E507" s="8"/>
      <c r="F507" s="153"/>
      <c r="G507" s="14"/>
      <c r="N507" s="30"/>
      <c r="O507" s="30"/>
      <c r="P507" s="30"/>
      <c r="Q507" s="30"/>
      <c r="AE507" s="4"/>
    </row>
    <row r="508" spans="1:32" x14ac:dyDescent="0.25">
      <c r="A508" s="13"/>
      <c r="B508" s="11"/>
      <c r="C508" s="40"/>
      <c r="D508" s="8"/>
      <c r="E508" s="8"/>
      <c r="F508" s="191"/>
      <c r="G508" s="14"/>
      <c r="N508" s="30"/>
      <c r="O508" s="30"/>
      <c r="P508" s="30"/>
      <c r="Q508" s="30"/>
      <c r="AE508" s="4"/>
    </row>
    <row r="509" spans="1:32" x14ac:dyDescent="0.25">
      <c r="A509" s="13"/>
      <c r="B509" s="233"/>
      <c r="C509" s="40"/>
      <c r="D509" s="8"/>
      <c r="E509" s="8"/>
      <c r="F509" s="191"/>
      <c r="G509" s="14"/>
      <c r="AE509" s="4"/>
    </row>
    <row r="510" spans="1:32" x14ac:dyDescent="0.25">
      <c r="A510" s="13"/>
      <c r="B510" s="192"/>
      <c r="C510" s="40"/>
      <c r="D510" s="8"/>
      <c r="E510" s="8"/>
      <c r="F510" s="153"/>
      <c r="G510" s="14"/>
      <c r="I510" s="8"/>
      <c r="J510" s="46"/>
      <c r="M510" s="30"/>
      <c r="AE510" s="30"/>
    </row>
    <row r="511" spans="1:32" s="30" customFormat="1" x14ac:dyDescent="0.25">
      <c r="A511" s="13"/>
      <c r="B511" s="192"/>
      <c r="C511" s="40"/>
      <c r="D511" s="8"/>
      <c r="E511" s="8"/>
      <c r="F511" s="153"/>
      <c r="G511" s="14"/>
      <c r="H511" s="45"/>
      <c r="I511" s="8"/>
      <c r="J511" s="46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2"/>
      <c r="C512" s="40"/>
      <c r="D512" s="8"/>
      <c r="E512" s="8"/>
      <c r="F512" s="153"/>
      <c r="G512" s="14"/>
      <c r="H512" s="45"/>
      <c r="I512" s="45"/>
      <c r="J512" s="46"/>
      <c r="K512" s="14"/>
      <c r="P512" s="14"/>
      <c r="Q512" s="14"/>
      <c r="AF512" s="14"/>
    </row>
    <row r="513" spans="1:32" s="30" customFormat="1" x14ac:dyDescent="0.25">
      <c r="A513" s="13"/>
      <c r="B513" s="192"/>
      <c r="C513" s="40"/>
      <c r="D513" s="8"/>
      <c r="E513" s="8"/>
      <c r="F513" s="153"/>
      <c r="G513" s="14"/>
      <c r="H513" s="45"/>
      <c r="I513" s="8"/>
      <c r="J513" s="46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2"/>
      <c r="C514" s="40"/>
      <c r="D514" s="8"/>
      <c r="E514" s="8"/>
      <c r="F514" s="153"/>
      <c r="G514" s="14"/>
      <c r="H514" s="45"/>
      <c r="I514" s="45"/>
      <c r="J514" s="46"/>
      <c r="K514" s="14"/>
      <c r="N514" s="14"/>
      <c r="O514" s="14"/>
      <c r="P514" s="14"/>
      <c r="Q514" s="14"/>
      <c r="AF514" s="14"/>
    </row>
    <row r="515" spans="1:32" s="30" customFormat="1" x14ac:dyDescent="0.25">
      <c r="A515" s="13"/>
      <c r="B515" s="192"/>
      <c r="C515" s="40"/>
      <c r="D515" s="8"/>
      <c r="E515" s="8"/>
      <c r="F515" s="153"/>
      <c r="G515" s="14"/>
      <c r="H515" s="45"/>
      <c r="I515" s="45"/>
      <c r="J515" s="46"/>
      <c r="K515" s="14"/>
      <c r="N515" s="14"/>
      <c r="O515" s="14"/>
      <c r="P515" s="14"/>
      <c r="Q515" s="14"/>
      <c r="AF515" s="14"/>
    </row>
    <row r="516" spans="1:32" s="30" customFormat="1" x14ac:dyDescent="0.25">
      <c r="A516" s="13"/>
      <c r="B516" s="192"/>
      <c r="C516" s="40"/>
      <c r="D516" s="8"/>
      <c r="E516" s="8"/>
      <c r="F516" s="153"/>
      <c r="G516" s="14"/>
      <c r="H516" s="45"/>
      <c r="I516" s="45"/>
      <c r="J516" s="46"/>
      <c r="K516" s="14"/>
      <c r="P516" s="14"/>
      <c r="Q516" s="14"/>
      <c r="AF516" s="14"/>
    </row>
    <row r="517" spans="1:32" s="30" customFormat="1" x14ac:dyDescent="0.25">
      <c r="A517" s="13"/>
      <c r="B517" s="192"/>
      <c r="C517" s="40"/>
      <c r="D517" s="8"/>
      <c r="E517" s="8"/>
      <c r="F517" s="153"/>
      <c r="G517" s="14"/>
      <c r="H517" s="45"/>
      <c r="I517" s="45"/>
      <c r="J517" s="45"/>
      <c r="K517" s="14"/>
      <c r="M517" s="14"/>
      <c r="P517" s="14"/>
      <c r="Q517" s="14"/>
      <c r="AE517" s="4"/>
      <c r="AF517" s="14"/>
    </row>
    <row r="518" spans="1:32" s="30" customFormat="1" x14ac:dyDescent="0.25">
      <c r="A518" s="13"/>
      <c r="B518" s="192"/>
      <c r="C518" s="40"/>
      <c r="D518" s="8"/>
      <c r="E518" s="8"/>
      <c r="F518" s="153"/>
      <c r="G518" s="14"/>
      <c r="H518" s="45"/>
      <c r="I518" s="45"/>
      <c r="J518" s="45"/>
      <c r="K518" s="14"/>
      <c r="M518" s="14"/>
      <c r="P518" s="14"/>
      <c r="Q518" s="14"/>
      <c r="AE518" s="4"/>
      <c r="AF518" s="14"/>
    </row>
    <row r="519" spans="1:32" x14ac:dyDescent="0.25">
      <c r="A519" s="13"/>
      <c r="B519" s="192"/>
      <c r="C519" s="40"/>
      <c r="D519" s="8"/>
      <c r="E519" s="8"/>
      <c r="F519" s="153"/>
      <c r="N519" s="30"/>
      <c r="O519" s="30"/>
      <c r="AE519" s="4"/>
      <c r="AF519" s="30"/>
    </row>
    <row r="520" spans="1:32" x14ac:dyDescent="0.25">
      <c r="A520" s="13"/>
      <c r="B520" s="192"/>
      <c r="C520" s="40"/>
      <c r="D520" s="8"/>
      <c r="E520" s="8"/>
      <c r="F520" s="153"/>
      <c r="N520" s="30"/>
      <c r="O520" s="30"/>
      <c r="AE520" s="4"/>
      <c r="AF520" s="30"/>
    </row>
    <row r="521" spans="1:32" x14ac:dyDescent="0.25">
      <c r="A521" s="13"/>
      <c r="B521" s="192"/>
      <c r="C521" s="40"/>
      <c r="D521" s="8"/>
      <c r="E521" s="8"/>
      <c r="F521" s="153"/>
      <c r="H521" s="8"/>
      <c r="I521" s="14"/>
      <c r="J521" s="46"/>
      <c r="N521" s="30"/>
      <c r="O521" s="30"/>
      <c r="P521" s="30"/>
      <c r="Q521" s="30"/>
      <c r="AE521" s="4"/>
      <c r="AF521" s="30"/>
    </row>
    <row r="522" spans="1:32" x14ac:dyDescent="0.25">
      <c r="A522" s="13"/>
      <c r="B522" s="192"/>
      <c r="C522" s="40"/>
      <c r="D522" s="8"/>
      <c r="E522" s="8"/>
      <c r="F522" s="153"/>
      <c r="H522" s="8"/>
      <c r="I522" s="14"/>
      <c r="J522" s="46"/>
      <c r="L522" s="14"/>
      <c r="N522" s="30"/>
      <c r="O522" s="30"/>
      <c r="P522" s="30"/>
      <c r="Q522" s="30"/>
      <c r="AE522" s="4"/>
      <c r="AF522" s="30"/>
    </row>
    <row r="523" spans="1:32" x14ac:dyDescent="0.25">
      <c r="A523" s="13"/>
      <c r="B523" s="192"/>
      <c r="C523" s="40"/>
      <c r="D523" s="8"/>
      <c r="E523" s="8"/>
      <c r="F523" s="153"/>
      <c r="J523" s="46"/>
      <c r="L523" s="14"/>
      <c r="P523" s="30"/>
      <c r="Q523" s="30"/>
      <c r="AE523" s="4"/>
      <c r="AF523" s="30"/>
    </row>
    <row r="524" spans="1:32" x14ac:dyDescent="0.25">
      <c r="A524" s="13"/>
      <c r="B524" s="192"/>
      <c r="C524" s="40"/>
      <c r="D524" s="8"/>
      <c r="E524" s="8"/>
      <c r="F524" s="153"/>
      <c r="H524" s="8"/>
      <c r="I524" s="14"/>
      <c r="J524" s="46"/>
      <c r="P524" s="30"/>
      <c r="Q524" s="30"/>
      <c r="AE524" s="4"/>
    </row>
    <row r="525" spans="1:32" x14ac:dyDescent="0.25">
      <c r="A525" s="13"/>
      <c r="B525" s="192"/>
      <c r="C525" s="40"/>
      <c r="D525" s="8"/>
      <c r="E525" s="8"/>
      <c r="F525" s="153"/>
      <c r="G525" s="14"/>
      <c r="H525" s="8"/>
      <c r="P525" s="30"/>
      <c r="Q525" s="30"/>
      <c r="AE525" s="4"/>
    </row>
    <row r="526" spans="1:32" s="30" customFormat="1" x14ac:dyDescent="0.25">
      <c r="A526" s="13"/>
      <c r="B526" s="47"/>
      <c r="C526" s="49"/>
      <c r="D526" s="8"/>
      <c r="E526" s="8"/>
      <c r="F526" s="153"/>
      <c r="G526" s="45"/>
      <c r="H526" s="45"/>
      <c r="I526" s="45"/>
      <c r="J526" s="45"/>
      <c r="K526" s="14"/>
      <c r="M526" s="14"/>
      <c r="N526" s="14"/>
      <c r="O526" s="14"/>
      <c r="AE526" s="4"/>
      <c r="AF526" s="14"/>
    </row>
    <row r="527" spans="1:32" s="30" customFormat="1" x14ac:dyDescent="0.25">
      <c r="A527" s="13"/>
      <c r="B527" s="47"/>
      <c r="C527" s="49"/>
      <c r="D527" s="8"/>
      <c r="E527" s="8"/>
      <c r="F527" s="153"/>
      <c r="G527" s="45"/>
      <c r="H527" s="45"/>
      <c r="I527" s="45"/>
      <c r="J527" s="45"/>
      <c r="K527" s="14"/>
      <c r="M527" s="14"/>
      <c r="N527" s="14"/>
      <c r="O527" s="14"/>
      <c r="AE527" s="4"/>
      <c r="AF527" s="14"/>
    </row>
    <row r="528" spans="1:32" s="30" customFormat="1" x14ac:dyDescent="0.25">
      <c r="A528" s="13"/>
      <c r="B528" s="192"/>
      <c r="C528" s="40"/>
      <c r="D528" s="8"/>
      <c r="E528" s="8"/>
      <c r="F528" s="153"/>
      <c r="G528" s="45"/>
      <c r="H528" s="45"/>
      <c r="I528" s="45"/>
      <c r="J528" s="45"/>
      <c r="K528" s="14"/>
      <c r="M528" s="14"/>
      <c r="N528" s="14"/>
      <c r="O528" s="14"/>
      <c r="P528" s="14"/>
      <c r="Q528" s="14"/>
      <c r="AE528" s="4"/>
      <c r="AF528" s="14"/>
    </row>
    <row r="529" spans="1:32" s="30" customFormat="1" x14ac:dyDescent="0.25">
      <c r="A529" s="13"/>
      <c r="B529" s="47"/>
      <c r="C529" s="49"/>
      <c r="D529" s="8"/>
      <c r="E529" s="8"/>
      <c r="F529" s="153"/>
      <c r="M529" s="14"/>
      <c r="N529" s="14"/>
      <c r="O529" s="14"/>
      <c r="P529" s="14"/>
      <c r="Q529" s="14"/>
      <c r="AE529" s="4"/>
      <c r="AF529" s="14"/>
    </row>
    <row r="530" spans="1:32" s="30" customFormat="1" x14ac:dyDescent="0.25">
      <c r="A530" s="13"/>
      <c r="B530" s="47"/>
      <c r="C530" s="49"/>
      <c r="D530" s="8"/>
      <c r="E530" s="8"/>
      <c r="F530" s="153"/>
      <c r="M530" s="14"/>
      <c r="N530" s="14"/>
      <c r="O530" s="14"/>
      <c r="P530" s="14"/>
      <c r="Q530" s="14"/>
      <c r="AE530" s="4"/>
    </row>
    <row r="531" spans="1:32" s="30" customFormat="1" x14ac:dyDescent="0.25">
      <c r="A531" s="13"/>
      <c r="B531" s="47"/>
      <c r="C531" s="49"/>
      <c r="D531" s="8"/>
      <c r="E531" s="8"/>
      <c r="F531" s="153"/>
      <c r="N531" s="14"/>
      <c r="O531" s="14"/>
      <c r="P531" s="14"/>
      <c r="Q531" s="14"/>
    </row>
    <row r="532" spans="1:32" s="30" customFormat="1" x14ac:dyDescent="0.25">
      <c r="A532" s="13"/>
      <c r="B532" s="47"/>
      <c r="C532" s="49"/>
      <c r="D532" s="8"/>
      <c r="E532" s="8"/>
      <c r="F532" s="153"/>
      <c r="N532" s="14"/>
      <c r="O532" s="14"/>
      <c r="P532" s="14"/>
      <c r="Q532" s="14"/>
    </row>
    <row r="533" spans="1:32" s="30" customFormat="1" x14ac:dyDescent="0.25">
      <c r="A533" s="13"/>
      <c r="B533" s="47"/>
      <c r="C533" s="49"/>
      <c r="D533" s="8"/>
      <c r="E533" s="8"/>
      <c r="F533" s="153"/>
      <c r="N533" s="14"/>
      <c r="O533" s="14"/>
      <c r="P533" s="14"/>
      <c r="Q533" s="14"/>
    </row>
    <row r="534" spans="1:32" s="30" customFormat="1" x14ac:dyDescent="0.25">
      <c r="A534" s="234"/>
      <c r="B534" s="47"/>
      <c r="C534" s="49"/>
      <c r="D534" s="8"/>
      <c r="E534" s="8"/>
      <c r="F534" s="153"/>
      <c r="N534" s="14"/>
      <c r="O534" s="14"/>
      <c r="P534" s="14"/>
      <c r="Q534" s="14"/>
    </row>
    <row r="535" spans="1:32" s="30" customFormat="1" x14ac:dyDescent="0.25">
      <c r="A535" s="168"/>
      <c r="B535" s="211"/>
      <c r="C535" s="168"/>
      <c r="D535" s="8"/>
      <c r="E535" s="8"/>
      <c r="F535" s="153"/>
      <c r="N535" s="14"/>
      <c r="O535" s="14"/>
      <c r="P535" s="14"/>
      <c r="Q535" s="14"/>
    </row>
    <row r="536" spans="1:32" s="30" customFormat="1" x14ac:dyDescent="0.25">
      <c r="A536" s="168"/>
      <c r="B536" s="211"/>
      <c r="C536" s="168"/>
      <c r="D536" s="8"/>
      <c r="E536" s="8"/>
      <c r="F536" s="153"/>
      <c r="N536" s="14"/>
      <c r="O536" s="14"/>
      <c r="P536" s="14"/>
      <c r="Q536" s="14"/>
    </row>
    <row r="537" spans="1:32" s="30" customFormat="1" x14ac:dyDescent="0.25">
      <c r="A537" s="235"/>
      <c r="B537" s="233"/>
      <c r="C537" s="40"/>
      <c r="D537" s="8"/>
      <c r="E537" s="8"/>
      <c r="F537" s="191"/>
      <c r="G537" s="14"/>
      <c r="H537" s="45"/>
      <c r="I537" s="45"/>
      <c r="J537" s="45"/>
      <c r="K537" s="14"/>
      <c r="N537" s="14"/>
      <c r="O537" s="14"/>
      <c r="P537" s="14"/>
      <c r="Q537" s="14"/>
    </row>
    <row r="538" spans="1:32" s="30" customFormat="1" x14ac:dyDescent="0.25">
      <c r="A538" s="235"/>
      <c r="B538" s="192"/>
      <c r="C538" s="40"/>
      <c r="D538" s="8"/>
      <c r="E538" s="8"/>
      <c r="F538" s="153"/>
      <c r="G538" s="14"/>
      <c r="H538" s="45"/>
      <c r="I538" s="45"/>
      <c r="J538" s="45"/>
      <c r="K538" s="14"/>
      <c r="N538" s="14"/>
      <c r="O538" s="14"/>
      <c r="P538" s="14"/>
      <c r="Q538" s="14"/>
    </row>
    <row r="539" spans="1:32" s="30" customFormat="1" x14ac:dyDescent="0.25">
      <c r="A539" s="235"/>
      <c r="B539" s="192"/>
      <c r="C539" s="40"/>
      <c r="D539" s="8"/>
      <c r="E539" s="8"/>
      <c r="F539" s="153"/>
      <c r="G539" s="14"/>
      <c r="H539" s="45"/>
      <c r="I539" s="45"/>
      <c r="J539" s="45"/>
      <c r="K539" s="14"/>
      <c r="M539" s="14"/>
      <c r="N539" s="14"/>
      <c r="O539" s="14"/>
      <c r="P539" s="14"/>
      <c r="Q539" s="14"/>
      <c r="AE539" s="4"/>
    </row>
    <row r="540" spans="1:32" s="30" customFormat="1" x14ac:dyDescent="0.25">
      <c r="A540" s="235"/>
      <c r="B540" s="192"/>
      <c r="C540" s="40"/>
      <c r="D540" s="8"/>
      <c r="E540" s="8"/>
      <c r="F540" s="153"/>
      <c r="M540" s="14"/>
      <c r="P540" s="14"/>
      <c r="Q540" s="14"/>
      <c r="AE540" s="4"/>
    </row>
    <row r="541" spans="1:32" s="30" customFormat="1" x14ac:dyDescent="0.25">
      <c r="A541" s="235"/>
      <c r="B541" s="192"/>
      <c r="C541" s="40"/>
      <c r="D541" s="8"/>
      <c r="E541" s="8"/>
      <c r="F541" s="153"/>
      <c r="M541" s="14"/>
      <c r="P541" s="14"/>
      <c r="Q541" s="14"/>
      <c r="AE541" s="4"/>
      <c r="AF541" s="14"/>
    </row>
    <row r="542" spans="1:32" s="30" customFormat="1" x14ac:dyDescent="0.25">
      <c r="A542" s="235"/>
      <c r="B542" s="233"/>
      <c r="C542" s="40"/>
      <c r="D542" s="8"/>
      <c r="E542" s="8"/>
      <c r="F542" s="191"/>
      <c r="M542" s="14"/>
      <c r="P542" s="14"/>
      <c r="Q542" s="14"/>
      <c r="AE542" s="4"/>
      <c r="AF542" s="14"/>
    </row>
    <row r="543" spans="1:32" s="30" customFormat="1" x14ac:dyDescent="0.25">
      <c r="A543" s="235"/>
      <c r="B543" s="192"/>
      <c r="C543" s="40"/>
      <c r="D543" s="8"/>
      <c r="E543" s="8"/>
      <c r="F543" s="153"/>
      <c r="M543" s="14"/>
      <c r="P543" s="14"/>
      <c r="Q543" s="14"/>
      <c r="AE543" s="4"/>
      <c r="AF543" s="14"/>
    </row>
    <row r="544" spans="1:32" s="30" customFormat="1" x14ac:dyDescent="0.25">
      <c r="A544" s="235"/>
      <c r="B544" s="192"/>
      <c r="C544" s="40"/>
      <c r="D544" s="8"/>
      <c r="E544" s="8"/>
      <c r="F544" s="153"/>
      <c r="M544" s="14"/>
      <c r="P544" s="14"/>
      <c r="Q544" s="14"/>
      <c r="AE544" s="4"/>
      <c r="AF544" s="14"/>
    </row>
    <row r="545" spans="1:32" s="30" customFormat="1" x14ac:dyDescent="0.25">
      <c r="A545" s="235"/>
      <c r="B545" s="192"/>
      <c r="C545" s="40"/>
      <c r="D545" s="8"/>
      <c r="E545" s="8"/>
      <c r="F545" s="153"/>
      <c r="M545" s="14"/>
      <c r="N545" s="14"/>
      <c r="O545" s="14"/>
      <c r="AE545" s="4"/>
      <c r="AF545" s="14"/>
    </row>
    <row r="546" spans="1:32" s="30" customFormat="1" x14ac:dyDescent="0.25">
      <c r="A546" s="235"/>
      <c r="B546" s="192"/>
      <c r="C546" s="40"/>
      <c r="D546" s="8"/>
      <c r="E546" s="8"/>
      <c r="F546" s="153"/>
      <c r="M546" s="14"/>
      <c r="N546" s="14"/>
      <c r="O546" s="14"/>
      <c r="AE546" s="4"/>
      <c r="AF546" s="14"/>
    </row>
    <row r="547" spans="1:32" s="30" customFormat="1" x14ac:dyDescent="0.25">
      <c r="A547" s="235"/>
      <c r="B547" s="192"/>
      <c r="C547" s="40"/>
      <c r="D547" s="8"/>
      <c r="E547" s="8"/>
      <c r="F547" s="153"/>
      <c r="G547" s="14"/>
      <c r="H547" s="45"/>
      <c r="I547" s="45"/>
      <c r="J547" s="45"/>
      <c r="K547" s="14"/>
      <c r="M547" s="14"/>
      <c r="N547" s="14"/>
      <c r="O547" s="14"/>
      <c r="AE547" s="4"/>
      <c r="AF547" s="14"/>
    </row>
    <row r="548" spans="1:32" s="30" customFormat="1" x14ac:dyDescent="0.25">
      <c r="A548" s="235"/>
      <c r="B548" s="192"/>
      <c r="C548" s="40"/>
      <c r="D548" s="8"/>
      <c r="E548" s="8"/>
      <c r="F548" s="153"/>
      <c r="G548" s="14"/>
      <c r="H548" s="45"/>
      <c r="I548" s="45"/>
      <c r="J548" s="45"/>
      <c r="K548" s="14"/>
      <c r="M548" s="14"/>
      <c r="N548" s="14"/>
      <c r="O548" s="14"/>
      <c r="AE548" s="4"/>
    </row>
    <row r="549" spans="1:32" s="30" customFormat="1" x14ac:dyDescent="0.25">
      <c r="A549" s="235"/>
      <c r="B549" s="192"/>
      <c r="C549" s="40"/>
      <c r="D549" s="8"/>
      <c r="E549" s="8"/>
      <c r="F549" s="153"/>
      <c r="G549" s="14"/>
      <c r="H549" s="45"/>
      <c r="I549" s="45"/>
      <c r="J549" s="45"/>
      <c r="K549" s="14"/>
      <c r="M549" s="14"/>
      <c r="N549" s="14"/>
      <c r="O549" s="14"/>
      <c r="AE549" s="4"/>
    </row>
    <row r="550" spans="1:32" s="30" customFormat="1" x14ac:dyDescent="0.25">
      <c r="A550" s="235"/>
      <c r="B550" s="192"/>
      <c r="C550" s="40"/>
      <c r="D550" s="8"/>
      <c r="E550" s="8"/>
      <c r="F550" s="153"/>
      <c r="G550" s="14"/>
      <c r="H550" s="45"/>
      <c r="I550" s="45"/>
      <c r="J550" s="45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5"/>
      <c r="B551" s="192"/>
      <c r="C551" s="40"/>
      <c r="D551" s="8"/>
      <c r="E551" s="8"/>
      <c r="F551" s="153"/>
      <c r="G551" s="14"/>
      <c r="H551" s="45"/>
      <c r="I551" s="45"/>
      <c r="J551" s="45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5"/>
      <c r="B552" s="192"/>
      <c r="C552" s="40"/>
      <c r="D552" s="8"/>
      <c r="E552" s="8"/>
      <c r="F552" s="153"/>
      <c r="G552" s="14"/>
      <c r="H552" s="45"/>
      <c r="I552" s="45"/>
      <c r="J552" s="45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5"/>
      <c r="B553" s="192"/>
      <c r="C553" s="40"/>
      <c r="D553" s="8"/>
      <c r="E553" s="8"/>
      <c r="F553" s="153"/>
      <c r="G553" s="14"/>
      <c r="H553" s="45"/>
      <c r="I553" s="45"/>
      <c r="J553" s="45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5"/>
      <c r="B554" s="192"/>
      <c r="C554" s="40"/>
      <c r="D554" s="8"/>
      <c r="E554" s="8"/>
      <c r="F554" s="153"/>
      <c r="G554" s="14"/>
      <c r="H554" s="45"/>
      <c r="I554" s="45"/>
      <c r="J554" s="45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5"/>
      <c r="B555" s="192"/>
      <c r="C555" s="40"/>
      <c r="D555" s="8"/>
      <c r="E555" s="8"/>
      <c r="F555" s="153"/>
      <c r="G555" s="14"/>
      <c r="H555" s="45"/>
      <c r="I555" s="45"/>
      <c r="J555" s="45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5"/>
      <c r="B556" s="233"/>
      <c r="C556" s="192"/>
      <c r="D556" s="8"/>
      <c r="E556" s="8"/>
      <c r="F556" s="191"/>
      <c r="G556" s="14"/>
      <c r="H556" s="45"/>
      <c r="I556" s="45"/>
      <c r="J556" s="45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5"/>
      <c r="B557" s="192"/>
      <c r="C557" s="40"/>
      <c r="D557" s="8"/>
      <c r="E557" s="8"/>
      <c r="F557" s="153"/>
      <c r="G557" s="14"/>
      <c r="H557" s="45"/>
      <c r="I557" s="45"/>
      <c r="J557" s="45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5"/>
      <c r="B558" s="192"/>
      <c r="C558" s="40"/>
      <c r="D558" s="8"/>
      <c r="E558" s="8"/>
      <c r="F558" s="153"/>
      <c r="G558" s="14"/>
      <c r="H558" s="45"/>
      <c r="I558" s="45"/>
      <c r="J558" s="45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5"/>
      <c r="B559" s="192"/>
      <c r="C559" s="40"/>
      <c r="D559" s="8"/>
      <c r="E559" s="8"/>
      <c r="F559" s="153"/>
      <c r="G559" s="14"/>
      <c r="H559" s="45"/>
      <c r="I559" s="45"/>
      <c r="J559" s="45"/>
      <c r="K559" s="14"/>
      <c r="M559" s="14"/>
      <c r="N559" s="14"/>
      <c r="O559" s="14"/>
      <c r="P559" s="14"/>
      <c r="Q559" s="14"/>
      <c r="AE559" s="4"/>
    </row>
    <row r="560" spans="1:32" s="30" customFormat="1" x14ac:dyDescent="0.25">
      <c r="A560" s="235"/>
      <c r="B560" s="192"/>
      <c r="C560" s="40"/>
      <c r="D560" s="8"/>
      <c r="E560" s="8"/>
      <c r="F560" s="153"/>
      <c r="G560" s="14"/>
      <c r="H560" s="45"/>
      <c r="I560" s="45"/>
      <c r="J560" s="45"/>
      <c r="K560" s="14"/>
      <c r="M560" s="14"/>
      <c r="N560" s="14"/>
      <c r="O560" s="14"/>
      <c r="P560" s="14"/>
      <c r="Q560" s="14"/>
      <c r="AE560" s="4"/>
    </row>
    <row r="561" spans="1:32" s="30" customFormat="1" x14ac:dyDescent="0.25">
      <c r="A561" s="235"/>
      <c r="B561" s="192"/>
      <c r="C561" s="40"/>
      <c r="D561" s="8"/>
      <c r="E561" s="8"/>
      <c r="F561" s="153"/>
      <c r="M561" s="14"/>
      <c r="AE561" s="4"/>
    </row>
    <row r="562" spans="1:32" s="30" customFormat="1" x14ac:dyDescent="0.25">
      <c r="A562" s="235"/>
      <c r="B562" s="192"/>
      <c r="C562" s="40"/>
      <c r="D562" s="8"/>
      <c r="E562" s="8"/>
      <c r="F562" s="153"/>
    </row>
    <row r="563" spans="1:32" s="30" customFormat="1" x14ac:dyDescent="0.25">
      <c r="A563" s="235"/>
      <c r="B563" s="192"/>
      <c r="C563" s="40"/>
      <c r="D563" s="8"/>
      <c r="E563" s="8"/>
      <c r="F563" s="153"/>
    </row>
    <row r="564" spans="1:32" s="201" customFormat="1" x14ac:dyDescent="0.25">
      <c r="A564" s="235"/>
      <c r="B564" s="192"/>
      <c r="C564" s="40"/>
      <c r="D564" s="8"/>
      <c r="E564" s="8"/>
      <c r="F564" s="153"/>
      <c r="G564" s="30"/>
      <c r="H564" s="30"/>
      <c r="I564" s="30"/>
      <c r="J564" s="30"/>
      <c r="K564" s="30"/>
      <c r="M564" s="30"/>
      <c r="N564" s="30"/>
      <c r="O564" s="30"/>
      <c r="P564" s="30"/>
      <c r="Q564" s="30"/>
      <c r="AE564" s="30"/>
      <c r="AF564" s="30"/>
    </row>
    <row r="565" spans="1:32" s="30" customFormat="1" x14ac:dyDescent="0.25">
      <c r="A565" s="235"/>
      <c r="B565" s="192"/>
      <c r="C565" s="40"/>
      <c r="D565" s="8"/>
      <c r="E565" s="8"/>
      <c r="F565" s="153"/>
    </row>
    <row r="566" spans="1:32" s="30" customFormat="1" x14ac:dyDescent="0.25">
      <c r="A566" s="235"/>
      <c r="B566" s="192"/>
      <c r="C566" s="40"/>
      <c r="D566" s="8"/>
      <c r="E566" s="8"/>
      <c r="F566" s="153"/>
      <c r="G566" s="14"/>
      <c r="H566" s="45"/>
      <c r="I566" s="45"/>
      <c r="J566" s="45"/>
      <c r="K566" s="14"/>
      <c r="N566" s="14"/>
      <c r="O566" s="14"/>
      <c r="P566" s="14"/>
      <c r="Q566" s="14"/>
    </row>
    <row r="567" spans="1:32" x14ac:dyDescent="0.25">
      <c r="A567" s="235"/>
      <c r="B567" s="6"/>
      <c r="C567" s="40"/>
      <c r="D567" s="8"/>
      <c r="E567" s="8"/>
      <c r="F567" s="153"/>
      <c r="G567" s="14"/>
      <c r="AE567" s="4"/>
      <c r="AF567" s="30"/>
    </row>
    <row r="568" spans="1:32" x14ac:dyDescent="0.25">
      <c r="A568" s="235"/>
      <c r="B568" s="6"/>
      <c r="C568" s="40"/>
      <c r="D568" s="8"/>
      <c r="E568" s="8"/>
      <c r="F568" s="153"/>
      <c r="G568" s="14"/>
      <c r="AE568" s="4"/>
      <c r="AF568" s="30"/>
    </row>
    <row r="569" spans="1:32" x14ac:dyDescent="0.25">
      <c r="A569" s="235"/>
      <c r="B569" s="6"/>
      <c r="C569" s="40"/>
      <c r="E569" s="94"/>
      <c r="F569" s="153"/>
      <c r="G569" s="14"/>
      <c r="AE569" s="4"/>
      <c r="AF569" s="30"/>
    </row>
    <row r="570" spans="1:32" x14ac:dyDescent="0.25">
      <c r="A570" s="235"/>
      <c r="B570" s="6"/>
      <c r="C570" s="40"/>
      <c r="E570" s="94"/>
      <c r="F570" s="153"/>
      <c r="G570" s="14"/>
      <c r="AE570" s="4"/>
      <c r="AF570" s="30"/>
    </row>
    <row r="571" spans="1:32" x14ac:dyDescent="0.25">
      <c r="A571" s="235"/>
      <c r="B571" s="6"/>
      <c r="C571" s="40"/>
      <c r="E571" s="94"/>
      <c r="F571" s="153"/>
      <c r="AE571" s="4"/>
      <c r="AF571" s="30"/>
    </row>
    <row r="572" spans="1:32" ht="18.75" x14ac:dyDescent="0.25">
      <c r="A572" s="155"/>
      <c r="B572" s="104"/>
      <c r="C572" s="134"/>
      <c r="D572" s="135"/>
      <c r="E572" s="106"/>
      <c r="F572" s="106"/>
      <c r="AE572" s="4"/>
      <c r="AF572" s="30"/>
    </row>
    <row r="573" spans="1:32" x14ac:dyDescent="0.25">
      <c r="A573" s="49"/>
      <c r="B573" s="47"/>
      <c r="C573" s="49"/>
      <c r="D573" s="8"/>
      <c r="E573" s="8"/>
      <c r="F573" s="153"/>
      <c r="AE573" s="4"/>
      <c r="AF573" s="30"/>
    </row>
    <row r="574" spans="1:32" x14ac:dyDescent="0.25">
      <c r="A574" s="236"/>
      <c r="B574" s="47"/>
      <c r="C574" s="49"/>
      <c r="D574" s="8"/>
      <c r="E574" s="8"/>
      <c r="F574" s="153"/>
      <c r="AE574" s="4"/>
      <c r="AF574" s="30"/>
    </row>
    <row r="575" spans="1:32" x14ac:dyDescent="0.25">
      <c r="A575" s="236"/>
      <c r="B575" s="47"/>
      <c r="C575" s="49"/>
      <c r="D575" s="8"/>
      <c r="E575" s="8"/>
      <c r="F575" s="153"/>
      <c r="AE575" s="4"/>
      <c r="AF575" s="30"/>
    </row>
    <row r="576" spans="1:32" x14ac:dyDescent="0.25">
      <c r="A576" s="236"/>
      <c r="B576" s="47"/>
      <c r="C576" s="49"/>
      <c r="D576" s="8"/>
      <c r="E576" s="8"/>
      <c r="F576" s="153"/>
      <c r="AE576" s="4"/>
      <c r="AF576" s="30"/>
    </row>
    <row r="577" spans="1:32" x14ac:dyDescent="0.25">
      <c r="A577" s="236"/>
      <c r="B577" s="47"/>
      <c r="C577" s="49"/>
      <c r="D577" s="8"/>
      <c r="E577" s="8"/>
      <c r="F577" s="153"/>
      <c r="AE577" s="4"/>
      <c r="AF577" s="30"/>
    </row>
    <row r="578" spans="1:32" x14ac:dyDescent="0.25">
      <c r="A578" s="236"/>
      <c r="B578" s="47"/>
      <c r="C578" s="49"/>
      <c r="D578" s="8"/>
      <c r="E578" s="8"/>
      <c r="F578" s="153"/>
      <c r="AE578" s="4"/>
      <c r="AF578" s="30"/>
    </row>
    <row r="579" spans="1:32" x14ac:dyDescent="0.25">
      <c r="A579" s="236"/>
      <c r="B579" s="47"/>
      <c r="C579" s="49"/>
      <c r="D579" s="8"/>
      <c r="E579" s="8"/>
      <c r="F579" s="153"/>
      <c r="AE579" s="4"/>
      <c r="AF579" s="30"/>
    </row>
    <row r="580" spans="1:32" x14ac:dyDescent="0.25">
      <c r="A580" s="236"/>
      <c r="B580" s="47"/>
      <c r="C580" s="49"/>
      <c r="D580" s="8"/>
      <c r="E580" s="8"/>
      <c r="F580" s="153"/>
      <c r="AE580" s="4"/>
      <c r="AF580" s="30"/>
    </row>
    <row r="581" spans="1:32" x14ac:dyDescent="0.25">
      <c r="A581" s="236"/>
      <c r="B581" s="47"/>
      <c r="C581" s="49"/>
      <c r="D581" s="8"/>
      <c r="E581" s="8"/>
      <c r="F581" s="153"/>
      <c r="AE581" s="4"/>
      <c r="AF581" s="30"/>
    </row>
    <row r="582" spans="1:32" x14ac:dyDescent="0.25">
      <c r="A582" s="236"/>
      <c r="B582" s="47"/>
      <c r="C582" s="49"/>
      <c r="D582" s="8"/>
      <c r="E582" s="8"/>
      <c r="F582" s="153"/>
      <c r="AE582" s="4"/>
      <c r="AF582" s="30"/>
    </row>
    <row r="583" spans="1:32" x14ac:dyDescent="0.25">
      <c r="A583" s="236"/>
      <c r="B583" s="47"/>
      <c r="C583" s="49"/>
      <c r="D583" s="8"/>
      <c r="E583" s="8"/>
      <c r="F583" s="153"/>
      <c r="AE583" s="4"/>
      <c r="AF583" s="30"/>
    </row>
    <row r="584" spans="1:32" x14ac:dyDescent="0.25">
      <c r="A584" s="236"/>
      <c r="B584" s="47"/>
      <c r="C584" s="49"/>
      <c r="D584" s="8"/>
      <c r="E584" s="8"/>
      <c r="F584" s="153"/>
      <c r="AE584" s="4"/>
      <c r="AF584" s="30"/>
    </row>
    <row r="585" spans="1:32" x14ac:dyDescent="0.25">
      <c r="A585" s="13"/>
      <c r="B585" s="11"/>
      <c r="C585" s="40"/>
      <c r="D585" s="8"/>
      <c r="E585" s="8"/>
      <c r="F585" s="191"/>
      <c r="G585" s="8"/>
      <c r="H585" s="8"/>
      <c r="I585" s="46"/>
      <c r="J585" s="46"/>
      <c r="P585" s="30"/>
      <c r="Q585" s="30"/>
      <c r="AE585" s="4"/>
      <c r="AF585" s="30"/>
    </row>
    <row r="586" spans="1:32" x14ac:dyDescent="0.25">
      <c r="A586" s="13"/>
      <c r="B586" s="11"/>
      <c r="C586" s="40"/>
      <c r="D586" s="8"/>
      <c r="E586" s="8"/>
      <c r="F586" s="191"/>
      <c r="G586" s="8"/>
      <c r="H586" s="8"/>
      <c r="I586" s="46"/>
      <c r="J586" s="46"/>
      <c r="P586" s="30"/>
      <c r="Q586" s="30"/>
      <c r="AE586" s="4"/>
      <c r="AF586" s="30"/>
    </row>
    <row r="587" spans="1:32" x14ac:dyDescent="0.25">
      <c r="A587" s="13"/>
      <c r="B587" s="192"/>
      <c r="C587" s="40"/>
      <c r="D587" s="8"/>
      <c r="E587" s="8"/>
      <c r="F587" s="153"/>
      <c r="G587" s="14"/>
      <c r="H587" s="8"/>
      <c r="J587" s="46"/>
      <c r="P587" s="30"/>
      <c r="Q587" s="30"/>
      <c r="AE587" s="4"/>
      <c r="AF587" s="30"/>
    </row>
    <row r="588" spans="1:32" x14ac:dyDescent="0.25">
      <c r="A588" s="13"/>
      <c r="B588" s="192"/>
      <c r="C588" s="40"/>
      <c r="D588" s="8"/>
      <c r="E588" s="8"/>
      <c r="F588" s="153"/>
      <c r="G588" s="14"/>
      <c r="H588" s="8"/>
      <c r="J588" s="46"/>
      <c r="Q588" s="30"/>
      <c r="AE588" s="4"/>
      <c r="AF588" s="30"/>
    </row>
    <row r="589" spans="1:32" x14ac:dyDescent="0.25">
      <c r="A589" s="13"/>
      <c r="B589" s="192"/>
      <c r="C589" s="40"/>
      <c r="D589" s="8"/>
      <c r="E589" s="8"/>
      <c r="F589" s="153"/>
      <c r="G589" s="14"/>
      <c r="J589" s="46"/>
      <c r="M589" s="30"/>
      <c r="Q589" s="30"/>
      <c r="AE589" s="30"/>
      <c r="AF589" s="30"/>
    </row>
    <row r="590" spans="1:32" x14ac:dyDescent="0.25">
      <c r="A590" s="13"/>
      <c r="B590" s="192"/>
      <c r="C590" s="40"/>
      <c r="D590" s="8"/>
      <c r="E590" s="8"/>
      <c r="F590" s="153"/>
      <c r="G590" s="14"/>
      <c r="H590" s="8"/>
      <c r="J590" s="46"/>
      <c r="M590" s="30"/>
      <c r="Q590" s="30"/>
      <c r="AE590" s="30"/>
      <c r="AF590" s="30"/>
    </row>
    <row r="591" spans="1:32" x14ac:dyDescent="0.25">
      <c r="A591" s="13"/>
      <c r="B591" s="47"/>
      <c r="C591" s="40"/>
      <c r="D591" s="8"/>
      <c r="E591" s="8"/>
      <c r="F591" s="153"/>
      <c r="G591" s="14"/>
      <c r="H591" s="134"/>
      <c r="I591" s="134"/>
      <c r="J591" s="4"/>
      <c r="M591" s="30"/>
      <c r="Q591" s="30"/>
      <c r="AE591" s="30"/>
      <c r="AF591" s="30"/>
    </row>
    <row r="592" spans="1:32" x14ac:dyDescent="0.25">
      <c r="A592" s="237"/>
      <c r="B592" s="47"/>
      <c r="C592" s="40"/>
      <c r="D592" s="8"/>
      <c r="E592" s="8"/>
      <c r="F592" s="153"/>
      <c r="G592" s="14"/>
      <c r="H592" s="134"/>
      <c r="I592" s="134"/>
      <c r="J592" s="4"/>
      <c r="Q592" s="30"/>
      <c r="AE592" s="4"/>
      <c r="AF592" s="30"/>
    </row>
    <row r="593" spans="1:32" x14ac:dyDescent="0.25">
      <c r="A593" s="237"/>
      <c r="B593" s="47"/>
      <c r="C593" s="40"/>
      <c r="D593" s="8"/>
      <c r="E593" s="8"/>
      <c r="F593" s="153"/>
      <c r="G593" s="14"/>
      <c r="H593" s="134"/>
      <c r="I593" s="134"/>
      <c r="J593" s="4"/>
      <c r="AE593" s="4"/>
      <c r="AF593" s="30"/>
    </row>
    <row r="594" spans="1:32" x14ac:dyDescent="0.25">
      <c r="A594" s="237"/>
      <c r="B594" s="47"/>
      <c r="C594" s="40"/>
      <c r="D594" s="8"/>
      <c r="E594" s="8"/>
      <c r="F594" s="153"/>
      <c r="G594" s="14"/>
      <c r="H594" s="134"/>
      <c r="I594" s="134"/>
      <c r="J594" s="4"/>
      <c r="M594" s="30"/>
      <c r="AE594" s="30"/>
      <c r="AF594" s="30"/>
    </row>
    <row r="595" spans="1:32" x14ac:dyDescent="0.25">
      <c r="A595" s="237"/>
      <c r="B595" s="47"/>
      <c r="C595" s="40"/>
      <c r="D595" s="8"/>
      <c r="E595" s="8"/>
      <c r="F595" s="153"/>
      <c r="G595" s="14"/>
      <c r="H595" s="134"/>
      <c r="I595" s="134"/>
      <c r="J595" s="46"/>
      <c r="M595" s="30"/>
      <c r="N595" s="30"/>
      <c r="O595" s="30"/>
      <c r="AE595" s="30"/>
      <c r="AF595" s="30"/>
    </row>
    <row r="596" spans="1:32" x14ac:dyDescent="0.25">
      <c r="A596" s="237"/>
      <c r="B596" s="47"/>
      <c r="C596" s="40"/>
      <c r="D596" s="8"/>
      <c r="E596" s="8"/>
      <c r="F596" s="153"/>
      <c r="G596" s="14"/>
      <c r="H596" s="134"/>
      <c r="I596" s="134"/>
      <c r="J596" s="46"/>
      <c r="N596" s="30"/>
      <c r="O596" s="30"/>
      <c r="AE596" s="4"/>
      <c r="AF596" s="30"/>
    </row>
    <row r="597" spans="1:32" x14ac:dyDescent="0.25">
      <c r="A597" s="237"/>
      <c r="B597" s="47"/>
      <c r="C597" s="40"/>
      <c r="D597" s="8"/>
      <c r="E597" s="8"/>
      <c r="F597" s="153"/>
      <c r="G597" s="14"/>
      <c r="H597" s="134"/>
      <c r="I597" s="134"/>
      <c r="J597" s="46"/>
      <c r="M597" s="30"/>
      <c r="N597" s="30"/>
      <c r="O597" s="30"/>
      <c r="AE597" s="30"/>
      <c r="AF597" s="30"/>
    </row>
    <row r="598" spans="1:32" x14ac:dyDescent="0.25">
      <c r="A598" s="237"/>
      <c r="B598" s="47"/>
      <c r="C598" s="40"/>
      <c r="D598" s="8"/>
      <c r="E598" s="8"/>
      <c r="F598" s="153"/>
      <c r="G598" s="14"/>
      <c r="H598" s="134"/>
      <c r="I598" s="134"/>
      <c r="J598" s="46"/>
      <c r="M598" s="30"/>
      <c r="AE598" s="30"/>
      <c r="AF598" s="30"/>
    </row>
    <row r="599" spans="1:32" x14ac:dyDescent="0.25">
      <c r="A599" s="235"/>
      <c r="B599" s="192"/>
      <c r="C599" s="40"/>
      <c r="D599" s="8"/>
      <c r="E599" s="8"/>
      <c r="F599" s="153"/>
      <c r="G599" s="14"/>
      <c r="H599" s="8"/>
      <c r="J599" s="46"/>
      <c r="M599" s="30"/>
      <c r="AE599" s="30"/>
      <c r="AF599" s="30"/>
    </row>
    <row r="600" spans="1:32" x14ac:dyDescent="0.25">
      <c r="A600" s="235"/>
      <c r="B600" s="192"/>
      <c r="C600" s="40"/>
      <c r="D600" s="8"/>
      <c r="E600" s="8"/>
      <c r="F600" s="153"/>
      <c r="G600" s="14"/>
      <c r="H600" s="8"/>
      <c r="J600" s="46"/>
      <c r="M600" s="30"/>
      <c r="AE600" s="30"/>
      <c r="AF600" s="201"/>
    </row>
    <row r="601" spans="1:32" x14ac:dyDescent="0.25">
      <c r="A601" s="235"/>
      <c r="B601" s="192"/>
      <c r="C601" s="40"/>
      <c r="D601" s="8"/>
      <c r="E601" s="8"/>
      <c r="F601" s="153"/>
      <c r="G601" s="14"/>
      <c r="H601" s="8"/>
      <c r="J601" s="46"/>
      <c r="M601" s="30"/>
      <c r="AE601" s="30"/>
      <c r="AF601" s="30"/>
    </row>
    <row r="602" spans="1:32" x14ac:dyDescent="0.25">
      <c r="A602" s="235"/>
      <c r="B602" s="192"/>
      <c r="C602" s="40"/>
      <c r="D602" s="8"/>
      <c r="E602" s="8"/>
      <c r="F602" s="153"/>
      <c r="G602" s="14"/>
      <c r="H602" s="8"/>
      <c r="J602" s="46"/>
      <c r="K602" s="30"/>
      <c r="M602" s="30"/>
      <c r="AE602" s="30"/>
      <c r="AF602" s="30"/>
    </row>
    <row r="603" spans="1:32" x14ac:dyDescent="0.25">
      <c r="A603" s="235"/>
      <c r="B603" s="192"/>
      <c r="C603" s="40"/>
      <c r="D603" s="8"/>
      <c r="E603" s="8"/>
      <c r="F603" s="153"/>
      <c r="G603" s="14"/>
      <c r="J603" s="46"/>
      <c r="K603" s="30"/>
      <c r="M603" s="30"/>
      <c r="N603" s="30"/>
      <c r="O603" s="30"/>
      <c r="AE603" s="30"/>
    </row>
    <row r="604" spans="1:32" x14ac:dyDescent="0.25">
      <c r="A604" s="235"/>
      <c r="B604" s="192"/>
      <c r="C604" s="40"/>
      <c r="D604" s="8"/>
      <c r="E604" s="8"/>
      <c r="F604" s="153"/>
      <c r="G604" s="14"/>
      <c r="H604" s="8"/>
      <c r="J604" s="46"/>
      <c r="K604" s="30"/>
      <c r="M604" s="30"/>
      <c r="N604" s="30"/>
      <c r="O604" s="30"/>
      <c r="AE604" s="30"/>
    </row>
    <row r="605" spans="1:32" x14ac:dyDescent="0.25">
      <c r="A605" s="235"/>
      <c r="B605" s="192"/>
      <c r="C605" s="40"/>
      <c r="D605" s="8"/>
      <c r="E605" s="8"/>
      <c r="F605" s="153"/>
      <c r="J605" s="46"/>
      <c r="K605" s="30"/>
      <c r="N605" s="30"/>
      <c r="O605" s="30"/>
      <c r="AE605" s="4"/>
    </row>
    <row r="606" spans="1:32" x14ac:dyDescent="0.25">
      <c r="A606" s="235"/>
      <c r="B606" s="192"/>
      <c r="C606" s="40"/>
      <c r="D606" s="8"/>
      <c r="E606" s="8"/>
      <c r="F606" s="153"/>
      <c r="J606" s="46"/>
      <c r="K606" s="30"/>
      <c r="N606" s="30"/>
      <c r="O606" s="30"/>
      <c r="AE606" s="4"/>
    </row>
    <row r="607" spans="1:32" x14ac:dyDescent="0.25">
      <c r="A607" s="235"/>
      <c r="B607" s="192"/>
      <c r="C607" s="40"/>
      <c r="D607" s="8"/>
      <c r="E607" s="8"/>
      <c r="F607" s="153"/>
      <c r="N607" s="30"/>
      <c r="O607" s="30"/>
      <c r="AE607" s="4"/>
    </row>
    <row r="608" spans="1:32" x14ac:dyDescent="0.25">
      <c r="A608" s="235"/>
      <c r="B608" s="192"/>
      <c r="C608" s="40"/>
      <c r="D608" s="8"/>
      <c r="E608" s="8"/>
      <c r="F608" s="153"/>
      <c r="N608" s="30"/>
      <c r="O608" s="30"/>
      <c r="P608" s="30"/>
    </row>
    <row r="609" spans="1:31" x14ac:dyDescent="0.25">
      <c r="A609" s="235"/>
      <c r="B609" s="192"/>
      <c r="C609" s="40"/>
      <c r="D609" s="8"/>
      <c r="E609" s="8"/>
      <c r="F609" s="153"/>
      <c r="N609" s="30"/>
      <c r="O609" s="30"/>
      <c r="P609" s="30"/>
    </row>
    <row r="610" spans="1:31" x14ac:dyDescent="0.25">
      <c r="A610" s="235"/>
      <c r="B610" s="192"/>
      <c r="C610" s="40"/>
      <c r="D610" s="8"/>
      <c r="E610" s="8"/>
      <c r="F610" s="153"/>
      <c r="N610" s="30"/>
      <c r="O610" s="30"/>
      <c r="P610" s="30"/>
      <c r="AE610" s="4"/>
    </row>
    <row r="611" spans="1:31" x14ac:dyDescent="0.25">
      <c r="A611" s="235"/>
      <c r="B611" s="192"/>
      <c r="C611" s="40"/>
      <c r="D611" s="8"/>
      <c r="E611" s="8"/>
      <c r="F611" s="153"/>
      <c r="J611" s="46"/>
      <c r="N611" s="30"/>
      <c r="O611" s="30"/>
      <c r="P611" s="30"/>
      <c r="Q611" s="30"/>
      <c r="AE611" s="4"/>
    </row>
    <row r="612" spans="1:31" x14ac:dyDescent="0.25">
      <c r="A612" s="235"/>
      <c r="B612" s="192"/>
      <c r="C612" s="40"/>
      <c r="D612" s="8"/>
      <c r="E612" s="8"/>
      <c r="F612" s="153"/>
      <c r="J612" s="46"/>
      <c r="M612" s="30"/>
      <c r="N612" s="30"/>
      <c r="O612" s="30"/>
      <c r="P612" s="30"/>
      <c r="Q612" s="30"/>
      <c r="AE612" s="30"/>
    </row>
    <row r="613" spans="1:31" x14ac:dyDescent="0.25">
      <c r="A613" s="235"/>
      <c r="B613" s="6"/>
      <c r="C613" s="40"/>
      <c r="D613" s="8"/>
      <c r="E613" s="8"/>
      <c r="F613" s="153"/>
      <c r="M613" s="30"/>
      <c r="N613" s="30"/>
      <c r="O613" s="30"/>
      <c r="P613" s="30"/>
      <c r="Q613" s="30"/>
      <c r="AE613" s="30"/>
    </row>
    <row r="614" spans="1:31" x14ac:dyDescent="0.25">
      <c r="A614" s="235"/>
      <c r="B614" s="192"/>
      <c r="C614" s="40"/>
      <c r="D614" s="8"/>
      <c r="E614" s="8"/>
      <c r="F614" s="153"/>
      <c r="J614" s="46"/>
      <c r="M614" s="30"/>
      <c r="N614" s="30"/>
      <c r="O614" s="30"/>
      <c r="P614" s="30"/>
      <c r="Q614" s="30"/>
      <c r="AE614" s="30"/>
    </row>
    <row r="615" spans="1:31" x14ac:dyDescent="0.25">
      <c r="A615" s="13"/>
      <c r="B615" s="194"/>
      <c r="C615" s="40"/>
      <c r="D615" s="8"/>
      <c r="E615" s="8"/>
      <c r="F615" s="191"/>
      <c r="M615" s="30"/>
      <c r="N615" s="30"/>
      <c r="O615" s="30"/>
      <c r="P615" s="30"/>
      <c r="Q615" s="30"/>
      <c r="AE615" s="30"/>
    </row>
    <row r="616" spans="1:31" x14ac:dyDescent="0.25">
      <c r="A616" s="13"/>
      <c r="B616" s="192"/>
      <c r="C616" s="40"/>
      <c r="D616" s="8"/>
      <c r="E616" s="8"/>
      <c r="F616" s="153"/>
      <c r="L616" s="14"/>
      <c r="M616" s="30"/>
      <c r="N616" s="30"/>
      <c r="O616" s="30"/>
      <c r="P616" s="30"/>
      <c r="Q616" s="30"/>
      <c r="AE616" s="30"/>
    </row>
    <row r="617" spans="1:31" s="238" customFormat="1" x14ac:dyDescent="0.25">
      <c r="A617" s="235"/>
      <c r="B617" s="192"/>
      <c r="C617" s="40"/>
      <c r="D617" s="8"/>
      <c r="E617" s="8"/>
      <c r="F617" s="153"/>
      <c r="G617" s="30"/>
      <c r="H617" s="30"/>
      <c r="I617" s="30"/>
      <c r="J617" s="30"/>
      <c r="K617" s="30"/>
      <c r="M617" s="30"/>
      <c r="N617" s="239"/>
      <c r="O617" s="239"/>
      <c r="P617" s="239"/>
      <c r="Q617" s="239"/>
      <c r="AE617" s="30"/>
    </row>
    <row r="618" spans="1:31" x14ac:dyDescent="0.25">
      <c r="A618" s="235"/>
      <c r="B618" s="192"/>
      <c r="C618" s="40"/>
      <c r="D618" s="8"/>
      <c r="E618" s="8"/>
      <c r="F618" s="153"/>
      <c r="G618" s="30"/>
      <c r="H618" s="30"/>
      <c r="I618" s="30"/>
      <c r="J618" s="30"/>
      <c r="K618" s="30"/>
      <c r="M618" s="239"/>
      <c r="AE618" s="239"/>
    </row>
    <row r="619" spans="1:31" x14ac:dyDescent="0.25">
      <c r="A619" s="235"/>
      <c r="B619" s="192"/>
      <c r="C619" s="40"/>
      <c r="D619" s="8"/>
      <c r="E619" s="8"/>
      <c r="F619" s="153"/>
      <c r="G619" s="14"/>
      <c r="AE619" s="4"/>
    </row>
    <row r="620" spans="1:31" x14ac:dyDescent="0.25">
      <c r="A620" s="235"/>
      <c r="B620" s="192"/>
      <c r="C620" s="40"/>
      <c r="D620" s="8"/>
      <c r="E620" s="8"/>
      <c r="F620" s="153"/>
      <c r="G620" s="30"/>
      <c r="H620" s="30"/>
      <c r="I620" s="30"/>
      <c r="J620" s="30"/>
      <c r="K620" s="30"/>
      <c r="AE620" s="4"/>
    </row>
    <row r="621" spans="1:31" x14ac:dyDescent="0.25">
      <c r="A621" s="235"/>
      <c r="B621" s="192"/>
      <c r="C621" s="40"/>
      <c r="D621" s="8"/>
      <c r="E621" s="8"/>
      <c r="F621" s="153"/>
      <c r="G621" s="30"/>
      <c r="H621" s="30"/>
      <c r="I621" s="30"/>
      <c r="J621" s="30"/>
      <c r="K621" s="30"/>
      <c r="AE621" s="4"/>
    </row>
    <row r="622" spans="1:31" x14ac:dyDescent="0.25">
      <c r="A622" s="235"/>
      <c r="B622" s="192"/>
      <c r="C622" s="40"/>
      <c r="D622" s="8"/>
      <c r="E622" s="8"/>
      <c r="F622" s="153"/>
      <c r="G622" s="30"/>
      <c r="H622" s="30"/>
      <c r="I622" s="30"/>
      <c r="J622" s="30"/>
      <c r="K622" s="30"/>
      <c r="AE622" s="4"/>
    </row>
    <row r="623" spans="1:31" x14ac:dyDescent="0.25">
      <c r="A623" s="235"/>
      <c r="B623" s="192"/>
      <c r="C623" s="40"/>
      <c r="D623" s="8"/>
      <c r="E623" s="8"/>
      <c r="F623" s="153"/>
      <c r="G623" s="30"/>
      <c r="H623" s="30"/>
      <c r="I623" s="30"/>
      <c r="J623" s="30"/>
      <c r="K623" s="30"/>
      <c r="AE623" s="4"/>
    </row>
    <row r="624" spans="1:31" x14ac:dyDescent="0.25">
      <c r="A624" s="235"/>
      <c r="B624" s="192"/>
      <c r="C624" s="40"/>
      <c r="D624" s="8"/>
      <c r="E624" s="8"/>
      <c r="F624" s="153"/>
      <c r="G624" s="30"/>
      <c r="H624" s="30"/>
      <c r="I624" s="30"/>
      <c r="J624" s="30"/>
      <c r="K624" s="30"/>
      <c r="AE624" s="4"/>
    </row>
    <row r="625" spans="1:31" x14ac:dyDescent="0.25">
      <c r="A625" s="235"/>
      <c r="B625" s="192"/>
      <c r="C625" s="40"/>
      <c r="D625" s="8"/>
      <c r="E625" s="8"/>
      <c r="F625" s="153"/>
      <c r="G625" s="30"/>
      <c r="H625" s="30"/>
      <c r="I625" s="30"/>
      <c r="J625" s="30"/>
      <c r="K625" s="30"/>
      <c r="AE625" s="4"/>
    </row>
    <row r="626" spans="1:31" x14ac:dyDescent="0.25">
      <c r="A626" s="235"/>
      <c r="B626" s="192"/>
      <c r="C626" s="40"/>
      <c r="D626" s="8"/>
      <c r="E626" s="8"/>
      <c r="F626" s="153"/>
      <c r="G626" s="30"/>
      <c r="H626" s="30"/>
      <c r="I626" s="30"/>
      <c r="J626" s="30"/>
      <c r="K626" s="30"/>
      <c r="AE626" s="4"/>
    </row>
    <row r="627" spans="1:31" x14ac:dyDescent="0.25">
      <c r="A627" s="235"/>
      <c r="B627" s="192"/>
      <c r="C627" s="40"/>
      <c r="D627" s="8"/>
      <c r="E627" s="8"/>
      <c r="F627" s="153"/>
      <c r="G627" s="30"/>
      <c r="H627" s="30"/>
      <c r="I627" s="30"/>
      <c r="J627" s="30"/>
      <c r="K627" s="30"/>
      <c r="AE627" s="4"/>
    </row>
    <row r="628" spans="1:31" x14ac:dyDescent="0.25">
      <c r="A628" s="235"/>
      <c r="B628" s="192"/>
      <c r="C628" s="40"/>
      <c r="D628" s="8"/>
      <c r="E628" s="8"/>
      <c r="F628" s="153"/>
      <c r="G628" s="14"/>
      <c r="AE628" s="4"/>
    </row>
    <row r="629" spans="1:31" x14ac:dyDescent="0.25">
      <c r="A629" s="235"/>
      <c r="B629" s="192"/>
      <c r="C629" s="40"/>
      <c r="D629" s="8"/>
      <c r="E629" s="8"/>
      <c r="F629" s="153"/>
      <c r="G629" s="14"/>
      <c r="AE629" s="4"/>
    </row>
    <row r="630" spans="1:31" x14ac:dyDescent="0.25">
      <c r="A630" s="235"/>
      <c r="B630" s="192"/>
      <c r="C630" s="40"/>
      <c r="D630" s="8"/>
      <c r="E630" s="8"/>
      <c r="F630" s="153"/>
      <c r="G630" s="14"/>
      <c r="AE630" s="4"/>
    </row>
    <row r="631" spans="1:31" x14ac:dyDescent="0.25">
      <c r="A631" s="235"/>
      <c r="B631" s="192"/>
      <c r="C631" s="40"/>
      <c r="D631" s="8"/>
      <c r="E631" s="8"/>
      <c r="F631" s="153"/>
      <c r="G631" s="14"/>
      <c r="H631" s="14"/>
      <c r="I631" s="14"/>
      <c r="J631" s="14"/>
      <c r="AE631" s="4"/>
    </row>
    <row r="632" spans="1:31" x14ac:dyDescent="0.25">
      <c r="A632" s="235"/>
      <c r="B632" s="192"/>
      <c r="C632" s="40"/>
      <c r="D632" s="8"/>
      <c r="E632" s="8"/>
      <c r="F632" s="153"/>
      <c r="G632" s="14"/>
      <c r="H632" s="14"/>
      <c r="I632" s="14"/>
      <c r="J632" s="14"/>
      <c r="AE632" s="4"/>
    </row>
    <row r="633" spans="1:31" x14ac:dyDescent="0.25">
      <c r="A633" s="235"/>
      <c r="D633" s="8"/>
      <c r="E633" s="8"/>
      <c r="F633" s="153"/>
      <c r="G633" s="14"/>
      <c r="J633" s="46"/>
      <c r="AE633" s="4"/>
    </row>
    <row r="634" spans="1:31" x14ac:dyDescent="0.25">
      <c r="A634" s="235"/>
      <c r="B634" s="6"/>
      <c r="C634" s="40"/>
      <c r="D634" s="8"/>
      <c r="E634" s="8"/>
      <c r="F634" s="153"/>
      <c r="G634" s="14"/>
      <c r="AE634" s="4"/>
    </row>
    <row r="635" spans="1:31" x14ac:dyDescent="0.25">
      <c r="A635" s="149"/>
      <c r="B635" s="150"/>
      <c r="C635" s="49"/>
      <c r="D635" s="8"/>
      <c r="E635" s="8"/>
      <c r="F635" s="153"/>
      <c r="I635" s="30"/>
      <c r="J635" s="30"/>
      <c r="K635" s="30"/>
      <c r="AE635" s="4"/>
    </row>
    <row r="636" spans="1:31" x14ac:dyDescent="0.25">
      <c r="A636" s="131"/>
      <c r="B636" s="47"/>
      <c r="C636" s="49"/>
      <c r="D636" s="8"/>
      <c r="E636" s="8"/>
      <c r="F636" s="153"/>
      <c r="I636" s="30"/>
      <c r="J636" s="30"/>
      <c r="K636" s="239"/>
      <c r="AE636" s="4"/>
    </row>
    <row r="637" spans="1:31" x14ac:dyDescent="0.25">
      <c r="A637" s="234"/>
      <c r="B637" s="47"/>
      <c r="C637" s="49"/>
      <c r="D637" s="8"/>
      <c r="E637" s="8"/>
      <c r="F637" s="153"/>
      <c r="AE637" s="4"/>
    </row>
    <row r="638" spans="1:31" x14ac:dyDescent="0.25">
      <c r="A638" s="234"/>
      <c r="B638" s="47"/>
      <c r="C638" s="49"/>
      <c r="D638" s="8"/>
      <c r="E638" s="8"/>
      <c r="F638" s="153"/>
      <c r="AE638" s="4"/>
    </row>
    <row r="639" spans="1:31" x14ac:dyDescent="0.25">
      <c r="A639" s="234"/>
      <c r="B639" s="47"/>
      <c r="C639" s="49"/>
      <c r="D639" s="8"/>
      <c r="E639" s="8"/>
      <c r="F639" s="153"/>
      <c r="AE639" s="4"/>
    </row>
    <row r="640" spans="1:31" x14ac:dyDescent="0.25">
      <c r="A640" s="234"/>
      <c r="B640" s="47"/>
      <c r="C640" s="49"/>
      <c r="D640" s="8"/>
      <c r="E640" s="8"/>
      <c r="F640" s="153"/>
      <c r="AE640" s="4"/>
    </row>
    <row r="641" spans="1:31" x14ac:dyDescent="0.25">
      <c r="A641" s="234"/>
      <c r="B641" s="47"/>
      <c r="C641" s="49"/>
      <c r="D641" s="8"/>
      <c r="E641" s="8"/>
      <c r="F641" s="153"/>
      <c r="AE641" s="4"/>
    </row>
    <row r="642" spans="1:31" x14ac:dyDescent="0.25">
      <c r="A642" s="234"/>
      <c r="B642" s="47"/>
      <c r="C642" s="49"/>
      <c r="D642" s="8"/>
      <c r="E642" s="8"/>
      <c r="F642" s="153"/>
      <c r="AE642" s="4"/>
    </row>
    <row r="643" spans="1:31" x14ac:dyDescent="0.25">
      <c r="A643" s="234"/>
      <c r="B643" s="47"/>
      <c r="C643" s="49"/>
      <c r="D643" s="8"/>
      <c r="E643" s="8"/>
      <c r="F643" s="153"/>
      <c r="AE643" s="4"/>
    </row>
    <row r="644" spans="1:31" x14ac:dyDescent="0.25">
      <c r="A644" s="234"/>
      <c r="B644" s="47"/>
      <c r="C644" s="49"/>
      <c r="D644" s="8"/>
      <c r="E644" s="8"/>
      <c r="F644" s="153"/>
      <c r="AE644" s="4"/>
    </row>
    <row r="645" spans="1:31" x14ac:dyDescent="0.25">
      <c r="A645" s="234"/>
      <c r="B645" s="47"/>
      <c r="C645" s="49"/>
      <c r="D645" s="8"/>
      <c r="E645" s="8"/>
      <c r="F645" s="153"/>
      <c r="AE645" s="4"/>
    </row>
    <row r="646" spans="1:31" x14ac:dyDescent="0.25">
      <c r="A646" s="234"/>
      <c r="B646" s="47"/>
      <c r="C646" s="49"/>
      <c r="D646" s="8"/>
      <c r="E646" s="8"/>
      <c r="F646" s="153"/>
      <c r="AE646" s="4"/>
    </row>
    <row r="647" spans="1:31" x14ac:dyDescent="0.25">
      <c r="A647" s="234"/>
      <c r="B647" s="47"/>
      <c r="C647" s="49"/>
      <c r="D647" s="8"/>
      <c r="E647" s="8"/>
      <c r="F647" s="153"/>
      <c r="AE647" s="4"/>
    </row>
    <row r="648" spans="1:31" x14ac:dyDescent="0.25">
      <c r="A648" s="234"/>
      <c r="B648" s="47"/>
      <c r="C648" s="49"/>
      <c r="D648" s="8"/>
      <c r="E648" s="8"/>
      <c r="F648" s="153"/>
      <c r="AE648" s="4"/>
    </row>
    <row r="649" spans="1:31" x14ac:dyDescent="0.25">
      <c r="A649" s="234"/>
      <c r="B649" s="47"/>
      <c r="C649" s="49"/>
      <c r="D649" s="8"/>
      <c r="E649" s="8"/>
      <c r="F649" s="153"/>
      <c r="AE649" s="4"/>
    </row>
    <row r="650" spans="1:31" x14ac:dyDescent="0.25">
      <c r="A650" s="234"/>
      <c r="B650" s="47"/>
      <c r="C650" s="49"/>
      <c r="D650" s="8"/>
      <c r="E650" s="8"/>
      <c r="F650" s="153"/>
      <c r="AE650" s="4"/>
    </row>
    <row r="651" spans="1:31" x14ac:dyDescent="0.25">
      <c r="A651" s="234"/>
      <c r="B651" s="47"/>
      <c r="C651" s="49"/>
      <c r="D651" s="8"/>
      <c r="E651" s="8"/>
      <c r="F651" s="153"/>
      <c r="AE651" s="4"/>
    </row>
    <row r="652" spans="1:31" x14ac:dyDescent="0.25">
      <c r="A652" s="234"/>
      <c r="B652" s="47"/>
      <c r="C652" s="49"/>
      <c r="D652" s="8"/>
      <c r="E652" s="8"/>
      <c r="F652" s="153"/>
      <c r="AE652" s="4"/>
    </row>
    <row r="653" spans="1:31" x14ac:dyDescent="0.25">
      <c r="A653" s="234"/>
      <c r="B653" s="47"/>
      <c r="C653" s="49"/>
      <c r="D653" s="8"/>
      <c r="E653" s="8"/>
      <c r="F653" s="153"/>
      <c r="AE653" s="4"/>
    </row>
    <row r="654" spans="1:31" x14ac:dyDescent="0.25">
      <c r="A654" s="234"/>
      <c r="B654" s="47"/>
      <c r="C654" s="49"/>
      <c r="D654" s="8"/>
      <c r="E654" s="8"/>
      <c r="F654" s="153"/>
      <c r="AE654" s="4"/>
    </row>
    <row r="655" spans="1:31" x14ac:dyDescent="0.25">
      <c r="A655" s="234"/>
      <c r="B655" s="47"/>
      <c r="C655" s="49"/>
      <c r="D655" s="8"/>
      <c r="E655" s="8"/>
      <c r="F655" s="153"/>
      <c r="AE655" s="4"/>
    </row>
    <row r="656" spans="1:31" x14ac:dyDescent="0.25">
      <c r="A656" s="234"/>
      <c r="B656" s="47"/>
      <c r="C656" s="49"/>
      <c r="D656" s="8"/>
      <c r="E656" s="8"/>
      <c r="F656" s="153"/>
      <c r="AE656" s="4"/>
    </row>
    <row r="657" spans="1:31" x14ac:dyDescent="0.25">
      <c r="A657" s="234"/>
      <c r="B657" s="47"/>
      <c r="C657" s="49"/>
      <c r="D657" s="8"/>
      <c r="E657" s="8"/>
      <c r="F657" s="153"/>
      <c r="N657" s="30"/>
      <c r="O657" s="30"/>
      <c r="P657" s="30"/>
      <c r="Q657" s="30"/>
      <c r="AE657" s="4"/>
    </row>
    <row r="658" spans="1:31" x14ac:dyDescent="0.25">
      <c r="A658" s="234"/>
      <c r="B658" s="47"/>
      <c r="C658" s="49"/>
      <c r="D658" s="8"/>
      <c r="E658" s="8"/>
      <c r="F658" s="153"/>
      <c r="M658" s="30"/>
      <c r="N658" s="30"/>
      <c r="O658" s="30"/>
      <c r="P658" s="30"/>
      <c r="Q658" s="30"/>
      <c r="AE658" s="30"/>
    </row>
    <row r="659" spans="1:31" x14ac:dyDescent="0.25">
      <c r="A659" s="234"/>
      <c r="B659" s="47"/>
      <c r="C659" s="49"/>
      <c r="D659" s="8"/>
      <c r="E659" s="8"/>
      <c r="F659" s="153"/>
      <c r="M659" s="30"/>
      <c r="N659" s="30"/>
      <c r="O659" s="30"/>
      <c r="P659" s="30"/>
      <c r="Q659" s="30"/>
      <c r="AE659" s="30"/>
    </row>
    <row r="660" spans="1:31" x14ac:dyDescent="0.25">
      <c r="A660" s="234"/>
      <c r="B660" s="47"/>
      <c r="C660" s="49"/>
      <c r="D660" s="8"/>
      <c r="E660" s="8"/>
      <c r="F660" s="153"/>
      <c r="M660" s="30"/>
      <c r="N660" s="30"/>
      <c r="O660" s="30"/>
      <c r="P660" s="30"/>
      <c r="Q660" s="30"/>
      <c r="AE660" s="30"/>
    </row>
    <row r="661" spans="1:31" x14ac:dyDescent="0.25">
      <c r="A661" s="131"/>
      <c r="B661" s="150"/>
      <c r="C661" s="49"/>
      <c r="D661" s="8"/>
      <c r="E661" s="8"/>
      <c r="F661" s="153"/>
      <c r="G661" s="30"/>
      <c r="H661" s="30"/>
      <c r="I661" s="30"/>
      <c r="J661" s="30"/>
      <c r="K661" s="30"/>
      <c r="AE661" s="4"/>
    </row>
    <row r="662" spans="1:31" x14ac:dyDescent="0.25">
      <c r="A662" s="131"/>
      <c r="B662" s="150"/>
      <c r="C662" s="49"/>
      <c r="D662" s="8"/>
      <c r="E662" s="8"/>
      <c r="F662" s="153"/>
      <c r="G662" s="30"/>
      <c r="H662" s="30"/>
      <c r="I662" s="30"/>
      <c r="J662" s="30"/>
      <c r="K662" s="30"/>
      <c r="AE662" s="4"/>
    </row>
    <row r="663" spans="1:31" x14ac:dyDescent="0.25">
      <c r="A663" s="240"/>
      <c r="B663" s="150"/>
      <c r="C663" s="241"/>
      <c r="D663" s="8"/>
      <c r="E663" s="8"/>
      <c r="F663" s="106"/>
      <c r="M663" s="30"/>
      <c r="N663" s="30"/>
      <c r="O663" s="30"/>
      <c r="P663" s="30"/>
      <c r="Q663" s="30"/>
      <c r="AE663" s="30"/>
    </row>
    <row r="664" spans="1:31" x14ac:dyDescent="0.25">
      <c r="A664" s="49"/>
      <c r="B664" s="47"/>
      <c r="C664" s="49"/>
      <c r="D664" s="8"/>
      <c r="E664" s="8"/>
      <c r="F664" s="153"/>
      <c r="M664" s="30"/>
      <c r="N664" s="30"/>
      <c r="O664" s="30"/>
      <c r="P664" s="30"/>
      <c r="Q664" s="30"/>
      <c r="AE664" s="30"/>
    </row>
    <row r="665" spans="1:31" x14ac:dyDescent="0.25">
      <c r="A665" s="236"/>
      <c r="B665" s="47"/>
      <c r="C665" s="49"/>
      <c r="D665" s="8"/>
      <c r="E665" s="8"/>
      <c r="F665" s="153"/>
      <c r="M665" s="30"/>
      <c r="N665" s="30"/>
      <c r="O665" s="30"/>
      <c r="P665" s="30"/>
      <c r="Q665" s="30"/>
      <c r="AE665" s="30"/>
    </row>
    <row r="666" spans="1:31" x14ac:dyDescent="0.25">
      <c r="A666" s="236"/>
      <c r="B666" s="47"/>
      <c r="C666" s="49"/>
      <c r="D666" s="8"/>
      <c r="E666" s="8"/>
      <c r="F666" s="153"/>
      <c r="M666" s="30"/>
      <c r="N666" s="30"/>
      <c r="O666" s="30"/>
      <c r="P666" s="30"/>
      <c r="Q666" s="30"/>
      <c r="AE666" s="30"/>
    </row>
    <row r="667" spans="1:31" x14ac:dyDescent="0.25">
      <c r="A667" s="236"/>
      <c r="B667" s="47"/>
      <c r="C667" s="49"/>
      <c r="D667" s="8"/>
      <c r="E667" s="8"/>
      <c r="F667" s="153"/>
      <c r="M667" s="30"/>
      <c r="N667" s="30"/>
      <c r="O667" s="30"/>
      <c r="P667" s="30"/>
      <c r="Q667" s="30"/>
      <c r="AE667" s="30"/>
    </row>
    <row r="668" spans="1:31" x14ac:dyDescent="0.25">
      <c r="A668" s="236"/>
      <c r="B668" s="47"/>
      <c r="C668" s="49"/>
      <c r="D668" s="8"/>
      <c r="E668" s="8"/>
      <c r="F668" s="153"/>
      <c r="M668" s="30"/>
      <c r="N668" s="30"/>
      <c r="O668" s="30"/>
      <c r="P668" s="30"/>
      <c r="Q668" s="30"/>
      <c r="AE668" s="30"/>
    </row>
    <row r="669" spans="1:31" x14ac:dyDescent="0.25">
      <c r="A669" s="236"/>
      <c r="B669" s="47"/>
      <c r="C669" s="49"/>
      <c r="D669" s="8"/>
      <c r="E669" s="8"/>
      <c r="F669" s="153"/>
      <c r="M669" s="30"/>
      <c r="N669" s="30"/>
      <c r="O669" s="30"/>
      <c r="P669" s="30"/>
      <c r="Q669" s="30"/>
      <c r="AE669" s="30"/>
    </row>
    <row r="670" spans="1:31" x14ac:dyDescent="0.25">
      <c r="A670" s="236"/>
      <c r="B670" s="47"/>
      <c r="C670" s="49"/>
      <c r="D670" s="8"/>
      <c r="E670" s="8"/>
      <c r="F670" s="153"/>
      <c r="M670" s="30"/>
      <c r="N670" s="30"/>
      <c r="O670" s="30"/>
      <c r="P670" s="30"/>
      <c r="Q670" s="30"/>
      <c r="AE670" s="30"/>
    </row>
    <row r="671" spans="1:31" x14ac:dyDescent="0.25">
      <c r="A671" s="234"/>
      <c r="B671" s="47"/>
      <c r="C671" s="49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1" x14ac:dyDescent="0.25">
      <c r="A672" s="234"/>
      <c r="B672" s="47"/>
      <c r="C672" s="49"/>
      <c r="D672" s="8"/>
      <c r="E672" s="8"/>
      <c r="F672" s="153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3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3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3"/>
      <c r="M675" s="30"/>
      <c r="N675" s="30"/>
      <c r="O675" s="30"/>
      <c r="P675" s="30"/>
      <c r="Q675" s="30"/>
      <c r="AE675" s="30"/>
    </row>
    <row r="676" spans="1:31" x14ac:dyDescent="0.25">
      <c r="A676" s="23"/>
      <c r="B676" s="39"/>
      <c r="D676" s="8"/>
      <c r="E676" s="8"/>
      <c r="F676" s="153"/>
      <c r="M676" s="30"/>
      <c r="N676" s="30"/>
      <c r="O676" s="30"/>
      <c r="P676" s="30"/>
      <c r="Q676" s="30"/>
      <c r="AE676" s="30"/>
    </row>
    <row r="677" spans="1:31" x14ac:dyDescent="0.25">
      <c r="A677" s="23"/>
      <c r="B677" s="39"/>
      <c r="D677" s="8"/>
      <c r="E677" s="8"/>
      <c r="F677" s="153"/>
      <c r="M677" s="30"/>
      <c r="N677" s="30"/>
      <c r="O677" s="30"/>
      <c r="P677" s="30"/>
      <c r="Q677" s="30"/>
      <c r="AE677" s="30"/>
    </row>
    <row r="678" spans="1:31" x14ac:dyDescent="0.25">
      <c r="A678" s="169"/>
      <c r="B678" s="242"/>
      <c r="C678" s="14"/>
      <c r="D678" s="8"/>
      <c r="E678" s="8"/>
      <c r="F678" s="191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13"/>
      <c r="B679" s="243"/>
      <c r="D679" s="8"/>
      <c r="E679" s="8"/>
      <c r="F679" s="191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13"/>
      <c r="D680" s="8"/>
      <c r="E680" s="8"/>
      <c r="F680" s="153"/>
      <c r="G680" s="30"/>
      <c r="H680" s="30"/>
      <c r="M680" s="30"/>
      <c r="N680" s="30"/>
      <c r="O680" s="30"/>
      <c r="P680" s="30"/>
      <c r="Q680" s="30"/>
      <c r="AE680" s="30"/>
    </row>
    <row r="681" spans="1:31" x14ac:dyDescent="0.25">
      <c r="A681" s="235"/>
      <c r="D681" s="8"/>
      <c r="E681" s="8"/>
      <c r="F681" s="153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5"/>
      <c r="D682" s="8"/>
      <c r="E682" s="8"/>
      <c r="F682" s="153"/>
      <c r="G682" s="30"/>
      <c r="H682" s="30"/>
      <c r="M682" s="201"/>
      <c r="N682" s="30"/>
      <c r="O682" s="30"/>
      <c r="P682" s="30"/>
      <c r="Q682" s="30"/>
      <c r="AE682" s="201"/>
    </row>
    <row r="683" spans="1:31" x14ac:dyDescent="0.25">
      <c r="A683" s="235"/>
      <c r="D683" s="8"/>
      <c r="E683" s="8"/>
      <c r="F683" s="153"/>
      <c r="G683" s="30"/>
      <c r="H683" s="30"/>
      <c r="M683" s="30"/>
      <c r="N683" s="30"/>
      <c r="O683" s="30"/>
      <c r="P683" s="30"/>
      <c r="Q683" s="30"/>
      <c r="AE683" s="30"/>
    </row>
    <row r="684" spans="1:31" x14ac:dyDescent="0.25">
      <c r="A684" s="235"/>
      <c r="D684" s="8"/>
      <c r="E684" s="8"/>
      <c r="F684" s="153"/>
      <c r="G684" s="30"/>
      <c r="H684" s="30"/>
      <c r="M684" s="30"/>
      <c r="N684" s="30"/>
      <c r="O684" s="30"/>
      <c r="P684" s="30"/>
      <c r="Q684" s="30"/>
      <c r="AE684" s="30"/>
    </row>
    <row r="685" spans="1:31" x14ac:dyDescent="0.25">
      <c r="A685" s="235"/>
      <c r="D685" s="8"/>
      <c r="E685" s="8"/>
      <c r="F685" s="153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5"/>
      <c r="D686" s="8"/>
      <c r="E686" s="8"/>
      <c r="F686" s="153"/>
      <c r="G686" s="30"/>
      <c r="H686" s="30"/>
      <c r="N686" s="30"/>
      <c r="O686" s="30"/>
      <c r="P686" s="30"/>
      <c r="Q686" s="30"/>
      <c r="AE686" s="4"/>
    </row>
    <row r="687" spans="1:31" x14ac:dyDescent="0.25">
      <c r="A687" s="235"/>
      <c r="D687" s="8"/>
      <c r="E687" s="8"/>
      <c r="F687" s="153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5"/>
      <c r="D688" s="8"/>
      <c r="E688" s="8"/>
      <c r="F688" s="153"/>
      <c r="G688" s="30"/>
      <c r="H688" s="30"/>
      <c r="N688" s="201"/>
      <c r="O688" s="201"/>
      <c r="P688" s="30"/>
      <c r="Q688" s="30"/>
      <c r="AE688" s="4"/>
    </row>
    <row r="689" spans="1:31" x14ac:dyDescent="0.25">
      <c r="A689" s="235"/>
      <c r="D689" s="8"/>
      <c r="E689" s="8"/>
      <c r="F689" s="153"/>
      <c r="G689" s="30"/>
      <c r="H689" s="30"/>
      <c r="N689" s="30"/>
      <c r="O689" s="30"/>
      <c r="P689" s="30"/>
      <c r="Q689" s="30"/>
      <c r="AE689" s="4"/>
    </row>
    <row r="690" spans="1:31" x14ac:dyDescent="0.25">
      <c r="A690" s="235"/>
      <c r="D690" s="8"/>
      <c r="E690" s="8"/>
      <c r="F690" s="191"/>
      <c r="G690" s="30"/>
      <c r="H690" s="30"/>
      <c r="N690" s="30"/>
      <c r="O690" s="30"/>
      <c r="P690" s="30"/>
      <c r="Q690" s="30"/>
      <c r="AE690" s="4"/>
    </row>
    <row r="691" spans="1:31" x14ac:dyDescent="0.25">
      <c r="A691" s="13"/>
      <c r="B691" s="243"/>
      <c r="D691" s="8"/>
      <c r="E691" s="8"/>
      <c r="F691" s="191"/>
      <c r="G691" s="30"/>
      <c r="H691" s="30"/>
      <c r="P691" s="30"/>
      <c r="Q691" s="30"/>
      <c r="AE691" s="4"/>
    </row>
    <row r="692" spans="1:31" x14ac:dyDescent="0.25">
      <c r="A692" s="235"/>
      <c r="D692" s="8"/>
      <c r="E692" s="8"/>
      <c r="F692" s="153"/>
      <c r="G692" s="30"/>
      <c r="H692" s="30"/>
      <c r="P692" s="30"/>
      <c r="Q692" s="30"/>
      <c r="AE692" s="4"/>
    </row>
    <row r="693" spans="1:31" x14ac:dyDescent="0.25">
      <c r="A693" s="235"/>
      <c r="D693" s="8"/>
      <c r="E693" s="8"/>
      <c r="F693" s="153"/>
      <c r="G693" s="30"/>
      <c r="H693" s="30"/>
      <c r="P693" s="201"/>
      <c r="Q693" s="30"/>
      <c r="AE693" s="4"/>
    </row>
    <row r="694" spans="1:31" x14ac:dyDescent="0.25">
      <c r="A694" s="235"/>
      <c r="D694" s="8"/>
      <c r="E694" s="8"/>
      <c r="F694" s="153"/>
      <c r="G694" s="30"/>
      <c r="H694" s="30"/>
      <c r="P694" s="30"/>
      <c r="Q694" s="30"/>
      <c r="AE694" s="4"/>
    </row>
    <row r="695" spans="1:31" x14ac:dyDescent="0.25">
      <c r="A695" s="235"/>
      <c r="D695" s="8"/>
      <c r="E695" s="8"/>
      <c r="F695" s="153"/>
      <c r="G695" s="30"/>
      <c r="H695" s="30"/>
      <c r="P695" s="30"/>
      <c r="Q695" s="30"/>
      <c r="AE695" s="4"/>
    </row>
    <row r="696" spans="1:31" x14ac:dyDescent="0.25">
      <c r="A696" s="235"/>
      <c r="D696" s="8"/>
      <c r="E696" s="8"/>
      <c r="F696" s="153"/>
      <c r="G696" s="30"/>
      <c r="H696" s="30"/>
      <c r="Q696" s="30"/>
      <c r="AE696" s="4"/>
    </row>
    <row r="697" spans="1:31" x14ac:dyDescent="0.25">
      <c r="A697" s="235"/>
      <c r="D697" s="8"/>
      <c r="E697" s="8"/>
      <c r="F697" s="191"/>
      <c r="G697" s="30"/>
      <c r="H697" s="30"/>
      <c r="Q697" s="30"/>
      <c r="AE697" s="4"/>
    </row>
    <row r="698" spans="1:31" x14ac:dyDescent="0.25">
      <c r="A698" s="13"/>
      <c r="B698" s="243"/>
      <c r="D698" s="8"/>
      <c r="E698" s="8"/>
      <c r="F698" s="191"/>
      <c r="G698" s="30"/>
      <c r="H698" s="30"/>
      <c r="Q698" s="30"/>
      <c r="AE698" s="4"/>
    </row>
    <row r="699" spans="1:31" x14ac:dyDescent="0.25">
      <c r="A699" s="235"/>
      <c r="D699" s="8"/>
      <c r="E699" s="8"/>
      <c r="F699" s="153"/>
      <c r="G699" s="30"/>
      <c r="H699" s="30"/>
      <c r="Q699" s="30"/>
      <c r="AE699" s="4"/>
    </row>
    <row r="700" spans="1:31" x14ac:dyDescent="0.25">
      <c r="A700" s="235"/>
      <c r="D700" s="8"/>
      <c r="E700" s="8"/>
      <c r="F700" s="153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5"/>
      <c r="D701" s="8"/>
      <c r="E701" s="8"/>
      <c r="F701" s="153"/>
      <c r="G701" s="30"/>
      <c r="H701" s="30"/>
      <c r="I701" s="30"/>
      <c r="J701" s="30"/>
      <c r="K701" s="30"/>
      <c r="Q701" s="30"/>
      <c r="AE701" s="4"/>
    </row>
    <row r="702" spans="1:31" x14ac:dyDescent="0.25">
      <c r="A702" s="235"/>
      <c r="D702" s="8"/>
      <c r="E702" s="8"/>
      <c r="F702" s="153"/>
      <c r="G702" s="30"/>
      <c r="H702" s="30"/>
      <c r="I702" s="30"/>
      <c r="J702" s="30"/>
      <c r="K702" s="30"/>
      <c r="Q702" s="30"/>
      <c r="AE702" s="4"/>
    </row>
    <row r="703" spans="1:31" x14ac:dyDescent="0.25">
      <c r="A703" s="235"/>
      <c r="D703" s="8"/>
      <c r="E703" s="8"/>
      <c r="F703" s="153"/>
      <c r="G703" s="30"/>
      <c r="H703" s="30"/>
      <c r="I703" s="30"/>
      <c r="J703" s="30"/>
      <c r="K703" s="30"/>
      <c r="Q703" s="201"/>
      <c r="AE703" s="4"/>
    </row>
    <row r="704" spans="1:31" x14ac:dyDescent="0.25">
      <c r="A704" s="235"/>
      <c r="D704" s="8"/>
      <c r="E704" s="8"/>
      <c r="F704" s="191"/>
      <c r="G704" s="30"/>
      <c r="H704" s="30"/>
      <c r="I704" s="30"/>
      <c r="J704" s="30"/>
      <c r="K704" s="30"/>
      <c r="Q704" s="30"/>
      <c r="AE704" s="4"/>
    </row>
    <row r="705" spans="1:31" x14ac:dyDescent="0.25">
      <c r="A705" s="13"/>
      <c r="B705" s="243"/>
      <c r="D705" s="8"/>
      <c r="E705" s="8"/>
      <c r="F705" s="191"/>
      <c r="G705" s="30"/>
      <c r="H705" s="30"/>
      <c r="I705" s="30"/>
      <c r="J705" s="30"/>
      <c r="K705" s="30"/>
      <c r="Q705" s="30"/>
      <c r="AE705" s="4"/>
    </row>
    <row r="706" spans="1:31" x14ac:dyDescent="0.25">
      <c r="A706" s="235"/>
      <c r="D706" s="8"/>
      <c r="E706" s="8"/>
      <c r="F706" s="153"/>
      <c r="G706" s="30"/>
      <c r="H706" s="30"/>
      <c r="I706" s="30"/>
      <c r="J706" s="30"/>
      <c r="K706" s="30"/>
      <c r="AE706" s="4"/>
    </row>
    <row r="707" spans="1:31" x14ac:dyDescent="0.25">
      <c r="A707" s="235"/>
      <c r="D707" s="8"/>
      <c r="E707" s="8"/>
      <c r="F707" s="153"/>
      <c r="G707" s="30"/>
      <c r="H707" s="30"/>
      <c r="I707" s="30"/>
      <c r="J707" s="30"/>
      <c r="K707" s="30"/>
      <c r="AE707" s="4"/>
    </row>
    <row r="708" spans="1:31" x14ac:dyDescent="0.25">
      <c r="A708" s="235"/>
      <c r="D708" s="8"/>
      <c r="E708" s="8"/>
      <c r="F708" s="191"/>
      <c r="G708" s="30"/>
      <c r="H708" s="30"/>
      <c r="I708" s="30"/>
      <c r="J708" s="30"/>
      <c r="K708" s="30"/>
      <c r="AE708" s="4"/>
    </row>
    <row r="709" spans="1:31" x14ac:dyDescent="0.25">
      <c r="A709" s="13"/>
      <c r="B709" s="243"/>
      <c r="D709" s="8"/>
      <c r="E709" s="8"/>
      <c r="F709" s="191"/>
      <c r="G709" s="201"/>
      <c r="H709" s="201"/>
      <c r="I709" s="201"/>
      <c r="J709" s="201"/>
      <c r="K709" s="201"/>
      <c r="AE709" s="4"/>
    </row>
    <row r="710" spans="1:31" x14ac:dyDescent="0.25">
      <c r="A710" s="235"/>
      <c r="D710" s="8"/>
      <c r="E710" s="8"/>
      <c r="F710" s="153"/>
      <c r="G710" s="30"/>
      <c r="H710" s="30"/>
      <c r="I710" s="30"/>
      <c r="J710" s="30"/>
      <c r="K710" s="30"/>
      <c r="L710" s="14"/>
      <c r="AE710" s="4"/>
    </row>
    <row r="711" spans="1:31" x14ac:dyDescent="0.25">
      <c r="A711" s="235"/>
      <c r="D711" s="8"/>
      <c r="E711" s="8"/>
      <c r="F711" s="153"/>
      <c r="G711" s="30"/>
      <c r="H711" s="30"/>
      <c r="I711" s="30"/>
      <c r="J711" s="30"/>
      <c r="K711" s="30"/>
      <c r="AE711" s="4"/>
    </row>
    <row r="712" spans="1:31" x14ac:dyDescent="0.25">
      <c r="A712" s="235"/>
      <c r="D712" s="8"/>
      <c r="E712" s="8"/>
      <c r="F712" s="191"/>
      <c r="G712" s="14"/>
      <c r="AE712" s="4"/>
    </row>
    <row r="713" spans="1:31" x14ac:dyDescent="0.25">
      <c r="A713" s="13"/>
      <c r="B713" s="243"/>
      <c r="D713" s="8"/>
      <c r="E713" s="8"/>
      <c r="F713" s="191"/>
      <c r="G713" s="14"/>
      <c r="AE713" s="4"/>
    </row>
    <row r="714" spans="1:31" x14ac:dyDescent="0.25">
      <c r="A714" s="235"/>
      <c r="D714" s="8"/>
      <c r="E714" s="8"/>
      <c r="F714" s="153"/>
      <c r="G714" s="14"/>
      <c r="AE714" s="4"/>
    </row>
    <row r="715" spans="1:31" x14ac:dyDescent="0.25">
      <c r="A715" s="235"/>
      <c r="D715" s="8"/>
      <c r="E715" s="8"/>
      <c r="F715" s="153"/>
      <c r="G715" s="14"/>
      <c r="AE715" s="4"/>
    </row>
    <row r="716" spans="1:31" x14ac:dyDescent="0.25">
      <c r="A716" s="235"/>
      <c r="D716" s="8"/>
      <c r="E716" s="8"/>
      <c r="F716" s="191"/>
      <c r="G716" s="14"/>
      <c r="AE716" s="4"/>
    </row>
    <row r="717" spans="1:31" x14ac:dyDescent="0.25">
      <c r="A717" s="13"/>
      <c r="B717" s="243"/>
      <c r="D717" s="8"/>
      <c r="E717" s="8"/>
      <c r="F717" s="191"/>
      <c r="G717" s="14"/>
      <c r="AE717" s="4"/>
    </row>
    <row r="718" spans="1:31" x14ac:dyDescent="0.25">
      <c r="A718" s="235"/>
      <c r="D718" s="8"/>
      <c r="E718" s="8"/>
      <c r="F718" s="153"/>
      <c r="G718" s="14"/>
      <c r="AE718" s="4"/>
    </row>
    <row r="719" spans="1:31" x14ac:dyDescent="0.25">
      <c r="A719" s="235"/>
      <c r="D719" s="8"/>
      <c r="E719" s="8"/>
      <c r="F719" s="153"/>
      <c r="G719" s="14"/>
      <c r="AE719" s="4"/>
    </row>
    <row r="720" spans="1:31" x14ac:dyDescent="0.25">
      <c r="A720" s="235"/>
      <c r="D720" s="8"/>
      <c r="E720" s="8"/>
      <c r="F720" s="153"/>
      <c r="G720" s="14"/>
      <c r="AE720" s="4"/>
    </row>
    <row r="721" spans="1:31" x14ac:dyDescent="0.25">
      <c r="A721" s="235"/>
      <c r="D721" s="8"/>
      <c r="E721" s="8"/>
      <c r="F721" s="191"/>
      <c r="G721" s="14"/>
      <c r="AE721" s="4"/>
    </row>
    <row r="722" spans="1:31" x14ac:dyDescent="0.25">
      <c r="A722" s="235"/>
      <c r="B722" s="243"/>
      <c r="D722" s="8"/>
      <c r="E722" s="8"/>
      <c r="F722" s="191"/>
      <c r="G722" s="14"/>
      <c r="AE722" s="4"/>
    </row>
    <row r="723" spans="1:31" x14ac:dyDescent="0.25">
      <c r="A723" s="235"/>
      <c r="D723" s="8"/>
      <c r="E723" s="8"/>
      <c r="F723" s="153"/>
      <c r="G723" s="14"/>
      <c r="AE723" s="4"/>
    </row>
    <row r="724" spans="1:31" x14ac:dyDescent="0.25">
      <c r="A724" s="235"/>
      <c r="D724" s="8"/>
      <c r="E724" s="8"/>
      <c r="F724" s="153"/>
      <c r="G724" s="14"/>
      <c r="AE724" s="4"/>
    </row>
    <row r="725" spans="1:31" x14ac:dyDescent="0.25">
      <c r="A725" s="235"/>
      <c r="D725" s="8"/>
      <c r="E725" s="8"/>
      <c r="F725" s="191"/>
      <c r="G725" s="14"/>
      <c r="AE725" s="4"/>
    </row>
    <row r="726" spans="1:31" x14ac:dyDescent="0.25">
      <c r="A726" s="235"/>
      <c r="B726" s="243"/>
      <c r="D726" s="8"/>
      <c r="E726" s="8"/>
      <c r="F726" s="191"/>
      <c r="G726" s="14"/>
      <c r="AE726" s="4"/>
    </row>
    <row r="727" spans="1:31" x14ac:dyDescent="0.25">
      <c r="A727" s="235"/>
      <c r="D727" s="8"/>
      <c r="E727" s="8"/>
      <c r="F727" s="153"/>
      <c r="G727" s="14"/>
      <c r="AE727" s="4"/>
    </row>
    <row r="728" spans="1:31" x14ac:dyDescent="0.25">
      <c r="A728" s="235"/>
      <c r="D728" s="8"/>
      <c r="E728" s="8"/>
      <c r="F728" s="153"/>
      <c r="G728" s="14"/>
      <c r="AE728" s="4"/>
    </row>
    <row r="729" spans="1:31" x14ac:dyDescent="0.25">
      <c r="A729" s="235"/>
      <c r="D729" s="8"/>
      <c r="E729" s="8"/>
      <c r="F729" s="191"/>
      <c r="G729" s="14"/>
      <c r="AE729" s="4"/>
    </row>
    <row r="730" spans="1:31" x14ac:dyDescent="0.25">
      <c r="A730" s="235"/>
      <c r="B730" s="243"/>
      <c r="D730" s="8"/>
      <c r="E730" s="8"/>
      <c r="F730" s="191"/>
      <c r="G730" s="14"/>
      <c r="AE730" s="4"/>
    </row>
    <row r="731" spans="1:31" x14ac:dyDescent="0.25">
      <c r="A731" s="235"/>
      <c r="D731" s="8"/>
      <c r="E731" s="8"/>
      <c r="F731" s="153"/>
      <c r="G731" s="14"/>
      <c r="AE731" s="4"/>
    </row>
    <row r="732" spans="1:31" x14ac:dyDescent="0.25">
      <c r="A732" s="235"/>
      <c r="D732" s="8"/>
      <c r="E732" s="8"/>
      <c r="F732" s="153"/>
      <c r="G732" s="14"/>
      <c r="AE732" s="4"/>
    </row>
    <row r="733" spans="1:31" x14ac:dyDescent="0.25">
      <c r="A733" s="235"/>
      <c r="D733" s="232"/>
      <c r="E733" s="94"/>
      <c r="F733" s="191"/>
      <c r="G733" s="14"/>
      <c r="AE733" s="4"/>
    </row>
    <row r="734" spans="1:31" ht="18.75" x14ac:dyDescent="0.25">
      <c r="A734" s="114"/>
      <c r="B734" s="116"/>
      <c r="C734" s="322"/>
      <c r="D734" s="322"/>
      <c r="E734" s="322"/>
      <c r="F734" s="322"/>
      <c r="AE734" s="4"/>
    </row>
    <row r="735" spans="1:31" ht="18.75" x14ac:dyDescent="0.25">
      <c r="A735" s="156"/>
      <c r="B735" s="12"/>
      <c r="C735" s="19"/>
      <c r="D735" s="157"/>
      <c r="E735" s="125"/>
      <c r="F735" s="112"/>
      <c r="AE735" s="4"/>
    </row>
    <row r="736" spans="1:31" ht="16.5" x14ac:dyDescent="0.25">
      <c r="A736" s="156"/>
      <c r="B736" s="187"/>
      <c r="C736" s="19"/>
      <c r="D736" s="157"/>
      <c r="E736" s="125"/>
      <c r="F736" s="157"/>
      <c r="AE736" s="4"/>
    </row>
    <row r="737" spans="1:31" x14ac:dyDescent="0.25">
      <c r="A737" s="244"/>
      <c r="B737" s="245"/>
      <c r="D737" s="8"/>
      <c r="E737" s="8"/>
      <c r="F737" s="10"/>
      <c r="AE737" s="4"/>
    </row>
    <row r="738" spans="1:31" x14ac:dyDescent="0.25">
      <c r="A738" s="244"/>
      <c r="B738" s="245"/>
      <c r="D738" s="8"/>
      <c r="E738" s="8"/>
      <c r="F738" s="10"/>
      <c r="AE738" s="4"/>
    </row>
    <row r="739" spans="1:31" x14ac:dyDescent="0.25">
      <c r="A739" s="244"/>
      <c r="B739" s="245"/>
      <c r="D739" s="8"/>
      <c r="E739" s="8"/>
      <c r="F739" s="10"/>
      <c r="AE739" s="4"/>
    </row>
    <row r="740" spans="1:31" x14ac:dyDescent="0.25">
      <c r="A740" s="244"/>
      <c r="B740" s="6"/>
      <c r="D740" s="8"/>
      <c r="E740" s="8"/>
      <c r="F740" s="10"/>
      <c r="AE740" s="4"/>
    </row>
    <row r="741" spans="1:31" x14ac:dyDescent="0.25">
      <c r="A741" s="186"/>
      <c r="B741" s="11"/>
      <c r="D741" s="8"/>
      <c r="E741" s="8"/>
      <c r="F741" s="10"/>
      <c r="AE741" s="4"/>
    </row>
    <row r="742" spans="1:31" x14ac:dyDescent="0.25">
      <c r="A742" s="244"/>
      <c r="B742" s="245"/>
      <c r="D742" s="8"/>
      <c r="E742" s="8"/>
      <c r="F742" s="10"/>
      <c r="AE742" s="4"/>
    </row>
    <row r="743" spans="1:31" x14ac:dyDescent="0.25">
      <c r="A743" s="244"/>
      <c r="B743" s="245"/>
      <c r="D743" s="8"/>
      <c r="E743" s="8"/>
      <c r="F743" s="10"/>
      <c r="AE743" s="4"/>
    </row>
    <row r="744" spans="1:31" x14ac:dyDescent="0.25">
      <c r="A744" s="244"/>
      <c r="B744" s="245"/>
      <c r="D744" s="8"/>
      <c r="E744" s="8"/>
      <c r="F744" s="10"/>
      <c r="AE744" s="4"/>
    </row>
    <row r="745" spans="1:31" x14ac:dyDescent="0.25">
      <c r="A745" s="246"/>
      <c r="B745" s="11"/>
      <c r="D745" s="8"/>
      <c r="E745" s="8"/>
      <c r="F745" s="10"/>
      <c r="AE745" s="4"/>
    </row>
    <row r="746" spans="1:31" x14ac:dyDescent="0.25">
      <c r="A746" s="244"/>
      <c r="B746" s="245"/>
      <c r="D746" s="8"/>
      <c r="E746" s="8"/>
      <c r="F746" s="10"/>
      <c r="AE746" s="4"/>
    </row>
    <row r="747" spans="1:31" x14ac:dyDescent="0.25">
      <c r="A747" s="244"/>
      <c r="B747" s="245"/>
      <c r="D747" s="8"/>
      <c r="E747" s="8"/>
      <c r="F747" s="10"/>
      <c r="AE747" s="4"/>
    </row>
    <row r="748" spans="1:31" x14ac:dyDescent="0.25">
      <c r="A748" s="244"/>
      <c r="B748" s="245"/>
      <c r="D748" s="8"/>
      <c r="E748" s="8"/>
      <c r="F748" s="10"/>
      <c r="AE748" s="4"/>
    </row>
    <row r="749" spans="1:31" x14ac:dyDescent="0.25">
      <c r="A749" s="244"/>
      <c r="B749" s="6"/>
      <c r="D749" s="8"/>
      <c r="E749" s="8"/>
      <c r="F749" s="10"/>
      <c r="AE749" s="4"/>
    </row>
    <row r="750" spans="1:31" x14ac:dyDescent="0.25">
      <c r="A750" s="246"/>
      <c r="B750" s="6"/>
      <c r="C750" s="6"/>
      <c r="D750" s="8"/>
      <c r="E750" s="8"/>
      <c r="F750" s="6"/>
      <c r="AE750" s="4"/>
    </row>
    <row r="751" spans="1:31" x14ac:dyDescent="0.25">
      <c r="A751" s="244"/>
      <c r="B751" s="6"/>
      <c r="D751" s="8"/>
      <c r="E751" s="8"/>
      <c r="F751" s="10"/>
      <c r="AE751" s="4"/>
    </row>
    <row r="752" spans="1:31" x14ac:dyDescent="0.25">
      <c r="A752" s="244"/>
      <c r="B752" s="6"/>
      <c r="D752" s="8"/>
      <c r="E752" s="8"/>
      <c r="F752" s="10"/>
      <c r="AE752" s="4"/>
    </row>
    <row r="753" spans="1:31" x14ac:dyDescent="0.25">
      <c r="A753" s="244"/>
      <c r="B753" s="6"/>
      <c r="D753" s="8"/>
      <c r="E753" s="8"/>
      <c r="F753" s="10"/>
      <c r="AE753" s="4"/>
    </row>
    <row r="754" spans="1:31" x14ac:dyDescent="0.25">
      <c r="A754" s="246"/>
      <c r="B754" s="6"/>
      <c r="C754" s="6"/>
      <c r="D754" s="8"/>
      <c r="E754" s="8"/>
      <c r="F754" s="6"/>
      <c r="AE754" s="4"/>
    </row>
    <row r="755" spans="1:31" x14ac:dyDescent="0.25">
      <c r="A755" s="244"/>
      <c r="B755" s="6"/>
      <c r="D755" s="8"/>
      <c r="E755" s="8"/>
      <c r="F755" s="10"/>
    </row>
    <row r="756" spans="1:31" x14ac:dyDescent="0.25">
      <c r="A756" s="244"/>
      <c r="B756" s="6"/>
      <c r="D756" s="8"/>
      <c r="E756" s="8"/>
      <c r="F756" s="10"/>
      <c r="AE756" s="4"/>
    </row>
    <row r="757" spans="1:31" x14ac:dyDescent="0.25">
      <c r="A757" s="246"/>
      <c r="B757" s="6"/>
      <c r="C757" s="6"/>
      <c r="D757" s="8"/>
      <c r="E757" s="8"/>
      <c r="F757" s="6"/>
      <c r="AE757" s="4"/>
    </row>
    <row r="758" spans="1:31" x14ac:dyDescent="0.25">
      <c r="A758" s="244"/>
      <c r="B758" s="6"/>
      <c r="D758" s="8"/>
      <c r="E758" s="8"/>
      <c r="F758" s="10"/>
      <c r="AE758" s="4"/>
    </row>
    <row r="759" spans="1:31" x14ac:dyDescent="0.25">
      <c r="A759" s="244"/>
      <c r="B759" s="6"/>
      <c r="D759" s="8"/>
      <c r="E759" s="8"/>
      <c r="F759" s="10"/>
      <c r="AE759" s="4"/>
    </row>
    <row r="760" spans="1:31" x14ac:dyDescent="0.25">
      <c r="A760" s="244"/>
      <c r="B760" s="6"/>
      <c r="D760" s="8"/>
      <c r="E760" s="8"/>
      <c r="F760" s="10"/>
      <c r="AE760" s="4"/>
    </row>
    <row r="761" spans="1:31" x14ac:dyDescent="0.25">
      <c r="A761" s="244"/>
      <c r="B761" s="6"/>
      <c r="D761" s="8"/>
      <c r="E761" s="8"/>
      <c r="F761" s="10"/>
      <c r="AE761" s="4"/>
    </row>
    <row r="762" spans="1:31" x14ac:dyDescent="0.25">
      <c r="A762" s="246"/>
      <c r="B762" s="11"/>
      <c r="D762" s="8"/>
      <c r="E762" s="8"/>
      <c r="F762" s="10"/>
      <c r="AE762" s="4"/>
    </row>
    <row r="763" spans="1:31" x14ac:dyDescent="0.25">
      <c r="A763" s="244"/>
      <c r="B763" s="245"/>
      <c r="D763" s="8"/>
      <c r="E763" s="8"/>
      <c r="F763" s="10"/>
      <c r="AE763" s="4"/>
    </row>
    <row r="764" spans="1:31" x14ac:dyDescent="0.25">
      <c r="A764" s="244"/>
      <c r="B764" s="245"/>
      <c r="D764" s="8"/>
      <c r="E764" s="8"/>
      <c r="F764" s="10"/>
      <c r="AE764" s="4"/>
    </row>
    <row r="765" spans="1:31" x14ac:dyDescent="0.25">
      <c r="A765" s="244"/>
      <c r="B765" s="245"/>
      <c r="D765" s="8"/>
      <c r="E765" s="8"/>
      <c r="F765" s="10"/>
      <c r="AE765" s="4"/>
    </row>
    <row r="766" spans="1:31" x14ac:dyDescent="0.25">
      <c r="A766" s="246"/>
      <c r="B766" s="247"/>
      <c r="D766" s="8"/>
      <c r="E766" s="8"/>
      <c r="F766" s="10"/>
      <c r="AE766" s="4"/>
    </row>
    <row r="767" spans="1:31" x14ac:dyDescent="0.25">
      <c r="A767" s="244"/>
      <c r="B767" s="245"/>
      <c r="D767" s="8"/>
      <c r="E767" s="8"/>
      <c r="F767" s="10"/>
      <c r="AE767" s="4"/>
    </row>
    <row r="768" spans="1:31" x14ac:dyDescent="0.25">
      <c r="A768" s="244"/>
      <c r="B768" s="245"/>
      <c r="D768" s="8"/>
      <c r="E768" s="8"/>
      <c r="F768" s="10"/>
      <c r="AE768" s="4"/>
    </row>
    <row r="769" spans="1:31" x14ac:dyDescent="0.25">
      <c r="A769" s="244"/>
      <c r="B769" s="6"/>
      <c r="D769" s="8"/>
      <c r="E769" s="8"/>
      <c r="F769" s="10"/>
      <c r="AE769" s="4"/>
    </row>
    <row r="770" spans="1:31" x14ac:dyDescent="0.25">
      <c r="A770" s="244"/>
      <c r="B770" s="6"/>
      <c r="D770" s="8"/>
      <c r="E770" s="8"/>
      <c r="F770" s="10"/>
      <c r="AE770" s="4"/>
    </row>
    <row r="771" spans="1:31" x14ac:dyDescent="0.25">
      <c r="A771" s="244"/>
      <c r="B771" s="6"/>
      <c r="D771" s="8"/>
      <c r="E771" s="8"/>
      <c r="F771" s="10"/>
      <c r="AE771" s="4"/>
    </row>
    <row r="772" spans="1:31" x14ac:dyDescent="0.25">
      <c r="A772" s="244"/>
      <c r="B772" s="6"/>
      <c r="D772" s="8"/>
      <c r="E772" s="8"/>
      <c r="F772" s="10"/>
      <c r="AE772" s="4"/>
    </row>
    <row r="773" spans="1:31" x14ac:dyDescent="0.25">
      <c r="A773" s="244"/>
      <c r="B773" s="6"/>
      <c r="D773" s="8"/>
      <c r="E773" s="8"/>
      <c r="F773" s="10"/>
      <c r="AE773" s="4"/>
    </row>
    <row r="774" spans="1:31" x14ac:dyDescent="0.25">
      <c r="A774" s="244"/>
      <c r="B774" s="6"/>
      <c r="D774" s="8"/>
      <c r="E774" s="8"/>
      <c r="F774" s="10"/>
      <c r="AE774" s="4"/>
    </row>
    <row r="775" spans="1:31" x14ac:dyDescent="0.25">
      <c r="A775" s="244"/>
      <c r="B775" s="6"/>
      <c r="D775" s="8"/>
      <c r="E775" s="8"/>
      <c r="F775" s="10"/>
      <c r="AE775" s="4"/>
    </row>
    <row r="776" spans="1:31" x14ac:dyDescent="0.25">
      <c r="A776" s="244"/>
      <c r="B776" s="6"/>
      <c r="D776" s="8"/>
      <c r="E776" s="8"/>
      <c r="F776" s="10"/>
      <c r="AE776" s="4"/>
    </row>
    <row r="777" spans="1:31" x14ac:dyDescent="0.25">
      <c r="A777" s="244"/>
      <c r="B777" s="6"/>
      <c r="D777" s="8"/>
      <c r="E777" s="8"/>
      <c r="F777" s="10"/>
      <c r="AE777" s="4"/>
    </row>
    <row r="778" spans="1:31" x14ac:dyDescent="0.25">
      <c r="A778" s="23"/>
      <c r="B778" s="11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6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11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23"/>
      <c r="B789" s="6"/>
      <c r="D789" s="8"/>
      <c r="E789" s="8"/>
      <c r="F789" s="10"/>
      <c r="AE789" s="4"/>
    </row>
    <row r="790" spans="1:31" x14ac:dyDescent="0.25">
      <c r="A790" s="23"/>
      <c r="B790" s="6"/>
      <c r="D790" s="8"/>
      <c r="E790" s="8"/>
      <c r="F790" s="10"/>
      <c r="AE790" s="4"/>
    </row>
    <row r="791" spans="1:31" x14ac:dyDescent="0.25">
      <c r="A791" s="131"/>
      <c r="B791" s="47"/>
      <c r="C791" s="49"/>
      <c r="D791" s="46"/>
      <c r="E791" s="8"/>
      <c r="F791" s="153"/>
      <c r="AE791" s="4"/>
    </row>
    <row r="792" spans="1:31" x14ac:dyDescent="0.25">
      <c r="A792" s="131"/>
      <c r="B792" s="47"/>
      <c r="C792" s="49"/>
      <c r="D792" s="46"/>
      <c r="E792" s="8"/>
      <c r="F792" s="153"/>
      <c r="AE792" s="4"/>
    </row>
    <row r="793" spans="1:31" ht="18.75" x14ac:dyDescent="0.25">
      <c r="A793" s="23"/>
      <c r="B793" s="52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x14ac:dyDescent="0.25">
      <c r="A796" s="23"/>
      <c r="B796" s="6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ht="18.75" x14ac:dyDescent="0.25">
      <c r="A798" s="23"/>
      <c r="B798" s="52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x14ac:dyDescent="0.25">
      <c r="A803" s="23"/>
      <c r="B803" s="6"/>
      <c r="D803" s="8"/>
      <c r="E803" s="8"/>
      <c r="F803" s="10"/>
      <c r="AE803" s="4"/>
    </row>
    <row r="804" spans="1:31" x14ac:dyDescent="0.25">
      <c r="A804" s="23"/>
      <c r="B804" s="6"/>
      <c r="D804" s="8"/>
      <c r="E804" s="8"/>
      <c r="F804" s="10"/>
      <c r="AE804" s="4"/>
    </row>
    <row r="805" spans="1:31" ht="18.75" x14ac:dyDescent="0.3">
      <c r="A805" s="248"/>
      <c r="B805" s="249"/>
      <c r="C805" s="14"/>
      <c r="D805" s="8"/>
      <c r="E805" s="8"/>
      <c r="F805" s="14"/>
      <c r="AE805" s="4"/>
    </row>
    <row r="806" spans="1:31" x14ac:dyDescent="0.25">
      <c r="A806" s="250"/>
      <c r="B806" s="6"/>
      <c r="C806" s="40"/>
      <c r="D806" s="8"/>
      <c r="E806" s="8"/>
      <c r="F806" s="10"/>
      <c r="AE806" s="4"/>
    </row>
    <row r="807" spans="1:31" x14ac:dyDescent="0.25">
      <c r="A807" s="250"/>
      <c r="B807" s="6"/>
      <c r="C807" s="40"/>
      <c r="D807" s="46"/>
      <c r="E807" s="8"/>
      <c r="F807" s="10"/>
      <c r="AE807" s="4"/>
    </row>
    <row r="808" spans="1:31" x14ac:dyDescent="0.25">
      <c r="A808" s="250"/>
      <c r="B808" s="6"/>
      <c r="C808" s="40"/>
      <c r="D808" s="8"/>
      <c r="E808" s="8"/>
      <c r="F808" s="10"/>
      <c r="AE808" s="4"/>
    </row>
    <row r="809" spans="1:31" x14ac:dyDescent="0.25">
      <c r="A809" s="250"/>
      <c r="B809" s="6"/>
      <c r="C809" s="40"/>
      <c r="D809" s="46"/>
      <c r="E809" s="8"/>
      <c r="F809" s="10"/>
      <c r="AE809" s="4"/>
    </row>
    <row r="810" spans="1:31" x14ac:dyDescent="0.25">
      <c r="A810" s="13"/>
      <c r="B810" s="6"/>
      <c r="C810" s="40"/>
      <c r="D810" s="8"/>
      <c r="E810" s="8"/>
      <c r="F810" s="153"/>
      <c r="AE810" s="4"/>
    </row>
    <row r="811" spans="1:31" x14ac:dyDescent="0.25">
      <c r="A811" s="13"/>
      <c r="B811" s="6"/>
      <c r="C811" s="40"/>
      <c r="D811" s="8"/>
      <c r="E811" s="8"/>
      <c r="F811" s="153"/>
      <c r="AE811" s="4"/>
    </row>
    <row r="812" spans="1:31" x14ac:dyDescent="0.25">
      <c r="A812" s="13"/>
      <c r="B812" s="6"/>
      <c r="C812" s="40"/>
      <c r="D812" s="8"/>
      <c r="E812" s="8"/>
      <c r="F812" s="153"/>
      <c r="AE812" s="4"/>
    </row>
    <row r="813" spans="1:31" x14ac:dyDescent="0.25">
      <c r="A813" s="13"/>
      <c r="B813" s="6"/>
      <c r="C813" s="40"/>
      <c r="D813" s="8"/>
      <c r="E813" s="8"/>
      <c r="F813" s="153"/>
      <c r="AE813" s="4"/>
    </row>
    <row r="814" spans="1:31" x14ac:dyDescent="0.25">
      <c r="A814" s="13"/>
      <c r="B814" s="6"/>
      <c r="C814" s="40"/>
      <c r="D814" s="8"/>
      <c r="E814" s="8"/>
      <c r="F814" s="153"/>
      <c r="H814" s="14"/>
      <c r="I814" s="14"/>
      <c r="J814" s="14"/>
      <c r="AE814" s="4"/>
    </row>
    <row r="815" spans="1:31" x14ac:dyDescent="0.25">
      <c r="A815" s="13"/>
      <c r="B815" s="6"/>
      <c r="C815" s="40"/>
      <c r="D815" s="8"/>
      <c r="E815" s="8"/>
      <c r="F815" s="153"/>
      <c r="AE815" s="4"/>
    </row>
    <row r="816" spans="1:31" x14ac:dyDescent="0.25">
      <c r="A816" s="13"/>
      <c r="B816" s="6"/>
      <c r="C816" s="40"/>
      <c r="D816" s="8"/>
      <c r="E816" s="8"/>
      <c r="F816" s="153"/>
      <c r="AE816" s="4"/>
    </row>
    <row r="817" spans="1:31" x14ac:dyDescent="0.25">
      <c r="A817" s="13"/>
      <c r="B817" s="6"/>
      <c r="C817" s="40"/>
      <c r="D817" s="8"/>
      <c r="E817" s="8"/>
      <c r="F817" s="153"/>
      <c r="AE817" s="4"/>
    </row>
    <row r="818" spans="1:31" x14ac:dyDescent="0.25">
      <c r="A818" s="13"/>
      <c r="B818" s="6"/>
      <c r="C818" s="40"/>
      <c r="D818" s="8"/>
      <c r="E818" s="8"/>
      <c r="F818" s="153"/>
      <c r="AE818" s="4"/>
    </row>
    <row r="819" spans="1:31" x14ac:dyDescent="0.25">
      <c r="A819" s="13"/>
      <c r="B819" s="6"/>
      <c r="C819" s="40"/>
      <c r="D819" s="8"/>
      <c r="E819" s="8"/>
      <c r="F819" s="153"/>
      <c r="AE819" s="4"/>
    </row>
    <row r="820" spans="1:31" x14ac:dyDescent="0.25">
      <c r="A820" s="13"/>
      <c r="B820" s="6"/>
      <c r="C820" s="40"/>
      <c r="D820" s="8"/>
      <c r="E820" s="8"/>
      <c r="F820" s="153"/>
      <c r="AE820" s="4"/>
    </row>
    <row r="821" spans="1:31" x14ac:dyDescent="0.25">
      <c r="A821" s="13"/>
      <c r="B821" s="6"/>
      <c r="C821" s="40"/>
      <c r="D821" s="8"/>
      <c r="E821" s="8"/>
      <c r="F821" s="153"/>
      <c r="AE821" s="4"/>
    </row>
    <row r="822" spans="1:31" x14ac:dyDescent="0.25">
      <c r="A822" s="13"/>
      <c r="B822" s="6"/>
      <c r="C822" s="40"/>
      <c r="D822" s="8"/>
      <c r="E822" s="8"/>
      <c r="F822" s="153"/>
      <c r="AE822" s="4"/>
    </row>
    <row r="823" spans="1:31" x14ac:dyDescent="0.25">
      <c r="A823" s="234"/>
      <c r="B823" s="47"/>
      <c r="C823" s="49"/>
      <c r="D823" s="8"/>
      <c r="E823" s="8"/>
      <c r="F823" s="153"/>
      <c r="AE823" s="4"/>
    </row>
    <row r="824" spans="1:31" ht="16.5" x14ac:dyDescent="0.25">
      <c r="A824" s="251"/>
      <c r="B824" s="87"/>
      <c r="C824" s="111"/>
      <c r="D824" s="8"/>
      <c r="E824" s="8"/>
      <c r="F824" s="252"/>
      <c r="AE824" s="4"/>
    </row>
    <row r="825" spans="1:31" ht="16.5" x14ac:dyDescent="0.25">
      <c r="A825" s="251"/>
      <c r="B825" s="87"/>
      <c r="C825" s="111"/>
      <c r="D825" s="8"/>
      <c r="E825" s="8"/>
      <c r="F825" s="252"/>
      <c r="AE825" s="4"/>
    </row>
    <row r="826" spans="1:31" ht="16.5" x14ac:dyDescent="0.25">
      <c r="A826" s="251"/>
      <c r="B826" s="87"/>
      <c r="C826" s="111"/>
      <c r="D826" s="8"/>
      <c r="E826" s="8"/>
      <c r="F826" s="252"/>
      <c r="AE826" s="4"/>
    </row>
    <row r="827" spans="1:31" ht="16.5" x14ac:dyDescent="0.25">
      <c r="A827" s="251"/>
      <c r="B827" s="87"/>
      <c r="C827" s="111"/>
      <c r="D827" s="8"/>
      <c r="E827" s="8"/>
      <c r="F827" s="252"/>
      <c r="AE827" s="4"/>
    </row>
    <row r="828" spans="1:31" ht="16.5" x14ac:dyDescent="0.25">
      <c r="A828" s="251"/>
      <c r="B828" s="254"/>
      <c r="C828" s="111"/>
      <c r="D828" s="8"/>
      <c r="E828" s="8"/>
      <c r="F828" s="252"/>
      <c r="AE828" s="4"/>
    </row>
    <row r="829" spans="1:31" ht="16.5" x14ac:dyDescent="0.25">
      <c r="A829" s="251"/>
      <c r="B829" s="87"/>
      <c r="C829" s="111"/>
      <c r="D829" s="8"/>
      <c r="E829" s="8"/>
      <c r="F829" s="252"/>
      <c r="AE829" s="4"/>
    </row>
    <row r="830" spans="1:31" x14ac:dyDescent="0.25">
      <c r="A830" s="23"/>
      <c r="B830" s="214"/>
      <c r="C830" s="255"/>
      <c r="D830" s="8"/>
      <c r="E830" s="8"/>
      <c r="F830" s="10"/>
      <c r="AE830" s="4"/>
    </row>
    <row r="831" spans="1:31" x14ac:dyDescent="0.25">
      <c r="A831" s="23"/>
      <c r="B831" s="129"/>
      <c r="C831" s="23"/>
      <c r="D831" s="8"/>
      <c r="E831" s="8"/>
      <c r="F831" s="256"/>
      <c r="AE831" s="4"/>
    </row>
    <row r="832" spans="1:31" x14ac:dyDescent="0.25">
      <c r="A832" s="23"/>
      <c r="B832" s="129"/>
      <c r="C832" s="23"/>
      <c r="D832" s="8"/>
      <c r="E832" s="8"/>
      <c r="F832" s="256"/>
      <c r="AE832" s="4"/>
    </row>
    <row r="833" spans="1:31" x14ac:dyDescent="0.25">
      <c r="A833" s="23"/>
      <c r="B833" s="129"/>
      <c r="C833" s="131"/>
      <c r="D833" s="8"/>
      <c r="E833" s="8"/>
      <c r="F833" s="10"/>
      <c r="AE833" s="4"/>
    </row>
    <row r="834" spans="1:31" x14ac:dyDescent="0.25">
      <c r="A834" s="23"/>
      <c r="B834" s="129"/>
      <c r="C834" s="131"/>
      <c r="D834" s="8"/>
      <c r="E834" s="8"/>
      <c r="F834" s="10"/>
      <c r="AE834" s="4"/>
    </row>
    <row r="835" spans="1:31" x14ac:dyDescent="0.25">
      <c r="A835" s="23"/>
      <c r="B835" s="129"/>
      <c r="C835" s="131"/>
      <c r="D835" s="8"/>
      <c r="E835" s="8"/>
      <c r="F835" s="10"/>
      <c r="AE835" s="4"/>
    </row>
    <row r="836" spans="1:31" ht="18.75" x14ac:dyDescent="0.25">
      <c r="A836" s="114"/>
      <c r="B836" s="27"/>
      <c r="C836" s="27"/>
      <c r="D836" s="27"/>
      <c r="E836" s="27"/>
      <c r="F836" s="27"/>
      <c r="AE836" s="4"/>
    </row>
    <row r="837" spans="1:31" ht="16.5" x14ac:dyDescent="0.25">
      <c r="A837" s="156"/>
      <c r="B837" s="12"/>
      <c r="C837" s="19"/>
      <c r="D837" s="157"/>
      <c r="E837" s="125"/>
      <c r="F837" s="257"/>
      <c r="AE837" s="4"/>
    </row>
    <row r="838" spans="1:31" x14ac:dyDescent="0.25">
      <c r="A838" s="169"/>
      <c r="B838" s="6"/>
      <c r="C838" s="49"/>
      <c r="D838" s="8"/>
      <c r="E838" s="8"/>
      <c r="F838" s="23"/>
      <c r="AE838" s="4"/>
    </row>
    <row r="839" spans="1:31" x14ac:dyDescent="0.25">
      <c r="A839" s="258"/>
      <c r="B839" s="6"/>
      <c r="C839" s="49"/>
      <c r="D839" s="8"/>
      <c r="E839" s="8"/>
      <c r="F839" s="23"/>
      <c r="AE839" s="4"/>
    </row>
    <row r="840" spans="1:31" x14ac:dyDescent="0.25">
      <c r="A840" s="244"/>
      <c r="B840" s="6"/>
      <c r="D840" s="8"/>
      <c r="E840" s="8"/>
      <c r="F840" s="10"/>
      <c r="AE840" s="4"/>
    </row>
    <row r="841" spans="1:31" x14ac:dyDescent="0.25">
      <c r="A841" s="244"/>
      <c r="B841" s="6"/>
      <c r="D841" s="8"/>
      <c r="E841" s="8"/>
      <c r="F841" s="10"/>
      <c r="AE841" s="4"/>
    </row>
    <row r="842" spans="1:31" x14ac:dyDescent="0.25">
      <c r="A842" s="244"/>
      <c r="B842" s="6"/>
      <c r="D842" s="8"/>
      <c r="E842" s="8"/>
      <c r="F842" s="10"/>
      <c r="AE842" s="4"/>
    </row>
    <row r="843" spans="1:31" x14ac:dyDescent="0.25">
      <c r="A843" s="244"/>
      <c r="B843" s="6"/>
      <c r="D843" s="8"/>
      <c r="E843" s="8"/>
      <c r="F843" s="10"/>
      <c r="AE843" s="4"/>
    </row>
    <row r="844" spans="1:31" x14ac:dyDescent="0.25">
      <c r="A844" s="244"/>
      <c r="B844" s="6"/>
      <c r="D844" s="8"/>
      <c r="E844" s="8"/>
      <c r="F844" s="10"/>
      <c r="AE844" s="4"/>
    </row>
    <row r="845" spans="1:31" x14ac:dyDescent="0.25">
      <c r="A845" s="244"/>
      <c r="B845" s="6"/>
      <c r="D845" s="8"/>
      <c r="E845" s="8"/>
      <c r="F845" s="10"/>
      <c r="AE845" s="4"/>
    </row>
    <row r="846" spans="1:31" x14ac:dyDescent="0.25">
      <c r="A846" s="244"/>
      <c r="B846" s="6"/>
      <c r="D846" s="8"/>
      <c r="E846" s="8"/>
      <c r="F846" s="10"/>
      <c r="AE846" s="4"/>
    </row>
    <row r="847" spans="1:31" x14ac:dyDescent="0.25">
      <c r="A847" s="244"/>
      <c r="B847" s="6"/>
      <c r="D847" s="8"/>
      <c r="E847" s="8"/>
      <c r="F847" s="10"/>
      <c r="AE847" s="4"/>
    </row>
    <row r="848" spans="1:31" x14ac:dyDescent="0.25">
      <c r="A848" s="244"/>
      <c r="B848" s="6"/>
      <c r="D848" s="8"/>
      <c r="E848" s="8"/>
      <c r="F848" s="10"/>
      <c r="AE848" s="4"/>
    </row>
    <row r="849" spans="1:31" x14ac:dyDescent="0.25">
      <c r="A849" s="244"/>
      <c r="B849" s="6"/>
      <c r="D849" s="8"/>
      <c r="E849" s="8"/>
      <c r="F849" s="10"/>
      <c r="AE849" s="4"/>
    </row>
    <row r="850" spans="1:31" x14ac:dyDescent="0.25">
      <c r="A850" s="244"/>
      <c r="B850" s="6"/>
      <c r="D850" s="8"/>
      <c r="E850" s="8"/>
      <c r="F850" s="10"/>
      <c r="AE850" s="4"/>
    </row>
    <row r="851" spans="1:31" x14ac:dyDescent="0.25">
      <c r="A851" s="244"/>
      <c r="B851" s="6"/>
      <c r="D851" s="8"/>
      <c r="E851" s="8"/>
      <c r="F851" s="10"/>
      <c r="AE851" s="4"/>
    </row>
    <row r="852" spans="1:31" x14ac:dyDescent="0.25">
      <c r="A852" s="244"/>
      <c r="B852" s="6"/>
      <c r="D852" s="8"/>
      <c r="E852" s="8"/>
      <c r="F852" s="10"/>
      <c r="AE852" s="4"/>
    </row>
    <row r="853" spans="1:31" x14ac:dyDescent="0.25">
      <c r="A853" s="244"/>
      <c r="B853" s="6"/>
      <c r="D853" s="8"/>
      <c r="E853" s="8"/>
      <c r="F853" s="10"/>
      <c r="AE853" s="4"/>
    </row>
    <row r="854" spans="1:31" x14ac:dyDescent="0.25">
      <c r="A854" s="244"/>
      <c r="B854" s="6"/>
      <c r="D854" s="8"/>
      <c r="E854" s="8"/>
      <c r="F854" s="10"/>
      <c r="AE854" s="4"/>
    </row>
    <row r="855" spans="1:31" x14ac:dyDescent="0.25">
      <c r="A855" s="244"/>
      <c r="B855" s="6"/>
      <c r="D855" s="8"/>
      <c r="E855" s="8"/>
      <c r="F855" s="10"/>
      <c r="AE855" s="4"/>
    </row>
    <row r="856" spans="1:31" x14ac:dyDescent="0.25">
      <c r="A856" s="246"/>
      <c r="B856" s="187"/>
      <c r="D856" s="8"/>
      <c r="E856" s="8"/>
      <c r="F856" s="59"/>
      <c r="AE856" s="4"/>
    </row>
    <row r="857" spans="1:31" x14ac:dyDescent="0.25">
      <c r="A857" s="244"/>
      <c r="B857" s="129"/>
      <c r="D857" s="8"/>
      <c r="E857" s="8"/>
      <c r="F857" s="59"/>
      <c r="AE857" s="4"/>
    </row>
    <row r="858" spans="1:31" x14ac:dyDescent="0.25">
      <c r="A858" s="244"/>
      <c r="B858" s="129"/>
      <c r="D858" s="8"/>
      <c r="E858" s="8"/>
      <c r="F858" s="59"/>
      <c r="AE858" s="4"/>
    </row>
    <row r="859" spans="1:31" x14ac:dyDescent="0.25">
      <c r="A859" s="244"/>
      <c r="B859" s="129"/>
      <c r="D859" s="8"/>
      <c r="E859" s="8"/>
      <c r="F859" s="59"/>
      <c r="AE859" s="4"/>
    </row>
    <row r="860" spans="1:31" x14ac:dyDescent="0.25">
      <c r="A860" s="244"/>
      <c r="B860" s="129"/>
      <c r="D860" s="8"/>
      <c r="E860" s="8"/>
      <c r="F860" s="59"/>
      <c r="AE860" s="4"/>
    </row>
    <row r="861" spans="1:31" x14ac:dyDescent="0.25">
      <c r="A861" s="244"/>
      <c r="B861" s="129"/>
      <c r="D861" s="8"/>
      <c r="E861" s="8"/>
      <c r="F861" s="59"/>
      <c r="AE861" s="4"/>
    </row>
    <row r="862" spans="1:31" x14ac:dyDescent="0.25">
      <c r="A862" s="244"/>
      <c r="B862" s="129"/>
      <c r="D862" s="8"/>
      <c r="E862" s="8"/>
      <c r="F862" s="59"/>
      <c r="AE862" s="4"/>
    </row>
    <row r="863" spans="1:31" ht="18.75" x14ac:dyDescent="0.25">
      <c r="A863" s="114"/>
      <c r="B863" s="27"/>
      <c r="C863" s="27"/>
      <c r="D863" s="27"/>
      <c r="E863" s="27"/>
      <c r="F863" s="27"/>
      <c r="AE863" s="4"/>
    </row>
    <row r="864" spans="1:31" ht="16.5" x14ac:dyDescent="0.25">
      <c r="A864" s="156"/>
      <c r="B864" s="12"/>
      <c r="C864" s="19"/>
      <c r="D864" s="157"/>
      <c r="E864" s="125"/>
      <c r="F864" s="257"/>
      <c r="AE864" s="4"/>
    </row>
    <row r="865" spans="1:31" x14ac:dyDescent="0.25">
      <c r="A865" s="260"/>
      <c r="B865" s="261"/>
      <c r="D865" s="9"/>
      <c r="E865" s="262"/>
      <c r="F865" s="263"/>
      <c r="AE865" s="4"/>
    </row>
    <row r="866" spans="1:31" x14ac:dyDescent="0.25">
      <c r="A866" s="23"/>
      <c r="B866" s="47"/>
      <c r="D866" s="8"/>
      <c r="E866" s="8"/>
      <c r="F866" s="59"/>
      <c r="AE866" s="4"/>
    </row>
    <row r="867" spans="1:31" x14ac:dyDescent="0.25">
      <c r="A867" s="244"/>
      <c r="B867" s="47"/>
      <c r="D867" s="8"/>
      <c r="E867" s="8"/>
      <c r="F867" s="59"/>
      <c r="AE867" s="4"/>
    </row>
    <row r="868" spans="1:31" x14ac:dyDescent="0.25">
      <c r="A868" s="244"/>
      <c r="B868" s="47"/>
      <c r="D868" s="8"/>
      <c r="E868" s="8"/>
      <c r="F868" s="59"/>
      <c r="AE868" s="4"/>
    </row>
    <row r="869" spans="1:31" x14ac:dyDescent="0.25">
      <c r="A869" s="244"/>
      <c r="B869" s="47"/>
      <c r="D869" s="8"/>
      <c r="E869" s="8"/>
      <c r="F869" s="59"/>
      <c r="AE869" s="4"/>
    </row>
    <row r="870" spans="1:31" x14ac:dyDescent="0.25">
      <c r="A870" s="244"/>
      <c r="B870" s="47"/>
      <c r="D870" s="8"/>
      <c r="E870" s="8"/>
      <c r="F870" s="59"/>
      <c r="AE870" s="4"/>
    </row>
    <row r="871" spans="1:31" x14ac:dyDescent="0.25">
      <c r="A871" s="244"/>
      <c r="B871" s="47"/>
      <c r="D871" s="8"/>
      <c r="E871" s="8"/>
      <c r="F871" s="59"/>
      <c r="AE871" s="4"/>
    </row>
    <row r="872" spans="1:31" x14ac:dyDescent="0.25">
      <c r="A872" s="246"/>
      <c r="B872" s="150"/>
      <c r="D872" s="8"/>
      <c r="E872" s="8"/>
      <c r="F872" s="59"/>
      <c r="AE872" s="4"/>
    </row>
    <row r="873" spans="1:31" x14ac:dyDescent="0.25">
      <c r="A873" s="244"/>
      <c r="B873" s="47"/>
      <c r="D873" s="8"/>
      <c r="E873" s="8"/>
      <c r="F873" s="59"/>
      <c r="AE873" s="4"/>
    </row>
    <row r="874" spans="1:31" x14ac:dyDescent="0.25">
      <c r="A874" s="244"/>
      <c r="B874" s="47"/>
      <c r="D874" s="8"/>
      <c r="E874" s="8"/>
      <c r="F874" s="59"/>
      <c r="AE874" s="4"/>
    </row>
    <row r="875" spans="1:31" x14ac:dyDescent="0.25">
      <c r="A875" s="244"/>
      <c r="B875" s="47"/>
      <c r="D875" s="8"/>
      <c r="E875" s="8"/>
      <c r="F875" s="59"/>
      <c r="AE875" s="4"/>
    </row>
    <row r="876" spans="1:31" x14ac:dyDescent="0.25">
      <c r="A876" s="244"/>
      <c r="B876" s="47"/>
      <c r="D876" s="8"/>
      <c r="E876" s="8"/>
      <c r="F876" s="59"/>
      <c r="AE876" s="4"/>
    </row>
    <row r="877" spans="1:31" x14ac:dyDescent="0.25">
      <c r="A877" s="244"/>
      <c r="B877" s="47"/>
      <c r="D877" s="8"/>
      <c r="E877" s="8"/>
      <c r="F877" s="59"/>
      <c r="AE877" s="4"/>
    </row>
    <row r="878" spans="1:31" x14ac:dyDescent="0.25">
      <c r="A878" s="244"/>
      <c r="B878" s="47"/>
      <c r="D878" s="8"/>
      <c r="E878" s="8"/>
      <c r="F878" s="59"/>
      <c r="AE878" s="4"/>
    </row>
    <row r="879" spans="1:31" x14ac:dyDescent="0.25">
      <c r="A879" s="244"/>
      <c r="B879" s="47"/>
      <c r="D879" s="8"/>
      <c r="E879" s="8"/>
      <c r="F879" s="59"/>
      <c r="AE879" s="4"/>
    </row>
    <row r="880" spans="1:31" x14ac:dyDescent="0.25">
      <c r="A880" s="244"/>
      <c r="B880" s="47"/>
      <c r="D880" s="8"/>
      <c r="E880" s="8"/>
      <c r="F880" s="59"/>
      <c r="AE880" s="4"/>
    </row>
    <row r="881" spans="1:31" x14ac:dyDescent="0.25">
      <c r="A881" s="244"/>
      <c r="B881" s="47"/>
      <c r="D881" s="8"/>
      <c r="E881" s="8"/>
      <c r="F881" s="59"/>
      <c r="AE881" s="4"/>
    </row>
    <row r="882" spans="1:31" x14ac:dyDescent="0.25">
      <c r="A882" s="244"/>
      <c r="B882" s="47"/>
      <c r="D882" s="8"/>
      <c r="E882" s="8"/>
      <c r="F882" s="59"/>
      <c r="AE882" s="4"/>
    </row>
    <row r="883" spans="1:31" x14ac:dyDescent="0.25">
      <c r="A883" s="244"/>
      <c r="B883" s="47"/>
      <c r="D883" s="8"/>
      <c r="E883" s="8"/>
      <c r="F883" s="59"/>
      <c r="AE883" s="4"/>
    </row>
    <row r="884" spans="1:31" x14ac:dyDescent="0.25">
      <c r="A884" s="244"/>
      <c r="B884" s="47"/>
      <c r="D884" s="8"/>
      <c r="E884" s="8"/>
      <c r="F884" s="59"/>
      <c r="AE884" s="4"/>
    </row>
    <row r="885" spans="1:31" x14ac:dyDescent="0.25">
      <c r="A885" s="244"/>
      <c r="B885" s="47"/>
      <c r="D885" s="8"/>
      <c r="E885" s="8"/>
      <c r="F885" s="59"/>
      <c r="AE885" s="4"/>
    </row>
    <row r="886" spans="1:31" x14ac:dyDescent="0.25">
      <c r="A886" s="244"/>
      <c r="B886" s="47"/>
      <c r="D886" s="8"/>
      <c r="E886" s="8"/>
      <c r="F886" s="59"/>
      <c r="AE886" s="4"/>
    </row>
    <row r="887" spans="1:31" x14ac:dyDescent="0.25">
      <c r="A887" s="246"/>
      <c r="B887" s="150"/>
      <c r="D887" s="8"/>
      <c r="E887" s="8"/>
      <c r="F887" s="264"/>
      <c r="AE887" s="4"/>
    </row>
    <row r="888" spans="1:31" x14ac:dyDescent="0.25">
      <c r="A888" s="244"/>
      <c r="B888" s="47"/>
      <c r="D888" s="8"/>
      <c r="E888" s="8"/>
      <c r="F888" s="59"/>
      <c r="AE888" s="4"/>
    </row>
    <row r="889" spans="1:31" x14ac:dyDescent="0.25">
      <c r="A889" s="244"/>
      <c r="B889" s="47"/>
      <c r="D889" s="8"/>
      <c r="E889" s="8"/>
      <c r="F889" s="59"/>
      <c r="L889" s="14"/>
    </row>
    <row r="890" spans="1:31" x14ac:dyDescent="0.25">
      <c r="A890" s="244"/>
      <c r="B890" s="47"/>
      <c r="D890" s="8"/>
      <c r="E890" s="8"/>
      <c r="F890" s="59"/>
      <c r="AE890" s="4"/>
    </row>
    <row r="891" spans="1:31" x14ac:dyDescent="0.25">
      <c r="A891" s="246"/>
      <c r="B891" s="150"/>
      <c r="D891" s="8"/>
      <c r="E891" s="8"/>
      <c r="F891" s="59"/>
      <c r="AE891" s="4"/>
    </row>
    <row r="892" spans="1:31" x14ac:dyDescent="0.25">
      <c r="A892" s="244"/>
      <c r="B892" s="47"/>
      <c r="D892" s="8"/>
      <c r="E892" s="8"/>
      <c r="F892" s="59"/>
      <c r="AE892" s="4"/>
    </row>
    <row r="893" spans="1:31" x14ac:dyDescent="0.25">
      <c r="A893" s="244"/>
      <c r="B893" s="47"/>
      <c r="D893" s="8"/>
      <c r="E893" s="8"/>
      <c r="F893" s="59"/>
      <c r="AE893" s="4"/>
    </row>
    <row r="894" spans="1:31" x14ac:dyDescent="0.25">
      <c r="A894" s="244"/>
      <c r="B894" s="47"/>
      <c r="D894" s="8"/>
      <c r="E894" s="8"/>
      <c r="F894" s="59"/>
      <c r="AE894" s="4"/>
    </row>
    <row r="895" spans="1:31" x14ac:dyDescent="0.25">
      <c r="A895" s="244"/>
      <c r="B895" s="47"/>
      <c r="D895" s="8"/>
      <c r="E895" s="8"/>
      <c r="F895" s="59"/>
      <c r="AE895" s="4"/>
    </row>
    <row r="896" spans="1:31" ht="18.75" x14ac:dyDescent="0.25">
      <c r="A896" s="23"/>
      <c r="B896" s="104"/>
      <c r="C896" s="24"/>
      <c r="D896" s="8"/>
      <c r="E896" s="8"/>
      <c r="F896" s="24"/>
      <c r="L896" s="14"/>
      <c r="AE896" s="4"/>
    </row>
    <row r="897" spans="1:31" x14ac:dyDescent="0.25">
      <c r="A897" s="13"/>
      <c r="B897" s="6"/>
      <c r="C897" s="40"/>
      <c r="D897" s="8"/>
      <c r="E897" s="8"/>
      <c r="F897" s="265"/>
      <c r="L897" s="14"/>
      <c r="AE897" s="4"/>
    </row>
    <row r="898" spans="1:31" x14ac:dyDescent="0.25">
      <c r="A898" s="235"/>
      <c r="B898" s="6"/>
      <c r="C898" s="40"/>
      <c r="D898" s="8"/>
      <c r="E898" s="8"/>
      <c r="F898" s="265"/>
      <c r="AE898" s="4"/>
    </row>
    <row r="899" spans="1:31" x14ac:dyDescent="0.25">
      <c r="A899" s="235"/>
      <c r="B899" s="6"/>
      <c r="C899" s="40"/>
      <c r="D899" s="8"/>
      <c r="E899" s="8"/>
      <c r="F899" s="265"/>
      <c r="L899" s="14"/>
      <c r="AE899" s="4"/>
    </row>
    <row r="900" spans="1:31" x14ac:dyDescent="0.25">
      <c r="A900" s="235"/>
      <c r="B900" s="6"/>
      <c r="C900" s="40"/>
      <c r="D900" s="8"/>
      <c r="E900" s="8"/>
      <c r="F900" s="265"/>
      <c r="AE900" s="4"/>
    </row>
    <row r="901" spans="1:31" x14ac:dyDescent="0.25">
      <c r="A901" s="235"/>
      <c r="B901" s="6"/>
      <c r="C901" s="40"/>
      <c r="D901" s="8"/>
      <c r="E901" s="8"/>
      <c r="F901" s="265"/>
      <c r="L901" s="14"/>
      <c r="AE901" s="4"/>
    </row>
    <row r="902" spans="1:31" x14ac:dyDescent="0.25">
      <c r="A902" s="235"/>
      <c r="B902" s="6"/>
      <c r="C902" s="40"/>
      <c r="D902" s="8"/>
      <c r="E902" s="8"/>
      <c r="F902" s="265"/>
      <c r="AE902" s="4"/>
    </row>
    <row r="903" spans="1:31" x14ac:dyDescent="0.25">
      <c r="A903" s="235"/>
      <c r="B903" s="6"/>
      <c r="C903" s="40"/>
      <c r="D903" s="8"/>
      <c r="E903" s="8"/>
      <c r="F903" s="265"/>
      <c r="L903" s="14"/>
      <c r="AE903" s="4"/>
    </row>
    <row r="904" spans="1:31" x14ac:dyDescent="0.25">
      <c r="A904" s="235"/>
      <c r="B904" s="6"/>
      <c r="C904" s="40"/>
      <c r="D904" s="8"/>
      <c r="E904" s="8"/>
      <c r="F904" s="265"/>
      <c r="AE904" s="4"/>
    </row>
    <row r="905" spans="1:31" x14ac:dyDescent="0.25">
      <c r="A905" s="235"/>
      <c r="B905" s="6"/>
      <c r="C905" s="40"/>
      <c r="D905" s="8"/>
      <c r="E905" s="8"/>
      <c r="F905" s="265"/>
      <c r="AE905" s="4"/>
    </row>
    <row r="906" spans="1:31" x14ac:dyDescent="0.25">
      <c r="A906" s="235"/>
      <c r="B906" s="6"/>
      <c r="C906" s="40"/>
      <c r="D906" s="8"/>
      <c r="E906" s="8"/>
      <c r="F906" s="265"/>
      <c r="AE906" s="4"/>
    </row>
    <row r="907" spans="1:31" x14ac:dyDescent="0.25">
      <c r="A907" s="235"/>
      <c r="B907" s="6"/>
      <c r="C907" s="40"/>
      <c r="D907" s="8"/>
      <c r="E907" s="8"/>
      <c r="F907" s="265"/>
      <c r="AE907" s="4"/>
    </row>
    <row r="908" spans="1:31" x14ac:dyDescent="0.25">
      <c r="A908" s="235"/>
      <c r="B908" s="6"/>
      <c r="C908" s="40"/>
      <c r="D908" s="8"/>
      <c r="E908" s="8"/>
      <c r="F908" s="265"/>
      <c r="AE908" s="4"/>
    </row>
    <row r="909" spans="1:31" x14ac:dyDescent="0.25">
      <c r="A909" s="235"/>
      <c r="B909" s="6"/>
      <c r="C909" s="40"/>
      <c r="D909" s="8"/>
      <c r="E909" s="8"/>
      <c r="F909" s="265"/>
      <c r="AE909" s="4"/>
    </row>
    <row r="910" spans="1:31" x14ac:dyDescent="0.25">
      <c r="A910" s="235"/>
      <c r="B910" s="6"/>
      <c r="C910" s="40"/>
      <c r="D910" s="8"/>
      <c r="E910" s="8"/>
      <c r="F910" s="265"/>
      <c r="AE910" s="4"/>
    </row>
    <row r="911" spans="1:31" x14ac:dyDescent="0.25">
      <c r="A911" s="235"/>
      <c r="B911" s="6"/>
      <c r="C911" s="40"/>
      <c r="D911" s="8"/>
      <c r="E911" s="8"/>
      <c r="F911" s="265"/>
      <c r="AE911" s="4"/>
    </row>
    <row r="912" spans="1:31" x14ac:dyDescent="0.25">
      <c r="A912" s="235"/>
      <c r="B912" s="6"/>
      <c r="C912" s="40"/>
      <c r="D912" s="8"/>
      <c r="E912" s="8"/>
      <c r="F912" s="265"/>
      <c r="AE912" s="4"/>
    </row>
    <row r="913" spans="1:31" x14ac:dyDescent="0.25">
      <c r="A913" s="235"/>
      <c r="B913" s="6"/>
      <c r="C913" s="40"/>
      <c r="D913" s="8"/>
      <c r="E913" s="8"/>
      <c r="F913" s="265"/>
      <c r="AE913" s="4"/>
    </row>
    <row r="914" spans="1:31" x14ac:dyDescent="0.25">
      <c r="A914" s="235"/>
      <c r="B914" s="6"/>
      <c r="C914" s="40"/>
      <c r="D914" s="8"/>
      <c r="E914" s="8"/>
      <c r="F914" s="265"/>
      <c r="AE914" s="4"/>
    </row>
    <row r="915" spans="1:31" ht="18.75" x14ac:dyDescent="0.3">
      <c r="A915" s="266"/>
      <c r="B915" s="60"/>
      <c r="C915" s="107"/>
      <c r="D915" s="8"/>
      <c r="E915" s="8"/>
      <c r="F915" s="56"/>
      <c r="AE915" s="4"/>
    </row>
    <row r="916" spans="1:31" ht="18.75" x14ac:dyDescent="0.3">
      <c r="A916" s="266"/>
      <c r="B916" s="60"/>
      <c r="C916" s="107"/>
      <c r="D916" s="8"/>
      <c r="E916" s="8"/>
      <c r="F916" s="265"/>
      <c r="AE916" s="4"/>
    </row>
    <row r="917" spans="1:31" ht="18.75" x14ac:dyDescent="0.3">
      <c r="A917" s="266"/>
      <c r="B917" s="60"/>
      <c r="C917" s="107"/>
      <c r="D917" s="8"/>
      <c r="E917" s="8"/>
      <c r="F917" s="265"/>
      <c r="AE917" s="4"/>
    </row>
    <row r="918" spans="1:31" ht="18.75" x14ac:dyDescent="0.25">
      <c r="A918" s="114"/>
      <c r="B918" s="104"/>
      <c r="D918" s="8"/>
      <c r="E918" s="8"/>
      <c r="F918" s="59"/>
      <c r="AE918" s="4"/>
    </row>
    <row r="919" spans="1:31" s="60" customFormat="1" ht="16.5" x14ac:dyDescent="0.25">
      <c r="A919" s="267"/>
      <c r="B919" s="122"/>
      <c r="C919" s="90"/>
      <c r="D919" s="8"/>
      <c r="E919" s="8"/>
      <c r="F919" s="268"/>
      <c r="G919" s="269"/>
      <c r="H919" s="269"/>
      <c r="I919" s="269"/>
      <c r="J919" s="269"/>
      <c r="L919" s="111"/>
      <c r="AE919" s="111"/>
    </row>
    <row r="920" spans="1:31" s="60" customFormat="1" ht="16.5" x14ac:dyDescent="0.25">
      <c r="A920" s="121"/>
      <c r="B920" s="270"/>
      <c r="C920" s="273"/>
      <c r="D920" s="8"/>
      <c r="E920" s="8"/>
      <c r="F920" s="124"/>
      <c r="G920" s="269"/>
      <c r="H920" s="269"/>
      <c r="I920" s="269"/>
      <c r="J920" s="269"/>
      <c r="L920" s="111"/>
      <c r="AE920" s="111"/>
    </row>
    <row r="921" spans="1:31" ht="16.5" x14ac:dyDescent="0.25">
      <c r="A921" s="251"/>
      <c r="B921" s="122"/>
      <c r="C921" s="111"/>
      <c r="D921" s="8"/>
      <c r="E921" s="8"/>
      <c r="F921" s="268"/>
      <c r="AE921" s="4"/>
    </row>
    <row r="922" spans="1:31" ht="16.5" x14ac:dyDescent="0.25">
      <c r="A922" s="251"/>
      <c r="B922" s="274"/>
      <c r="C922" s="111"/>
      <c r="D922" s="8"/>
      <c r="E922" s="8"/>
      <c r="F922" s="92"/>
      <c r="AE922" s="4"/>
    </row>
    <row r="923" spans="1:31" ht="16.5" x14ac:dyDescent="0.25">
      <c r="A923" s="251"/>
      <c r="B923" s="274"/>
      <c r="C923" s="111"/>
      <c r="D923" s="8"/>
      <c r="E923" s="8"/>
      <c r="F923" s="92"/>
      <c r="AE923" s="4"/>
    </row>
    <row r="924" spans="1:31" ht="16.5" x14ac:dyDescent="0.25">
      <c r="A924" s="251"/>
      <c r="B924" s="274"/>
      <c r="C924" s="111"/>
      <c r="D924" s="8"/>
      <c r="E924" s="8"/>
      <c r="F924" s="92"/>
      <c r="AE924" s="4"/>
    </row>
    <row r="925" spans="1:31" ht="16.5" x14ac:dyDescent="0.25">
      <c r="A925" s="60"/>
      <c r="B925" s="274"/>
      <c r="C925" s="111"/>
      <c r="D925" s="8"/>
      <c r="E925" s="8"/>
      <c r="F925" s="92"/>
      <c r="AE925" s="4"/>
    </row>
    <row r="926" spans="1:31" ht="16.5" x14ac:dyDescent="0.25">
      <c r="A926" s="86"/>
      <c r="B926" s="87"/>
      <c r="C926" s="89"/>
      <c r="D926" s="8"/>
      <c r="E926" s="8"/>
      <c r="F926" s="92"/>
      <c r="AE926" s="4"/>
    </row>
    <row r="927" spans="1:31" ht="16.5" x14ac:dyDescent="0.25">
      <c r="A927" s="86"/>
      <c r="B927" s="87"/>
      <c r="C927" s="89"/>
      <c r="D927" s="90"/>
      <c r="E927" s="91"/>
      <c r="F927" s="92"/>
      <c r="AE927" s="4"/>
    </row>
    <row r="928" spans="1:31" ht="18.75" x14ac:dyDescent="0.3">
      <c r="B928" s="39"/>
      <c r="D928" s="41"/>
      <c r="E928" s="310"/>
      <c r="F928" s="310"/>
      <c r="AE928" s="4"/>
    </row>
    <row r="929" spans="1:31" ht="18.75" x14ac:dyDescent="0.3">
      <c r="C929" s="310"/>
      <c r="D929" s="311"/>
      <c r="E929" s="311"/>
      <c r="F929" s="311"/>
      <c r="AE929" s="4"/>
    </row>
    <row r="930" spans="1:31" ht="18.75" x14ac:dyDescent="0.3">
      <c r="C930" s="105"/>
      <c r="D930" s="106"/>
      <c r="E930" s="106"/>
      <c r="F930" s="106"/>
      <c r="AE930" s="4"/>
    </row>
    <row r="931" spans="1:31" ht="18.75" x14ac:dyDescent="0.3">
      <c r="C931" s="105"/>
      <c r="D931" s="310"/>
      <c r="E931" s="311"/>
      <c r="F931" s="311"/>
      <c r="AE931" s="4"/>
    </row>
    <row r="932" spans="1:31" ht="18.75" x14ac:dyDescent="0.3">
      <c r="C932" s="105"/>
      <c r="D932" s="310"/>
      <c r="E932" s="311"/>
      <c r="F932" s="311"/>
      <c r="AE932" s="4"/>
    </row>
    <row r="933" spans="1:31" ht="18.75" x14ac:dyDescent="0.3">
      <c r="C933" s="105"/>
      <c r="D933" s="310"/>
      <c r="E933" s="311"/>
      <c r="F933" s="311"/>
      <c r="AE933" s="4"/>
    </row>
    <row r="934" spans="1:31" ht="18.75" x14ac:dyDescent="0.3">
      <c r="E934" s="108"/>
      <c r="F934" s="108"/>
      <c r="AE934" s="4"/>
    </row>
    <row r="935" spans="1:31" ht="20.25" x14ac:dyDescent="0.25">
      <c r="A935" s="160"/>
      <c r="B935" s="318"/>
      <c r="C935" s="318"/>
      <c r="D935" s="318"/>
      <c r="E935" s="318"/>
      <c r="F935" s="318"/>
      <c r="AE935" s="4"/>
    </row>
    <row r="936" spans="1:31" ht="20.25" x14ac:dyDescent="0.25">
      <c r="A936" s="389"/>
      <c r="B936" s="160"/>
      <c r="C936" s="318"/>
      <c r="D936" s="318"/>
      <c r="E936" s="318"/>
      <c r="F936" s="318"/>
      <c r="AE936" s="4"/>
    </row>
    <row r="937" spans="1:31" ht="22.5" x14ac:dyDescent="0.25">
      <c r="A937" s="42"/>
      <c r="B937" s="24"/>
      <c r="C937" s="24"/>
      <c r="D937" s="24"/>
      <c r="E937" s="24"/>
      <c r="F937" s="24"/>
      <c r="AE937" s="4"/>
    </row>
    <row r="938" spans="1:31" ht="16.5" x14ac:dyDescent="0.25">
      <c r="A938" s="156"/>
      <c r="B938" s="12"/>
      <c r="C938" s="19"/>
      <c r="D938" s="157"/>
      <c r="E938" s="125"/>
      <c r="F938" s="257"/>
      <c r="AE938" s="4"/>
    </row>
    <row r="939" spans="1:31" ht="16.5" x14ac:dyDescent="0.25">
      <c r="A939" s="276"/>
      <c r="B939" s="277"/>
      <c r="C939" s="111"/>
      <c r="D939" s="123"/>
      <c r="E939" s="278"/>
      <c r="F939" s="124"/>
      <c r="AE939" s="4"/>
    </row>
    <row r="940" spans="1:31" x14ac:dyDescent="0.25">
      <c r="A940" s="23"/>
      <c r="B940" s="47"/>
      <c r="D940" s="8"/>
      <c r="E940" s="8"/>
      <c r="F940" s="59"/>
      <c r="AE940" s="4"/>
    </row>
    <row r="941" spans="1:31" x14ac:dyDescent="0.25">
      <c r="A941" s="169"/>
      <c r="B941" s="11"/>
      <c r="C941" s="40"/>
      <c r="D941" s="8"/>
      <c r="E941" s="8"/>
      <c r="F941" s="263"/>
      <c r="AE941" s="4"/>
    </row>
    <row r="942" spans="1:31" x14ac:dyDescent="0.25">
      <c r="A942" s="13"/>
      <c r="B942" s="6"/>
      <c r="C942" s="40"/>
      <c r="D942" s="8"/>
      <c r="E942" s="8"/>
      <c r="F942" s="263"/>
      <c r="AE942" s="4"/>
    </row>
    <row r="943" spans="1:31" x14ac:dyDescent="0.25">
      <c r="A943" s="13"/>
      <c r="B943" s="6"/>
      <c r="C943" s="40"/>
      <c r="D943" s="8"/>
      <c r="E943" s="8"/>
      <c r="F943" s="263"/>
      <c r="AE943" s="4"/>
    </row>
    <row r="944" spans="1:31" x14ac:dyDescent="0.25">
      <c r="A944" s="13"/>
      <c r="B944" s="6"/>
      <c r="C944" s="40"/>
      <c r="D944" s="8"/>
      <c r="E944" s="8"/>
      <c r="F944" s="263"/>
      <c r="L944" s="14"/>
      <c r="AE944" s="4"/>
    </row>
    <row r="945" spans="1:31" x14ac:dyDescent="0.25">
      <c r="A945" s="13"/>
      <c r="B945" s="6"/>
      <c r="C945" s="40"/>
      <c r="D945" s="8"/>
      <c r="E945" s="8"/>
      <c r="F945" s="263"/>
      <c r="AE945" s="4"/>
    </row>
    <row r="946" spans="1:31" x14ac:dyDescent="0.25">
      <c r="A946" s="13"/>
      <c r="B946" s="11"/>
      <c r="C946" s="40"/>
      <c r="D946" s="8"/>
      <c r="E946" s="8"/>
      <c r="F946" s="263"/>
      <c r="AE946" s="4"/>
    </row>
    <row r="947" spans="1:31" x14ac:dyDescent="0.25">
      <c r="A947" s="13"/>
      <c r="B947" s="6"/>
      <c r="C947" s="40"/>
      <c r="D947" s="8"/>
      <c r="E947" s="8"/>
      <c r="F947" s="263"/>
    </row>
    <row r="948" spans="1:31" x14ac:dyDescent="0.25">
      <c r="A948" s="13"/>
      <c r="B948" s="6"/>
      <c r="C948" s="40"/>
      <c r="D948" s="8"/>
      <c r="E948" s="8"/>
      <c r="F948" s="263"/>
      <c r="AE948" s="4"/>
    </row>
    <row r="949" spans="1:31" x14ac:dyDescent="0.25">
      <c r="A949" s="13"/>
      <c r="B949" s="6"/>
      <c r="C949" s="40"/>
      <c r="D949" s="8"/>
      <c r="E949" s="8"/>
      <c r="F949" s="263"/>
      <c r="AE949" s="4"/>
    </row>
    <row r="950" spans="1:31" x14ac:dyDescent="0.25">
      <c r="A950" s="13"/>
      <c r="B950" s="6"/>
      <c r="C950" s="40"/>
      <c r="D950" s="8"/>
      <c r="E950" s="8"/>
      <c r="F950" s="263"/>
      <c r="AE950" s="4"/>
    </row>
    <row r="951" spans="1:31" x14ac:dyDescent="0.25">
      <c r="A951" s="13"/>
      <c r="B951" s="6"/>
      <c r="C951" s="40"/>
      <c r="D951" s="8"/>
      <c r="E951" s="8"/>
      <c r="F951" s="263"/>
      <c r="AE951" s="4"/>
    </row>
    <row r="952" spans="1:31" x14ac:dyDescent="0.25">
      <c r="A952" s="13"/>
      <c r="B952" s="6"/>
      <c r="C952" s="40"/>
      <c r="D952" s="8"/>
      <c r="E952" s="8"/>
      <c r="F952" s="263"/>
      <c r="AE952" s="4"/>
    </row>
    <row r="953" spans="1:31" x14ac:dyDescent="0.25">
      <c r="A953" s="260"/>
      <c r="B953" s="11"/>
      <c r="C953" s="40"/>
      <c r="D953" s="8"/>
      <c r="E953" s="8"/>
      <c r="F953" s="263"/>
      <c r="AE953" s="4"/>
    </row>
    <row r="954" spans="1:31" x14ac:dyDescent="0.25">
      <c r="C954" s="40"/>
      <c r="D954" s="8"/>
      <c r="E954" s="8"/>
      <c r="F954" s="263"/>
      <c r="AE954" s="4"/>
    </row>
    <row r="955" spans="1:31" x14ac:dyDescent="0.25">
      <c r="C955" s="40"/>
      <c r="D955" s="8"/>
      <c r="E955" s="8"/>
      <c r="F955" s="263"/>
      <c r="AE955" s="4"/>
    </row>
    <row r="956" spans="1:31" x14ac:dyDescent="0.25">
      <c r="A956" s="260"/>
      <c r="B956" s="85"/>
      <c r="D956" s="8"/>
      <c r="E956" s="8"/>
      <c r="F956" s="204"/>
      <c r="AE956" s="4"/>
    </row>
    <row r="957" spans="1:31" x14ac:dyDescent="0.25">
      <c r="D957" s="8"/>
      <c r="E957" s="8"/>
      <c r="F957" s="263"/>
      <c r="AE957" s="4"/>
    </row>
    <row r="958" spans="1:31" x14ac:dyDescent="0.25">
      <c r="D958" s="8"/>
      <c r="E958" s="8"/>
      <c r="F958" s="263"/>
      <c r="AE958" s="4"/>
    </row>
    <row r="959" spans="1:31" x14ac:dyDescent="0.25">
      <c r="D959" s="8"/>
      <c r="E959" s="8"/>
      <c r="F959" s="263"/>
      <c r="AE959" s="4"/>
    </row>
    <row r="960" spans="1:31" x14ac:dyDescent="0.25">
      <c r="D960" s="8"/>
      <c r="E960" s="8"/>
      <c r="F960" s="263"/>
      <c r="AE960" s="4"/>
    </row>
    <row r="961" spans="1:31" x14ac:dyDescent="0.25">
      <c r="D961" s="8"/>
      <c r="E961" s="8"/>
      <c r="F961" s="263"/>
      <c r="AE961" s="4"/>
    </row>
    <row r="962" spans="1:31" x14ac:dyDescent="0.25">
      <c r="B962" s="279"/>
      <c r="D962" s="8"/>
      <c r="E962" s="8"/>
      <c r="F962" s="263"/>
      <c r="AE962" s="4"/>
    </row>
    <row r="963" spans="1:31" x14ac:dyDescent="0.25">
      <c r="B963" s="30"/>
      <c r="D963" s="8"/>
      <c r="E963" s="8"/>
      <c r="F963" s="59"/>
      <c r="AE963" s="4"/>
    </row>
    <row r="964" spans="1:31" x14ac:dyDescent="0.25">
      <c r="B964" s="30"/>
      <c r="D964" s="8"/>
      <c r="E964" s="8"/>
      <c r="F964" s="59"/>
      <c r="AE964" s="4"/>
    </row>
    <row r="965" spans="1:31" x14ac:dyDescent="0.25">
      <c r="B965" s="30"/>
      <c r="D965" s="8"/>
      <c r="E965" s="8"/>
      <c r="F965" s="59"/>
      <c r="AE965" s="4"/>
    </row>
    <row r="966" spans="1:31" x14ac:dyDescent="0.25">
      <c r="B966" s="280"/>
      <c r="D966" s="8"/>
      <c r="E966" s="8"/>
      <c r="F966" s="59"/>
      <c r="AE966" s="4"/>
    </row>
    <row r="967" spans="1:31" x14ac:dyDescent="0.25">
      <c r="B967" s="30"/>
      <c r="D967" s="8"/>
      <c r="E967" s="8"/>
      <c r="F967" s="59"/>
      <c r="AE967" s="4"/>
    </row>
    <row r="968" spans="1:31" x14ac:dyDescent="0.25">
      <c r="B968" s="30"/>
      <c r="D968" s="8"/>
      <c r="E968" s="8"/>
      <c r="F968" s="59"/>
      <c r="AE968" s="4"/>
    </row>
    <row r="969" spans="1:31" x14ac:dyDescent="0.25">
      <c r="B969" s="30"/>
      <c r="D969" s="8"/>
      <c r="E969" s="8"/>
      <c r="F969" s="59"/>
      <c r="AE969" s="4"/>
    </row>
    <row r="970" spans="1:31" x14ac:dyDescent="0.25">
      <c r="A970" s="260"/>
      <c r="B970" s="85"/>
      <c r="D970" s="8"/>
      <c r="E970" s="8"/>
      <c r="F970" s="263"/>
      <c r="AE970" s="4"/>
    </row>
    <row r="971" spans="1:31" x14ac:dyDescent="0.25">
      <c r="B971" s="6"/>
      <c r="D971" s="8"/>
      <c r="E971" s="8"/>
      <c r="F971" s="263"/>
      <c r="AE971" s="4"/>
    </row>
    <row r="972" spans="1:31" x14ac:dyDescent="0.25">
      <c r="B972" s="6"/>
      <c r="D972" s="8"/>
      <c r="E972" s="8"/>
      <c r="F972" s="263"/>
      <c r="AE972" s="4"/>
    </row>
    <row r="973" spans="1:31" x14ac:dyDescent="0.25">
      <c r="D973" s="8"/>
      <c r="E973" s="8"/>
      <c r="F973" s="263"/>
      <c r="AE973" s="4"/>
    </row>
    <row r="974" spans="1:31" x14ac:dyDescent="0.25">
      <c r="D974" s="8"/>
      <c r="E974" s="8"/>
      <c r="F974" s="263"/>
      <c r="I974" s="14"/>
      <c r="J974" s="14"/>
      <c r="AE974" s="4"/>
    </row>
    <row r="975" spans="1:31" x14ac:dyDescent="0.25">
      <c r="B975" s="6"/>
      <c r="D975" s="8"/>
      <c r="E975" s="8"/>
      <c r="F975" s="263"/>
      <c r="AE975" s="4"/>
    </row>
    <row r="976" spans="1:31" x14ac:dyDescent="0.25">
      <c r="B976" s="6"/>
      <c r="D976" s="8"/>
      <c r="E976" s="8"/>
      <c r="F976" s="263"/>
      <c r="AE976" s="4"/>
    </row>
    <row r="977" spans="1:31" x14ac:dyDescent="0.25">
      <c r="D977" s="8"/>
      <c r="E977" s="8"/>
      <c r="F977" s="263"/>
      <c r="AE977" s="4"/>
    </row>
    <row r="978" spans="1:31" x14ac:dyDescent="0.25">
      <c r="D978" s="8"/>
      <c r="E978" s="8"/>
      <c r="F978" s="263"/>
      <c r="AE978" s="4"/>
    </row>
    <row r="979" spans="1:31" x14ac:dyDescent="0.25">
      <c r="B979" s="6"/>
      <c r="D979" s="8"/>
      <c r="E979" s="8"/>
      <c r="F979" s="263"/>
      <c r="AE979" s="4"/>
    </row>
    <row r="980" spans="1:31" x14ac:dyDescent="0.25">
      <c r="D980" s="8"/>
      <c r="E980" s="8"/>
      <c r="F980" s="263"/>
      <c r="AE980" s="4"/>
    </row>
    <row r="981" spans="1:31" x14ac:dyDescent="0.25">
      <c r="D981" s="8"/>
      <c r="E981" s="8"/>
      <c r="F981" s="263"/>
      <c r="AE981" s="4"/>
    </row>
    <row r="982" spans="1:31" x14ac:dyDescent="0.25">
      <c r="D982" s="8"/>
      <c r="E982" s="8"/>
      <c r="F982" s="263"/>
      <c r="AE982" s="4"/>
    </row>
    <row r="983" spans="1:31" x14ac:dyDescent="0.25">
      <c r="A983" s="260"/>
      <c r="B983" s="85"/>
      <c r="D983" s="8"/>
      <c r="E983" s="8"/>
      <c r="F983" s="263"/>
      <c r="AE983" s="4"/>
    </row>
    <row r="984" spans="1:31" x14ac:dyDescent="0.25">
      <c r="A984" s="23"/>
      <c r="B984" s="30"/>
      <c r="D984" s="8"/>
      <c r="E984" s="8"/>
      <c r="F984" s="59"/>
      <c r="AE984" s="4"/>
    </row>
    <row r="985" spans="1:31" x14ac:dyDescent="0.25">
      <c r="A985" s="23"/>
      <c r="B985" s="30"/>
      <c r="D985" s="8"/>
      <c r="E985" s="8"/>
      <c r="F985" s="59"/>
      <c r="AE985" s="4"/>
    </row>
    <row r="986" spans="1:31" x14ac:dyDescent="0.25">
      <c r="A986" s="23"/>
      <c r="B986" s="30"/>
      <c r="D986" s="8"/>
      <c r="E986" s="8"/>
      <c r="F986" s="59"/>
      <c r="AE986" s="4"/>
    </row>
    <row r="987" spans="1:31" x14ac:dyDescent="0.25">
      <c r="A987" s="23"/>
      <c r="B987" s="30"/>
      <c r="D987" s="8"/>
      <c r="E987" s="8"/>
      <c r="F987" s="59"/>
      <c r="AE987" s="4"/>
    </row>
    <row r="988" spans="1:31" x14ac:dyDescent="0.25">
      <c r="A988" s="23"/>
      <c r="B988" s="30"/>
      <c r="D988" s="8"/>
      <c r="E988" s="8"/>
      <c r="F988" s="59"/>
      <c r="AE988" s="4"/>
    </row>
    <row r="989" spans="1:31" x14ac:dyDescent="0.25">
      <c r="A989" s="23"/>
      <c r="D989" s="8"/>
      <c r="E989" s="8"/>
      <c r="F989" s="263"/>
      <c r="AE989" s="4"/>
    </row>
    <row r="990" spans="1:31" x14ac:dyDescent="0.25">
      <c r="A990" s="23"/>
      <c r="B990" s="85"/>
      <c r="D990" s="8"/>
      <c r="E990" s="8"/>
      <c r="F990" s="263"/>
      <c r="AE990" s="4"/>
    </row>
    <row r="991" spans="1:31" x14ac:dyDescent="0.25">
      <c r="A991" s="23"/>
      <c r="D991" s="8"/>
      <c r="E991" s="8"/>
      <c r="F991" s="263"/>
      <c r="AE991" s="4"/>
    </row>
    <row r="992" spans="1:31" x14ac:dyDescent="0.25">
      <c r="A992" s="23"/>
      <c r="D992" s="8"/>
      <c r="E992" s="8"/>
      <c r="F992" s="263"/>
      <c r="AE992" s="4"/>
    </row>
    <row r="993" spans="1:31" x14ac:dyDescent="0.25">
      <c r="A993" s="23"/>
      <c r="C993" s="40"/>
      <c r="D993" s="8"/>
      <c r="E993" s="8"/>
      <c r="F993" s="263"/>
      <c r="AE993" s="4"/>
    </row>
    <row r="994" spans="1:31" x14ac:dyDescent="0.25">
      <c r="A994" s="23"/>
      <c r="C994" s="40"/>
      <c r="D994" s="8"/>
      <c r="E994" s="8"/>
      <c r="F994" s="263"/>
      <c r="AE994" s="4"/>
    </row>
    <row r="995" spans="1:31" x14ac:dyDescent="0.25">
      <c r="A995" s="23"/>
      <c r="C995" s="40"/>
      <c r="D995" s="8"/>
      <c r="E995" s="8"/>
      <c r="F995" s="263"/>
      <c r="AE995" s="4"/>
    </row>
    <row r="996" spans="1:31" x14ac:dyDescent="0.25">
      <c r="A996" s="23"/>
      <c r="C996" s="40"/>
      <c r="D996" s="8"/>
      <c r="E996" s="8"/>
      <c r="F996" s="263"/>
      <c r="AE996" s="4"/>
    </row>
    <row r="997" spans="1:31" x14ac:dyDescent="0.25">
      <c r="A997" s="23"/>
      <c r="C997" s="40"/>
      <c r="D997" s="8"/>
      <c r="E997" s="8"/>
      <c r="F997" s="263"/>
      <c r="AE997" s="4"/>
    </row>
    <row r="998" spans="1:31" x14ac:dyDescent="0.25">
      <c r="A998" s="260"/>
      <c r="B998" s="242"/>
      <c r="D998" s="8"/>
      <c r="E998" s="8"/>
      <c r="F998" s="263"/>
      <c r="AE998" s="4"/>
    </row>
    <row r="999" spans="1:31" x14ac:dyDescent="0.25">
      <c r="C999" s="40"/>
      <c r="D999" s="8"/>
      <c r="E999" s="8"/>
      <c r="F999" s="263"/>
      <c r="AE999" s="4"/>
    </row>
    <row r="1000" spans="1:31" x14ac:dyDescent="0.25">
      <c r="C1000" s="40"/>
      <c r="D1000" s="8"/>
      <c r="E1000" s="8"/>
      <c r="F1000" s="263"/>
      <c r="AE1000" s="4"/>
    </row>
    <row r="1001" spans="1:31" x14ac:dyDescent="0.25">
      <c r="C1001" s="40"/>
      <c r="D1001" s="8"/>
      <c r="E1001" s="8"/>
      <c r="F1001" s="263"/>
      <c r="AE1001" s="4"/>
    </row>
    <row r="1002" spans="1:31" x14ac:dyDescent="0.25">
      <c r="C1002" s="40"/>
      <c r="D1002" s="8"/>
      <c r="E1002" s="8"/>
      <c r="F1002" s="263"/>
      <c r="AE1002" s="4"/>
    </row>
    <row r="1003" spans="1:31" x14ac:dyDescent="0.25">
      <c r="A1003" s="260"/>
      <c r="B1003" s="242"/>
      <c r="D1003" s="8"/>
      <c r="E1003" s="8"/>
      <c r="F1003" s="263"/>
      <c r="AE1003" s="4"/>
    </row>
    <row r="1004" spans="1:31" x14ac:dyDescent="0.25">
      <c r="C1004" s="40"/>
      <c r="D1004" s="8"/>
      <c r="E1004" s="8"/>
      <c r="F1004" s="263"/>
      <c r="AE1004" s="4"/>
    </row>
    <row r="1005" spans="1:31" x14ac:dyDescent="0.25">
      <c r="C1005" s="40"/>
      <c r="D1005" s="8"/>
      <c r="E1005" s="8"/>
      <c r="F1005" s="263"/>
      <c r="AE1005" s="4"/>
    </row>
    <row r="1006" spans="1:31" x14ac:dyDescent="0.25">
      <c r="C1006" s="40"/>
      <c r="D1006" s="8"/>
      <c r="E1006" s="8"/>
      <c r="F1006" s="263"/>
      <c r="AE1006" s="4"/>
    </row>
    <row r="1007" spans="1:31" x14ac:dyDescent="0.25">
      <c r="A1007" s="260"/>
      <c r="B1007" s="261"/>
      <c r="D1007" s="8"/>
      <c r="E1007" s="8"/>
      <c r="F1007" s="263"/>
      <c r="AE1007" s="4"/>
    </row>
    <row r="1008" spans="1:31" x14ac:dyDescent="0.25">
      <c r="D1008" s="8"/>
      <c r="E1008" s="8"/>
      <c r="F1008" s="263"/>
      <c r="AE1008" s="4"/>
    </row>
    <row r="1009" spans="1:31" x14ac:dyDescent="0.25">
      <c r="D1009" s="8"/>
      <c r="E1009" s="8"/>
      <c r="F1009" s="263"/>
      <c r="AE1009" s="4"/>
    </row>
    <row r="1010" spans="1:31" x14ac:dyDescent="0.25">
      <c r="D1010" s="8"/>
      <c r="E1010" s="8"/>
      <c r="F1010" s="263"/>
      <c r="AE1010" s="4"/>
    </row>
    <row r="1011" spans="1:31" x14ac:dyDescent="0.25">
      <c r="D1011" s="8"/>
      <c r="E1011" s="8"/>
      <c r="F1011" s="263"/>
      <c r="AE1011" s="4"/>
    </row>
    <row r="1012" spans="1:31" x14ac:dyDescent="0.25">
      <c r="A1012" s="260"/>
      <c r="B1012" s="242"/>
      <c r="D1012" s="8"/>
      <c r="E1012" s="8"/>
      <c r="F1012" s="263"/>
      <c r="AE1012" s="4"/>
    </row>
    <row r="1013" spans="1:31" x14ac:dyDescent="0.25">
      <c r="D1013" s="8"/>
      <c r="E1013" s="8"/>
      <c r="F1013" s="263"/>
      <c r="AE1013" s="4"/>
    </row>
    <row r="1014" spans="1:31" x14ac:dyDescent="0.25">
      <c r="D1014" s="8"/>
      <c r="E1014" s="8"/>
      <c r="F1014" s="263"/>
      <c r="AE1014" s="4"/>
    </row>
    <row r="1015" spans="1:31" x14ac:dyDescent="0.25">
      <c r="D1015" s="8"/>
      <c r="E1015" s="8"/>
      <c r="F1015" s="263"/>
      <c r="AE1015" s="4"/>
    </row>
    <row r="1016" spans="1:31" x14ac:dyDescent="0.25">
      <c r="A1016" s="260"/>
      <c r="B1016" s="242"/>
      <c r="D1016" s="8"/>
      <c r="E1016" s="8"/>
      <c r="F1016" s="204"/>
      <c r="AE1016" s="4"/>
    </row>
    <row r="1017" spans="1:31" x14ac:dyDescent="0.25">
      <c r="C1017" s="40"/>
      <c r="D1017" s="8"/>
      <c r="E1017" s="8"/>
      <c r="F1017" s="263"/>
      <c r="AE1017" s="4"/>
    </row>
    <row r="1018" spans="1:31" x14ac:dyDescent="0.25">
      <c r="B1018" s="30"/>
      <c r="D1018" s="8"/>
      <c r="E1018" s="8"/>
      <c r="F1018" s="59"/>
      <c r="AE1018" s="4"/>
    </row>
    <row r="1019" spans="1:31" x14ac:dyDescent="0.25">
      <c r="B1019" s="30"/>
      <c r="D1019" s="8"/>
      <c r="E1019" s="8"/>
      <c r="F1019" s="59"/>
      <c r="AE1019" s="4"/>
    </row>
    <row r="1020" spans="1:31" x14ac:dyDescent="0.25">
      <c r="B1020" s="30"/>
      <c r="D1020" s="8"/>
      <c r="E1020" s="8"/>
      <c r="F1020" s="59"/>
      <c r="AE1020" s="4"/>
    </row>
    <row r="1021" spans="1:31" x14ac:dyDescent="0.25">
      <c r="B1021" s="30"/>
      <c r="D1021" s="8"/>
      <c r="E1021" s="8"/>
      <c r="F1021" s="59"/>
      <c r="AE1021" s="4"/>
    </row>
    <row r="1022" spans="1:31" x14ac:dyDescent="0.25">
      <c r="B1022" s="30"/>
      <c r="D1022" s="8"/>
      <c r="E1022" s="8"/>
      <c r="F1022" s="59"/>
      <c r="AE1022" s="4"/>
    </row>
    <row r="1023" spans="1:31" x14ac:dyDescent="0.25">
      <c r="B1023" s="30"/>
      <c r="D1023" s="8"/>
      <c r="E1023" s="8"/>
      <c r="F1023" s="59"/>
      <c r="AE1023" s="4"/>
    </row>
    <row r="1024" spans="1:31" x14ac:dyDescent="0.25">
      <c r="B1024" s="47"/>
      <c r="D1024" s="8"/>
      <c r="E1024" s="8"/>
      <c r="F1024" s="59"/>
      <c r="AE1024" s="4"/>
    </row>
    <row r="1025" spans="1:31" x14ac:dyDescent="0.25">
      <c r="A1025" s="58"/>
      <c r="B1025" s="47"/>
      <c r="D1025" s="9"/>
      <c r="E1025" s="9"/>
      <c r="F1025" s="59"/>
      <c r="AE1025" s="4"/>
    </row>
    <row r="1026" spans="1:31" ht="18.75" x14ac:dyDescent="0.3">
      <c r="B1026" s="39"/>
      <c r="D1026" s="41"/>
      <c r="E1026" s="310"/>
      <c r="F1026" s="310"/>
      <c r="AE1026" s="4"/>
    </row>
    <row r="1027" spans="1:31" ht="18.75" x14ac:dyDescent="0.3">
      <c r="C1027" s="310"/>
      <c r="D1027" s="311"/>
      <c r="E1027" s="311"/>
      <c r="F1027" s="311"/>
      <c r="AE1027" s="4"/>
    </row>
    <row r="1028" spans="1:31" ht="18.75" x14ac:dyDescent="0.3">
      <c r="C1028" s="105"/>
      <c r="D1028" s="106"/>
      <c r="E1028" s="106"/>
      <c r="F1028" s="106"/>
      <c r="AE1028" s="4"/>
    </row>
    <row r="1029" spans="1:31" ht="18.75" x14ac:dyDescent="0.3">
      <c r="C1029" s="105"/>
      <c r="D1029" s="310"/>
      <c r="E1029" s="311"/>
      <c r="F1029" s="311"/>
      <c r="AE1029" s="4"/>
    </row>
    <row r="1030" spans="1:31" ht="18.75" x14ac:dyDescent="0.3">
      <c r="C1030" s="105"/>
      <c r="D1030" s="310"/>
      <c r="E1030" s="311"/>
      <c r="F1030" s="311"/>
      <c r="AE1030" s="4"/>
    </row>
    <row r="1031" spans="1:31" ht="18.75" x14ac:dyDescent="0.3">
      <c r="C1031" s="105"/>
      <c r="D1031" s="310"/>
      <c r="E1031" s="311"/>
      <c r="F1031" s="311"/>
      <c r="AE1031" s="4"/>
    </row>
    <row r="1032" spans="1:31" ht="18.75" x14ac:dyDescent="0.3">
      <c r="E1032" s="108"/>
      <c r="F1032" s="108"/>
      <c r="AE1032" s="4"/>
    </row>
    <row r="1033" spans="1:31" ht="20.25" x14ac:dyDescent="0.25">
      <c r="A1033" s="160"/>
      <c r="B1033" s="318"/>
      <c r="C1033" s="318"/>
      <c r="D1033" s="318"/>
      <c r="E1033" s="318"/>
      <c r="F1033" s="318"/>
      <c r="AE1033" s="4"/>
    </row>
    <row r="1034" spans="1:31" ht="20.25" x14ac:dyDescent="0.25">
      <c r="A1034" s="389"/>
      <c r="B1034" s="160"/>
      <c r="C1034" s="318"/>
      <c r="D1034" s="318"/>
      <c r="E1034" s="318"/>
      <c r="F1034" s="318"/>
      <c r="AE1034" s="4"/>
    </row>
    <row r="1035" spans="1:31" x14ac:dyDescent="0.25">
      <c r="A1035" s="58"/>
      <c r="B1035" s="47"/>
      <c r="D1035" s="9"/>
      <c r="E1035" s="9"/>
      <c r="F1035" s="59"/>
      <c r="AE1035" s="4"/>
    </row>
    <row r="1036" spans="1:31" ht="16.5" x14ac:dyDescent="0.25">
      <c r="A1036" s="156"/>
      <c r="B1036" s="12"/>
      <c r="C1036" s="19"/>
      <c r="D1036" s="157"/>
      <c r="E1036" s="125"/>
      <c r="F1036" s="257"/>
      <c r="AE1036" s="4"/>
    </row>
    <row r="1037" spans="1:31" x14ac:dyDescent="0.25">
      <c r="A1037" s="149"/>
      <c r="B1037" s="187"/>
      <c r="C1037" s="155"/>
      <c r="D1037" s="155"/>
      <c r="E1037" s="155"/>
      <c r="F1037" s="281"/>
      <c r="G1037" s="14"/>
      <c r="H1037" s="14"/>
      <c r="I1037" s="14"/>
      <c r="J1037" s="14"/>
    </row>
    <row r="1038" spans="1:31" x14ac:dyDescent="0.25">
      <c r="A1038" s="149"/>
      <c r="B1038" s="187"/>
      <c r="C1038" s="49"/>
      <c r="D1038" s="49"/>
      <c r="E1038" s="49"/>
      <c r="F1038" s="152"/>
      <c r="G1038" s="14"/>
      <c r="H1038" s="14"/>
      <c r="I1038" s="14"/>
      <c r="J1038" s="14"/>
    </row>
    <row r="1039" spans="1:31" x14ac:dyDescent="0.25">
      <c r="A1039" s="131"/>
      <c r="B1039" s="47"/>
      <c r="C1039" s="49"/>
      <c r="D1039" s="8"/>
      <c r="E1039" s="8"/>
      <c r="F1039" s="59"/>
      <c r="G1039" s="14"/>
      <c r="H1039" s="14"/>
      <c r="I1039" s="14"/>
      <c r="J1039" s="14"/>
    </row>
    <row r="1040" spans="1:31" x14ac:dyDescent="0.25">
      <c r="A1040" s="131"/>
      <c r="B1040" s="47"/>
      <c r="C1040" s="49"/>
      <c r="D1040" s="8"/>
      <c r="E1040" s="8"/>
      <c r="F1040" s="59"/>
      <c r="G1040" s="14"/>
      <c r="H1040" s="14"/>
      <c r="I1040" s="14"/>
      <c r="J1040" s="14"/>
    </row>
    <row r="1041" spans="1:10" x14ac:dyDescent="0.25">
      <c r="A1041" s="131"/>
      <c r="B1041" s="47"/>
      <c r="C1041" s="49"/>
      <c r="D1041" s="8"/>
      <c r="E1041" s="8"/>
      <c r="F1041" s="59"/>
      <c r="G1041" s="14"/>
      <c r="H1041" s="14"/>
      <c r="I1041" s="14"/>
      <c r="J1041" s="14"/>
    </row>
    <row r="1042" spans="1:10" x14ac:dyDescent="0.25">
      <c r="A1042" s="131"/>
      <c r="B1042" s="47"/>
      <c r="C1042" s="49"/>
      <c r="D1042" s="8"/>
      <c r="E1042" s="8"/>
      <c r="F1042" s="59"/>
      <c r="G1042" s="14"/>
      <c r="H1042" s="14"/>
      <c r="I1042" s="14"/>
      <c r="J1042" s="14"/>
    </row>
    <row r="1043" spans="1:10" x14ac:dyDescent="0.25">
      <c r="A1043" s="282"/>
      <c r="B1043" s="150"/>
      <c r="C1043" s="49"/>
      <c r="D1043" s="8"/>
      <c r="E1043" s="8"/>
      <c r="F1043" s="152"/>
      <c r="G1043" s="14"/>
      <c r="H1043" s="14"/>
      <c r="I1043" s="14"/>
      <c r="J1043" s="14"/>
    </row>
    <row r="1044" spans="1:10" x14ac:dyDescent="0.25">
      <c r="A1044" s="234"/>
      <c r="B1044" s="47"/>
      <c r="C1044" s="49"/>
      <c r="D1044" s="8"/>
      <c r="E1044" s="8"/>
      <c r="F1044" s="59"/>
      <c r="G1044" s="14"/>
      <c r="H1044" s="14"/>
      <c r="I1044" s="14"/>
      <c r="J1044" s="14"/>
    </row>
    <row r="1045" spans="1:10" x14ac:dyDescent="0.25">
      <c r="A1045" s="234"/>
      <c r="B1045" s="47"/>
      <c r="C1045" s="49"/>
      <c r="D1045" s="8"/>
      <c r="E1045" s="8"/>
      <c r="F1045" s="59"/>
      <c r="G1045" s="14"/>
      <c r="H1045" s="14"/>
      <c r="I1045" s="14"/>
      <c r="J1045" s="14"/>
    </row>
    <row r="1046" spans="1:10" x14ac:dyDescent="0.25">
      <c r="A1046" s="234"/>
      <c r="B1046" s="47"/>
      <c r="C1046" s="49"/>
      <c r="D1046" s="8"/>
      <c r="E1046" s="8"/>
      <c r="F1046" s="59"/>
      <c r="G1046" s="14"/>
      <c r="H1046" s="14"/>
      <c r="I1046" s="14"/>
      <c r="J1046" s="14"/>
    </row>
    <row r="1047" spans="1:10" x14ac:dyDescent="0.25">
      <c r="A1047" s="234"/>
      <c r="B1047" s="47"/>
      <c r="C1047" s="49"/>
      <c r="D1047" s="8"/>
      <c r="E1047" s="8"/>
      <c r="F1047" s="59"/>
      <c r="G1047" s="14"/>
      <c r="H1047" s="14"/>
      <c r="I1047" s="14"/>
      <c r="J1047" s="14"/>
    </row>
    <row r="1048" spans="1:10" x14ac:dyDescent="0.25">
      <c r="A1048" s="282"/>
      <c r="B1048" s="150"/>
      <c r="C1048" s="49"/>
      <c r="D1048" s="8"/>
      <c r="E1048" s="8"/>
      <c r="F1048" s="152"/>
      <c r="G1048" s="14"/>
      <c r="H1048" s="14"/>
      <c r="I1048" s="14"/>
      <c r="J1048" s="14"/>
    </row>
    <row r="1049" spans="1:10" x14ac:dyDescent="0.25">
      <c r="A1049" s="234"/>
      <c r="B1049" s="47"/>
      <c r="C1049" s="49"/>
      <c r="D1049" s="8"/>
      <c r="E1049" s="8"/>
      <c r="F1049" s="59"/>
      <c r="G1049" s="14"/>
      <c r="H1049" s="14"/>
      <c r="I1049" s="14"/>
      <c r="J1049" s="14"/>
    </row>
    <row r="1050" spans="1:10" x14ac:dyDescent="0.25">
      <c r="A1050" s="234"/>
      <c r="B1050" s="47"/>
      <c r="C1050" s="49"/>
      <c r="D1050" s="8"/>
      <c r="E1050" s="8"/>
      <c r="F1050" s="59"/>
      <c r="G1050" s="14"/>
      <c r="H1050" s="14"/>
      <c r="I1050" s="14"/>
      <c r="J1050" s="14"/>
    </row>
    <row r="1051" spans="1:10" x14ac:dyDescent="0.25">
      <c r="A1051" s="234"/>
      <c r="B1051" s="47"/>
      <c r="C1051" s="49"/>
      <c r="D1051" s="8"/>
      <c r="E1051" s="8"/>
      <c r="F1051" s="59"/>
      <c r="G1051" s="14"/>
      <c r="H1051" s="14"/>
      <c r="I1051" s="14"/>
      <c r="J1051" s="14"/>
    </row>
    <row r="1052" spans="1:10" x14ac:dyDescent="0.25">
      <c r="A1052" s="234"/>
      <c r="B1052" s="47"/>
      <c r="C1052" s="49"/>
      <c r="D1052" s="8"/>
      <c r="E1052" s="8"/>
      <c r="F1052" s="59"/>
      <c r="G1052" s="14"/>
      <c r="H1052" s="14"/>
      <c r="I1052" s="14"/>
      <c r="J1052" s="14"/>
    </row>
    <row r="1053" spans="1:10" x14ac:dyDescent="0.25">
      <c r="A1053" s="234"/>
      <c r="B1053" s="47"/>
      <c r="C1053" s="49"/>
      <c r="D1053" s="8"/>
      <c r="E1053" s="8"/>
      <c r="F1053" s="59"/>
      <c r="G1053" s="14"/>
      <c r="H1053" s="14"/>
      <c r="I1053" s="14"/>
      <c r="J1053" s="14"/>
    </row>
    <row r="1054" spans="1:10" x14ac:dyDescent="0.25">
      <c r="A1054" s="282"/>
      <c r="B1054" s="187"/>
      <c r="C1054" s="155"/>
      <c r="D1054" s="155"/>
      <c r="E1054" s="155"/>
      <c r="F1054" s="155"/>
      <c r="G1054" s="14"/>
      <c r="H1054" s="14"/>
      <c r="I1054" s="14"/>
      <c r="J1054" s="14"/>
    </row>
    <row r="1055" spans="1:10" x14ac:dyDescent="0.25">
      <c r="A1055" s="282"/>
      <c r="B1055" s="187"/>
      <c r="C1055" s="155"/>
      <c r="D1055" s="46"/>
      <c r="E1055" s="46"/>
      <c r="F1055" s="152"/>
      <c r="G1055" s="14"/>
      <c r="H1055" s="14"/>
      <c r="I1055" s="14"/>
      <c r="J1055" s="14"/>
    </row>
    <row r="1056" spans="1:10" x14ac:dyDescent="0.25">
      <c r="A1056" s="234"/>
      <c r="B1056" s="47"/>
      <c r="C1056" s="49"/>
      <c r="D1056" s="46"/>
      <c r="E1056" s="46"/>
      <c r="F1056" s="59"/>
      <c r="G1056" s="14"/>
      <c r="H1056" s="14"/>
      <c r="I1056" s="14"/>
      <c r="J1056" s="14"/>
    </row>
    <row r="1057" spans="1:31" x14ac:dyDescent="0.25">
      <c r="A1057" s="234"/>
      <c r="B1057" s="47"/>
      <c r="C1057" s="49"/>
      <c r="D1057" s="46"/>
      <c r="E1057" s="46"/>
      <c r="F1057" s="59"/>
      <c r="G1057" s="14"/>
      <c r="H1057" s="14"/>
      <c r="I1057" s="14"/>
      <c r="J1057" s="14"/>
    </row>
    <row r="1058" spans="1:31" x14ac:dyDescent="0.25">
      <c r="A1058" s="234"/>
      <c r="B1058" s="47"/>
      <c r="C1058" s="49"/>
      <c r="D1058" s="46"/>
      <c r="E1058" s="46"/>
      <c r="F1058" s="59"/>
      <c r="G1058" s="14"/>
      <c r="H1058" s="14"/>
      <c r="I1058" s="14"/>
      <c r="J1058" s="14"/>
    </row>
    <row r="1059" spans="1:31" x14ac:dyDescent="0.25">
      <c r="A1059" s="234"/>
      <c r="B1059" s="47"/>
      <c r="C1059" s="49"/>
      <c r="D1059" s="46"/>
      <c r="E1059" s="46"/>
      <c r="F1059" s="59"/>
      <c r="G1059" s="14"/>
      <c r="H1059" s="14"/>
      <c r="I1059" s="14"/>
      <c r="J1059" s="14"/>
    </row>
    <row r="1060" spans="1:31" x14ac:dyDescent="0.25">
      <c r="A1060" s="234"/>
      <c r="B1060" s="47"/>
      <c r="C1060" s="49"/>
      <c r="D1060" s="46"/>
      <c r="E1060" s="46"/>
      <c r="F1060" s="59"/>
      <c r="G1060" s="14"/>
      <c r="H1060" s="14"/>
      <c r="I1060" s="14"/>
      <c r="J1060" s="14"/>
    </row>
    <row r="1061" spans="1:31" x14ac:dyDescent="0.25">
      <c r="A1061" s="234"/>
      <c r="B1061" s="47"/>
      <c r="C1061" s="49"/>
      <c r="D1061" s="46"/>
      <c r="E1061" s="46"/>
      <c r="F1061" s="59"/>
    </row>
    <row r="1062" spans="1:31" x14ac:dyDescent="0.25">
      <c r="A1062" s="282"/>
      <c r="B1062" s="150"/>
      <c r="C1062" s="49"/>
      <c r="D1062" s="46"/>
      <c r="E1062" s="46"/>
      <c r="F1062" s="59"/>
      <c r="AE1062" s="4"/>
    </row>
    <row r="1063" spans="1:31" x14ac:dyDescent="0.25">
      <c r="A1063" s="234"/>
      <c r="B1063" s="47"/>
      <c r="C1063" s="49"/>
      <c r="D1063" s="46"/>
      <c r="E1063" s="46"/>
      <c r="F1063" s="59"/>
      <c r="AE1063" s="4"/>
    </row>
    <row r="1064" spans="1:31" x14ac:dyDescent="0.25">
      <c r="A1064" s="234"/>
      <c r="B1064" s="47"/>
      <c r="C1064" s="49"/>
      <c r="D1064" s="46"/>
      <c r="E1064" s="46"/>
      <c r="F1064" s="59"/>
      <c r="AE1064" s="4"/>
    </row>
    <row r="1065" spans="1:31" x14ac:dyDescent="0.25">
      <c r="A1065" s="234"/>
      <c r="B1065" s="47"/>
      <c r="C1065" s="49"/>
      <c r="D1065" s="46"/>
      <c r="E1065" s="46"/>
      <c r="F1065" s="59"/>
      <c r="AE1065" s="4"/>
    </row>
    <row r="1066" spans="1:31" x14ac:dyDescent="0.25">
      <c r="A1066" s="234"/>
      <c r="B1066" s="47"/>
      <c r="C1066" s="49"/>
      <c r="D1066" s="46"/>
      <c r="E1066" s="46"/>
      <c r="F1066" s="59"/>
      <c r="AE1066" s="4"/>
    </row>
    <row r="1067" spans="1:31" x14ac:dyDescent="0.25">
      <c r="A1067" s="234"/>
      <c r="B1067" s="47"/>
      <c r="C1067" s="49"/>
      <c r="D1067" s="46"/>
      <c r="E1067" s="46"/>
      <c r="F1067" s="59"/>
      <c r="AE1067" s="4"/>
    </row>
    <row r="1068" spans="1:31" x14ac:dyDescent="0.25">
      <c r="A1068" s="282"/>
      <c r="B1068" s="187"/>
      <c r="C1068" s="155"/>
      <c r="D1068" s="46"/>
      <c r="E1068" s="46"/>
      <c r="F1068" s="152"/>
      <c r="AE1068" s="4"/>
    </row>
    <row r="1069" spans="1:31" x14ac:dyDescent="0.25">
      <c r="A1069" s="234"/>
      <c r="B1069" s="47"/>
      <c r="C1069" s="49"/>
      <c r="D1069" s="8"/>
      <c r="E1069" s="8"/>
      <c r="F1069" s="59"/>
      <c r="AE1069" s="4"/>
    </row>
    <row r="1070" spans="1:31" x14ac:dyDescent="0.25">
      <c r="A1070" s="234"/>
      <c r="B1070" s="47"/>
      <c r="C1070" s="49"/>
      <c r="D1070" s="8"/>
      <c r="E1070" s="8"/>
      <c r="F1070" s="59"/>
      <c r="AE1070" s="4"/>
    </row>
    <row r="1071" spans="1:31" x14ac:dyDescent="0.25">
      <c r="A1071" s="234"/>
      <c r="B1071" s="47"/>
      <c r="C1071" s="49"/>
      <c r="D1071" s="8"/>
      <c r="E1071" s="8"/>
      <c r="F1071" s="59"/>
      <c r="AE1071" s="4"/>
    </row>
    <row r="1072" spans="1:31" x14ac:dyDescent="0.25">
      <c r="A1072" s="234"/>
      <c r="B1072" s="47"/>
      <c r="C1072" s="49"/>
      <c r="D1072" s="8"/>
      <c r="E1072" s="8"/>
      <c r="F1072" s="59"/>
      <c r="AE1072" s="4"/>
    </row>
    <row r="1073" spans="1:31" x14ac:dyDescent="0.25">
      <c r="A1073" s="234"/>
      <c r="B1073" s="47"/>
      <c r="C1073" s="49"/>
      <c r="D1073" s="46"/>
      <c r="E1073" s="46"/>
      <c r="F1073" s="59"/>
      <c r="AE1073" s="4"/>
    </row>
    <row r="1074" spans="1:31" x14ac:dyDescent="0.25">
      <c r="A1074" s="234"/>
      <c r="B1074" s="47"/>
      <c r="C1074" s="49"/>
      <c r="D1074" s="46"/>
      <c r="E1074" s="46"/>
      <c r="F1074" s="59"/>
      <c r="AE1074" s="4"/>
    </row>
    <row r="1075" spans="1:31" s="284" customFormat="1" ht="20.25" x14ac:dyDescent="0.3">
      <c r="A1075" s="283"/>
      <c r="B1075" s="327"/>
      <c r="C1075" s="327"/>
      <c r="D1075" s="327"/>
      <c r="E1075" s="327"/>
      <c r="F1075" s="327"/>
      <c r="L1075" s="285"/>
      <c r="AE1075" s="285"/>
    </row>
    <row r="1076" spans="1:31" ht="16.5" x14ac:dyDescent="0.25">
      <c r="A1076" s="156"/>
      <c r="B1076" s="12"/>
      <c r="C1076" s="19"/>
      <c r="D1076" s="157"/>
      <c r="E1076" s="125"/>
      <c r="F1076" s="257"/>
      <c r="G1076" s="14"/>
      <c r="H1076" s="14"/>
      <c r="I1076" s="14"/>
      <c r="J1076" s="14"/>
      <c r="AE1076" s="4"/>
    </row>
    <row r="1077" spans="1:31" x14ac:dyDescent="0.25">
      <c r="B1077" s="201"/>
      <c r="D1077" s="286"/>
      <c r="G1077" s="14"/>
      <c r="H1077" s="14"/>
      <c r="I1077" s="14"/>
      <c r="J1077" s="14"/>
      <c r="AE1077" s="4"/>
    </row>
    <row r="1078" spans="1:31" x14ac:dyDescent="0.25">
      <c r="B1078" s="261"/>
      <c r="D1078" s="286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59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59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59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59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59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59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59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59"/>
      <c r="G1086" s="14"/>
      <c r="H1086" s="14"/>
      <c r="I1086" s="14"/>
      <c r="J1086" s="14"/>
      <c r="AE1086" s="4"/>
    </row>
    <row r="1087" spans="1:31" x14ac:dyDescent="0.25">
      <c r="D1087" s="8"/>
      <c r="E1087" s="8"/>
      <c r="F1087" s="59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59"/>
      <c r="G1088" s="14"/>
      <c r="H1088" s="14"/>
      <c r="I1088" s="14"/>
      <c r="J1088" s="14"/>
      <c r="AE1088" s="4"/>
    </row>
    <row r="1089" spans="2:31" x14ac:dyDescent="0.25">
      <c r="B1089" s="261"/>
      <c r="D1089" s="8"/>
      <c r="E1089" s="8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59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59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59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59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59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59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59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59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59"/>
      <c r="G1098" s="14"/>
      <c r="H1098" s="14"/>
      <c r="I1098" s="14"/>
      <c r="J1098" s="14"/>
      <c r="AE1098" s="4"/>
    </row>
    <row r="1099" spans="2:31" x14ac:dyDescent="0.25">
      <c r="B1099" s="261"/>
      <c r="D1099" s="8"/>
      <c r="E1099" s="8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59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59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59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59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59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59"/>
      <c r="G1105" s="14"/>
      <c r="H1105" s="14"/>
      <c r="I1105" s="14"/>
      <c r="J1105" s="14"/>
      <c r="AE1105" s="4"/>
    </row>
    <row r="1106" spans="2:31" x14ac:dyDescent="0.25">
      <c r="D1106" s="8"/>
      <c r="E1106" s="8"/>
      <c r="F1106" s="59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59"/>
      <c r="G1107" s="14"/>
      <c r="H1107" s="14"/>
      <c r="I1107" s="14"/>
      <c r="J1107" s="14"/>
      <c r="AE1107" s="4"/>
    </row>
    <row r="1108" spans="2:31" x14ac:dyDescent="0.25">
      <c r="B1108" s="261"/>
      <c r="D1108" s="8"/>
      <c r="E1108" s="8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59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59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59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59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59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59"/>
      <c r="G1114" s="14"/>
      <c r="H1114" s="14"/>
      <c r="I1114" s="14"/>
      <c r="J1114" s="14"/>
      <c r="AE1114" s="4"/>
    </row>
    <row r="1115" spans="2:31" x14ac:dyDescent="0.25">
      <c r="D1115" s="8"/>
      <c r="E1115" s="8"/>
      <c r="F1115" s="59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59"/>
      <c r="G1116" s="14"/>
      <c r="H1116" s="14"/>
      <c r="I1116" s="14"/>
      <c r="J1116" s="14"/>
      <c r="AE1116" s="4"/>
    </row>
    <row r="1117" spans="2:31" x14ac:dyDescent="0.25">
      <c r="B1117" s="261"/>
      <c r="D1117" s="8"/>
      <c r="E1117" s="8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59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59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59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59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59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59"/>
      <c r="G1123" s="14"/>
      <c r="H1123" s="14"/>
      <c r="I1123" s="14"/>
      <c r="J1123" s="14"/>
      <c r="AE1123" s="4"/>
    </row>
    <row r="1124" spans="2:31" x14ac:dyDescent="0.25">
      <c r="D1124" s="8"/>
      <c r="E1124" s="8"/>
      <c r="F1124" s="59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59"/>
      <c r="G1125" s="14"/>
      <c r="H1125" s="14"/>
      <c r="I1125" s="14"/>
      <c r="J1125" s="14"/>
      <c r="AE1125" s="4"/>
    </row>
    <row r="1126" spans="2:31" x14ac:dyDescent="0.25">
      <c r="B1126" s="261"/>
      <c r="D1126" s="8"/>
      <c r="E1126" s="8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59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59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59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59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59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59"/>
      <c r="G1132" s="14"/>
      <c r="H1132" s="14"/>
      <c r="I1132" s="14"/>
      <c r="J1132" s="14"/>
      <c r="AE1132" s="4"/>
    </row>
    <row r="1133" spans="2:31" x14ac:dyDescent="0.25">
      <c r="D1133" s="8"/>
      <c r="E1133" s="8"/>
      <c r="F1133" s="59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59"/>
      <c r="G1134" s="14"/>
      <c r="H1134" s="14"/>
      <c r="I1134" s="14"/>
      <c r="J1134" s="14"/>
      <c r="AE1134" s="4"/>
    </row>
    <row r="1135" spans="2:31" x14ac:dyDescent="0.25">
      <c r="B1135" s="261"/>
      <c r="D1135" s="8"/>
      <c r="E1135" s="8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59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59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59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59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59"/>
      <c r="G1143" s="14"/>
      <c r="H1143" s="14"/>
      <c r="I1143" s="14"/>
      <c r="J1143" s="14"/>
      <c r="AE1143" s="4"/>
    </row>
    <row r="1144" spans="2:31" x14ac:dyDescent="0.25">
      <c r="B1144" s="261"/>
      <c r="D1144" s="8"/>
      <c r="E1144" s="8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59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59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D1149" s="8"/>
      <c r="E1149" s="8"/>
      <c r="F1149" s="59"/>
      <c r="G1149" s="14"/>
      <c r="H1149" s="14"/>
      <c r="I1149" s="14"/>
      <c r="J1149" s="14"/>
      <c r="AE1149" s="4"/>
    </row>
    <row r="1150" spans="2:31" x14ac:dyDescent="0.25">
      <c r="D1150" s="8"/>
      <c r="E1150" s="8"/>
      <c r="F1150" s="59"/>
      <c r="G1150" s="14"/>
      <c r="H1150" s="14"/>
      <c r="I1150" s="14"/>
      <c r="J1150" s="14"/>
      <c r="AE1150" s="4"/>
    </row>
    <row r="1151" spans="2:31" x14ac:dyDescent="0.25">
      <c r="B1151" s="261"/>
      <c r="D1151" s="8"/>
      <c r="E1151" s="8"/>
      <c r="G1151" s="14"/>
      <c r="H1151" s="14"/>
      <c r="I1151" s="14"/>
      <c r="J1151" s="14"/>
      <c r="AE1151" s="4"/>
    </row>
    <row r="1152" spans="2:31" x14ac:dyDescent="0.25">
      <c r="B1152" s="47"/>
      <c r="D1152" s="8"/>
      <c r="E1152" s="8"/>
      <c r="F1152" s="59"/>
      <c r="G1152" s="14"/>
      <c r="H1152" s="14"/>
      <c r="I1152" s="14"/>
      <c r="J1152" s="14"/>
      <c r="AE1152" s="4"/>
    </row>
    <row r="1153" spans="2:31" x14ac:dyDescent="0.25">
      <c r="B1153" s="47"/>
      <c r="D1153" s="8"/>
      <c r="E1153" s="8"/>
      <c r="F1153" s="59"/>
      <c r="G1153" s="14"/>
      <c r="H1153" s="14"/>
      <c r="I1153" s="14"/>
      <c r="J1153" s="14"/>
      <c r="AE1153" s="4"/>
    </row>
    <row r="1154" spans="2:31" x14ac:dyDescent="0.25">
      <c r="B1154" s="47"/>
      <c r="D1154" s="8"/>
      <c r="E1154" s="8"/>
      <c r="F1154" s="59"/>
      <c r="G1154" s="14"/>
      <c r="H1154" s="14"/>
      <c r="I1154" s="14"/>
      <c r="J1154" s="14"/>
      <c r="AE1154" s="4"/>
    </row>
    <row r="1155" spans="2:31" x14ac:dyDescent="0.25">
      <c r="B1155" s="47"/>
      <c r="D1155" s="8"/>
      <c r="E1155" s="8"/>
      <c r="F1155" s="59"/>
      <c r="G1155" s="14"/>
      <c r="H1155" s="14"/>
      <c r="I1155" s="14"/>
      <c r="J1155" s="14"/>
      <c r="AE1155" s="4"/>
    </row>
    <row r="1156" spans="2:31" x14ac:dyDescent="0.25">
      <c r="B1156" s="47"/>
      <c r="D1156" s="8"/>
      <c r="E1156" s="8"/>
      <c r="F1156" s="59"/>
      <c r="G1156" s="14"/>
      <c r="H1156" s="14"/>
      <c r="I1156" s="14"/>
      <c r="J1156" s="14"/>
      <c r="AE1156" s="4"/>
    </row>
    <row r="1157" spans="2:31" x14ac:dyDescent="0.25">
      <c r="B1157" s="47"/>
      <c r="D1157" s="8"/>
      <c r="E1157" s="8"/>
      <c r="F1157" s="59"/>
      <c r="G1157" s="14"/>
      <c r="H1157" s="14"/>
      <c r="I1157" s="14"/>
      <c r="J1157" s="14"/>
      <c r="AE1157" s="4"/>
    </row>
    <row r="1158" spans="2:31" x14ac:dyDescent="0.25">
      <c r="B1158" s="47"/>
      <c r="D1158" s="8"/>
      <c r="E1158" s="8"/>
      <c r="F1158" s="59"/>
      <c r="G1158" s="14"/>
      <c r="H1158" s="14"/>
      <c r="I1158" s="14"/>
      <c r="J1158" s="14"/>
      <c r="AE1158" s="4"/>
    </row>
    <row r="1159" spans="2:31" x14ac:dyDescent="0.25">
      <c r="B1159" s="47"/>
      <c r="D1159" s="8"/>
      <c r="E1159" s="8"/>
      <c r="F1159" s="59"/>
      <c r="G1159" s="14"/>
      <c r="H1159" s="14"/>
      <c r="I1159" s="14"/>
      <c r="J1159" s="14"/>
      <c r="AE1159" s="4"/>
    </row>
    <row r="1160" spans="2:31" x14ac:dyDescent="0.25">
      <c r="B1160" s="150"/>
      <c r="D1160" s="8"/>
      <c r="E1160" s="8"/>
      <c r="G1160" s="14"/>
      <c r="H1160" s="14"/>
      <c r="I1160" s="14"/>
      <c r="J1160" s="14"/>
      <c r="AE1160" s="4"/>
    </row>
    <row r="1161" spans="2:31" x14ac:dyDescent="0.25">
      <c r="B1161" s="129"/>
      <c r="D1161" s="8"/>
      <c r="E1161" s="8"/>
      <c r="F1161" s="59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59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59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59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59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59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59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59"/>
      <c r="G1168" s="14"/>
      <c r="H1168" s="14"/>
      <c r="I1168" s="14"/>
      <c r="J1168" s="14"/>
      <c r="AE1168" s="4"/>
    </row>
    <row r="1169" spans="1:31" x14ac:dyDescent="0.25">
      <c r="D1169" s="8"/>
      <c r="E1169" s="8"/>
      <c r="F1169" s="59"/>
      <c r="G1169" s="14"/>
      <c r="H1169" s="14"/>
      <c r="I1169" s="14"/>
      <c r="J1169" s="14"/>
      <c r="AE1169" s="4"/>
    </row>
    <row r="1170" spans="1:31" x14ac:dyDescent="0.25">
      <c r="D1170" s="8"/>
      <c r="E1170" s="8"/>
      <c r="F1170" s="59"/>
      <c r="G1170" s="14"/>
      <c r="H1170" s="14"/>
      <c r="I1170" s="14"/>
      <c r="J1170" s="14"/>
      <c r="AE1170" s="4"/>
    </row>
    <row r="1171" spans="1:31" x14ac:dyDescent="0.25">
      <c r="B1171" s="85"/>
      <c r="D1171" s="8"/>
      <c r="E1171" s="8"/>
      <c r="G1171" s="14"/>
      <c r="H1171" s="14"/>
      <c r="I1171" s="14"/>
      <c r="J1171" s="14"/>
      <c r="AE1171" s="4"/>
    </row>
    <row r="1172" spans="1:31" x14ac:dyDescent="0.25">
      <c r="A1172" s="23"/>
      <c r="B1172" s="150"/>
      <c r="D1172" s="8"/>
      <c r="E1172" s="8"/>
      <c r="G1172" s="14"/>
      <c r="H1172" s="14"/>
      <c r="I1172" s="14"/>
      <c r="J1172" s="14"/>
      <c r="AE1172" s="4"/>
    </row>
    <row r="1173" spans="1:31" x14ac:dyDescent="0.25">
      <c r="B1173" s="261"/>
      <c r="D1173" s="8"/>
      <c r="E1173" s="8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59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59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1:31" x14ac:dyDescent="0.25">
      <c r="D1177" s="8"/>
      <c r="E1177" s="8"/>
      <c r="F1177" s="59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59"/>
      <c r="G1178" s="14"/>
      <c r="H1178" s="14"/>
      <c r="I1178" s="14"/>
      <c r="J1178" s="14"/>
      <c r="AE1178" s="4"/>
    </row>
    <row r="1179" spans="1:31" x14ac:dyDescent="0.25">
      <c r="B1179" s="261"/>
      <c r="D1179" s="8"/>
      <c r="E1179" s="8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59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59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59"/>
      <c r="G1182" s="14"/>
      <c r="H1182" s="14"/>
      <c r="I1182" s="14"/>
      <c r="J1182" s="14"/>
      <c r="AE1182" s="4"/>
    </row>
    <row r="1183" spans="1:31" x14ac:dyDescent="0.25">
      <c r="D1183" s="8"/>
      <c r="E1183" s="8"/>
      <c r="F1183" s="59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59"/>
      <c r="G1184" s="14"/>
      <c r="H1184" s="14"/>
      <c r="I1184" s="14"/>
      <c r="J1184" s="14"/>
      <c r="AE1184" s="4"/>
    </row>
    <row r="1185" spans="1:31" x14ac:dyDescent="0.25">
      <c r="B1185" s="261"/>
      <c r="D1185" s="8"/>
      <c r="E1185" s="8"/>
      <c r="F1185" s="59"/>
      <c r="G1185" s="14"/>
      <c r="H1185" s="14"/>
      <c r="I1185" s="14"/>
      <c r="J1185" s="14"/>
      <c r="AE1185" s="4"/>
    </row>
    <row r="1186" spans="1:31" x14ac:dyDescent="0.25">
      <c r="D1186" s="8"/>
      <c r="E1186" s="8"/>
      <c r="F1186" s="59"/>
      <c r="G1186" s="14"/>
      <c r="H1186" s="14"/>
      <c r="I1186" s="14"/>
      <c r="J1186" s="14"/>
      <c r="AE1186" s="4"/>
    </row>
    <row r="1187" spans="1:31" x14ac:dyDescent="0.25">
      <c r="B1187" s="85"/>
      <c r="D1187" s="8"/>
      <c r="E1187" s="8"/>
      <c r="F1187" s="59"/>
      <c r="G1187" s="14"/>
      <c r="H1187" s="14"/>
      <c r="I1187" s="14"/>
      <c r="J1187" s="14"/>
      <c r="AE1187" s="4"/>
    </row>
    <row r="1188" spans="1:31" x14ac:dyDescent="0.25">
      <c r="B1188" s="39"/>
      <c r="D1188" s="8"/>
      <c r="E1188" s="8"/>
      <c r="F1188" s="59"/>
      <c r="G1188" s="14"/>
      <c r="H1188" s="14"/>
      <c r="I1188" s="14"/>
      <c r="J1188" s="14"/>
      <c r="AE1188" s="4"/>
    </row>
    <row r="1189" spans="1:31" x14ac:dyDescent="0.25">
      <c r="B1189" s="39"/>
      <c r="D1189" s="8"/>
      <c r="E1189" s="8"/>
      <c r="F1189" s="59"/>
      <c r="G1189" s="14"/>
      <c r="H1189" s="14"/>
      <c r="I1189" s="14"/>
      <c r="J1189" s="14"/>
      <c r="AE1189" s="4"/>
    </row>
    <row r="1190" spans="1:31" x14ac:dyDescent="0.25">
      <c r="B1190" s="85"/>
      <c r="D1190" s="8"/>
      <c r="E1190" s="8"/>
      <c r="F1190" s="59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59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59"/>
      <c r="G1192" s="14"/>
      <c r="H1192" s="14"/>
      <c r="I1192" s="14"/>
      <c r="J1192" s="14"/>
      <c r="AE1192" s="4"/>
    </row>
    <row r="1193" spans="1:31" x14ac:dyDescent="0.25">
      <c r="D1193" s="8"/>
      <c r="E1193" s="8"/>
      <c r="F1193" s="59"/>
      <c r="G1193" s="14"/>
      <c r="H1193" s="14"/>
      <c r="I1193" s="14"/>
      <c r="J1193" s="14"/>
      <c r="AE1193" s="4"/>
    </row>
    <row r="1194" spans="1:31" x14ac:dyDescent="0.25">
      <c r="D1194" s="8"/>
      <c r="E1194" s="8"/>
      <c r="F1194" s="59"/>
      <c r="G1194" s="14"/>
      <c r="H1194" s="14"/>
      <c r="I1194" s="14"/>
      <c r="J1194" s="14"/>
      <c r="AE1194" s="4"/>
    </row>
    <row r="1195" spans="1:31" x14ac:dyDescent="0.25">
      <c r="B1195" s="201"/>
      <c r="D1195" s="328"/>
      <c r="E1195" s="328"/>
      <c r="F1195" s="59"/>
      <c r="G1195" s="14"/>
      <c r="H1195" s="14"/>
      <c r="I1195" s="14"/>
      <c r="J1195" s="14"/>
      <c r="AE1195" s="4"/>
    </row>
    <row r="1196" spans="1:31" x14ac:dyDescent="0.25">
      <c r="B1196" s="201"/>
      <c r="D1196" s="46"/>
      <c r="E1196" s="46"/>
      <c r="F1196" s="46"/>
      <c r="G1196" s="46"/>
      <c r="H1196" s="46"/>
      <c r="I1196" s="46"/>
      <c r="J1196" s="59"/>
      <c r="AE1196" s="4"/>
    </row>
    <row r="1197" spans="1:31" s="284" customFormat="1" ht="20.25" x14ac:dyDescent="0.3">
      <c r="A1197" s="283"/>
      <c r="B1197" s="327"/>
      <c r="C1197" s="327"/>
      <c r="D1197" s="327"/>
      <c r="E1197" s="327"/>
      <c r="F1197" s="327"/>
      <c r="G1197" s="95"/>
      <c r="H1197" s="95"/>
      <c r="I1197" s="95"/>
      <c r="J1197" s="96"/>
      <c r="L1197" s="285"/>
      <c r="AE1197" s="285"/>
    </row>
    <row r="1198" spans="1:31" ht="16.5" x14ac:dyDescent="0.25">
      <c r="A1198" s="156"/>
      <c r="B1198" s="12"/>
      <c r="C1198" s="19"/>
      <c r="D1198" s="157"/>
      <c r="E1198" s="125"/>
      <c r="F1198" s="257"/>
      <c r="G1198" s="46"/>
      <c r="H1198" s="46"/>
      <c r="I1198" s="46"/>
      <c r="J1198" s="59"/>
      <c r="AE1198" s="4"/>
    </row>
    <row r="1199" spans="1:31" x14ac:dyDescent="0.25">
      <c r="A1199" s="13"/>
      <c r="B1199" s="11"/>
      <c r="C1199" s="40"/>
      <c r="E1199" s="94"/>
      <c r="F1199" s="191"/>
      <c r="AE1199" s="4"/>
    </row>
    <row r="1200" spans="1:31" x14ac:dyDescent="0.25">
      <c r="A1200" s="13"/>
      <c r="B1200" s="6"/>
      <c r="C1200" s="40"/>
      <c r="D1200" s="8"/>
      <c r="E1200" s="8"/>
      <c r="F1200" s="59"/>
      <c r="AE1200" s="4"/>
    </row>
    <row r="1201" spans="1:31" x14ac:dyDescent="0.25">
      <c r="A1201" s="13"/>
      <c r="B1201" s="6"/>
      <c r="C1201" s="40"/>
      <c r="D1201" s="8"/>
      <c r="E1201" s="8"/>
      <c r="F1201" s="59"/>
      <c r="AE1201" s="4"/>
    </row>
    <row r="1202" spans="1:31" x14ac:dyDescent="0.25">
      <c r="A1202" s="13"/>
      <c r="B1202" s="6"/>
      <c r="C1202" s="40"/>
      <c r="D1202" s="8"/>
      <c r="E1202" s="8"/>
      <c r="F1202" s="59"/>
      <c r="AE1202" s="4"/>
    </row>
    <row r="1203" spans="1:31" x14ac:dyDescent="0.25">
      <c r="A1203" s="13"/>
      <c r="B1203" s="6"/>
      <c r="C1203" s="40"/>
      <c r="D1203" s="8"/>
      <c r="E1203" s="8"/>
      <c r="F1203" s="59"/>
      <c r="AE1203" s="4"/>
    </row>
    <row r="1204" spans="1:31" x14ac:dyDescent="0.25">
      <c r="A1204" s="13"/>
      <c r="B1204" s="6"/>
      <c r="C1204" s="40"/>
      <c r="D1204" s="8"/>
      <c r="E1204" s="8"/>
      <c r="F1204" s="59"/>
      <c r="AE1204" s="4"/>
    </row>
    <row r="1205" spans="1:31" x14ac:dyDescent="0.25">
      <c r="A1205" s="13"/>
      <c r="B1205" s="6"/>
      <c r="C1205" s="40"/>
      <c r="D1205" s="8"/>
      <c r="E1205" s="8"/>
      <c r="F1205" s="59"/>
      <c r="AE1205" s="4"/>
    </row>
    <row r="1206" spans="1:31" x14ac:dyDescent="0.25">
      <c r="A1206" s="13"/>
      <c r="B1206" s="11"/>
      <c r="C1206" s="40"/>
      <c r="D1206" s="8"/>
      <c r="E1206" s="8"/>
      <c r="F1206" s="191"/>
      <c r="AE1206" s="4"/>
    </row>
    <row r="1207" spans="1:31" x14ac:dyDescent="0.25">
      <c r="A1207" s="13"/>
      <c r="B1207" s="6"/>
      <c r="C1207" s="40"/>
      <c r="D1207" s="8"/>
      <c r="E1207" s="8"/>
      <c r="F1207" s="59"/>
      <c r="AE1207" s="4"/>
    </row>
    <row r="1208" spans="1:31" x14ac:dyDescent="0.25">
      <c r="A1208" s="13"/>
      <c r="B1208" s="6"/>
      <c r="C1208" s="40"/>
      <c r="D1208" s="8"/>
      <c r="E1208" s="8"/>
      <c r="F1208" s="59"/>
      <c r="AE1208" s="4"/>
    </row>
    <row r="1209" spans="1:31" x14ac:dyDescent="0.25">
      <c r="A1209" s="13"/>
      <c r="B1209" s="6"/>
      <c r="C1209" s="40"/>
      <c r="D1209" s="8"/>
      <c r="E1209" s="8"/>
      <c r="F1209" s="59"/>
      <c r="AE1209" s="4"/>
    </row>
    <row r="1210" spans="1:31" x14ac:dyDescent="0.25">
      <c r="A1210" s="13"/>
      <c r="B1210" s="6"/>
      <c r="C1210" s="40"/>
      <c r="D1210" s="8"/>
      <c r="E1210" s="8"/>
      <c r="F1210" s="59"/>
      <c r="AE1210" s="4"/>
    </row>
    <row r="1211" spans="1:31" x14ac:dyDescent="0.25">
      <c r="A1211" s="13"/>
      <c r="B1211" s="6"/>
      <c r="C1211" s="40"/>
      <c r="D1211" s="8"/>
      <c r="E1211" s="8"/>
      <c r="F1211" s="59"/>
      <c r="AE1211" s="4"/>
    </row>
    <row r="1212" spans="1:31" x14ac:dyDescent="0.25">
      <c r="A1212" s="13"/>
      <c r="B1212" s="6"/>
      <c r="C1212" s="40"/>
      <c r="D1212" s="8"/>
      <c r="E1212" s="8"/>
      <c r="F1212" s="59"/>
      <c r="AE1212" s="4"/>
    </row>
    <row r="1213" spans="1:31" x14ac:dyDescent="0.25">
      <c r="A1213" s="13"/>
      <c r="B1213" s="11"/>
      <c r="C1213" s="40"/>
      <c r="D1213" s="8"/>
      <c r="E1213" s="8"/>
      <c r="F1213" s="191"/>
      <c r="AE1213" s="4"/>
    </row>
    <row r="1214" spans="1:31" x14ac:dyDescent="0.25">
      <c r="A1214" s="13"/>
      <c r="B1214" s="6"/>
      <c r="C1214" s="40"/>
      <c r="D1214" s="8"/>
      <c r="E1214" s="8"/>
      <c r="F1214" s="59"/>
      <c r="AE1214" s="4"/>
    </row>
    <row r="1215" spans="1:31" x14ac:dyDescent="0.25">
      <c r="A1215" s="13"/>
      <c r="B1215" s="6"/>
      <c r="C1215" s="40"/>
      <c r="D1215" s="8"/>
      <c r="E1215" s="8"/>
      <c r="F1215" s="59"/>
      <c r="AE1215" s="4"/>
    </row>
    <row r="1216" spans="1:31" x14ac:dyDescent="0.25">
      <c r="A1216" s="13"/>
      <c r="B1216" s="6"/>
      <c r="C1216" s="40"/>
      <c r="D1216" s="8"/>
      <c r="E1216" s="8"/>
      <c r="F1216" s="59"/>
      <c r="AE1216" s="4"/>
    </row>
    <row r="1217" spans="1:31" x14ac:dyDescent="0.25">
      <c r="A1217" s="13"/>
      <c r="B1217" s="6"/>
      <c r="C1217" s="40"/>
      <c r="D1217" s="8"/>
      <c r="E1217" s="8"/>
      <c r="F1217" s="59"/>
      <c r="AE1217" s="4"/>
    </row>
    <row r="1218" spans="1:31" x14ac:dyDescent="0.25">
      <c r="A1218" s="13"/>
      <c r="B1218" s="6"/>
      <c r="C1218" s="40"/>
      <c r="D1218" s="8"/>
      <c r="E1218" s="8"/>
      <c r="F1218" s="59"/>
      <c r="L1218" s="14"/>
      <c r="AE1218" s="4"/>
    </row>
    <row r="1219" spans="1:31" x14ac:dyDescent="0.25">
      <c r="A1219" s="13"/>
      <c r="B1219" s="6"/>
      <c r="C1219" s="40"/>
      <c r="D1219" s="8"/>
      <c r="E1219" s="8"/>
      <c r="F1219" s="59"/>
      <c r="L1219" s="14"/>
      <c r="AE1219" s="4"/>
    </row>
    <row r="1220" spans="1:31" x14ac:dyDescent="0.25">
      <c r="A1220" s="13"/>
      <c r="B1220" s="11"/>
      <c r="C1220" s="40"/>
      <c r="D1220" s="8"/>
      <c r="E1220" s="8"/>
      <c r="F1220" s="191"/>
      <c r="AE1220" s="4"/>
    </row>
    <row r="1221" spans="1:31" x14ac:dyDescent="0.25">
      <c r="A1221" s="13"/>
      <c r="B1221" s="6"/>
      <c r="C1221" s="40"/>
      <c r="D1221" s="8"/>
      <c r="E1221" s="8"/>
      <c r="F1221" s="59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59"/>
      <c r="AE1222" s="4"/>
    </row>
    <row r="1223" spans="1:31" x14ac:dyDescent="0.25">
      <c r="A1223" s="13"/>
      <c r="B1223" s="6"/>
      <c r="C1223" s="40"/>
      <c r="D1223" s="8"/>
      <c r="E1223" s="8"/>
      <c r="F1223" s="59"/>
      <c r="L1223" s="14"/>
      <c r="AE1223" s="4"/>
    </row>
    <row r="1224" spans="1:31" x14ac:dyDescent="0.25">
      <c r="A1224" s="13"/>
      <c r="B1224" s="6"/>
      <c r="C1224" s="40"/>
      <c r="D1224" s="8"/>
      <c r="E1224" s="8"/>
      <c r="F1224" s="59"/>
      <c r="AE1224" s="4"/>
    </row>
    <row r="1225" spans="1:31" x14ac:dyDescent="0.25">
      <c r="A1225" s="13"/>
      <c r="B1225" s="6"/>
      <c r="C1225" s="40"/>
      <c r="D1225" s="8"/>
      <c r="E1225" s="8"/>
      <c r="F1225" s="59"/>
      <c r="AE1225" s="4"/>
    </row>
    <row r="1226" spans="1:31" x14ac:dyDescent="0.25">
      <c r="A1226" s="13"/>
      <c r="B1226" s="6"/>
      <c r="C1226" s="40"/>
      <c r="D1226" s="8"/>
      <c r="E1226" s="8"/>
      <c r="F1226" s="59"/>
      <c r="AE1226" s="4"/>
    </row>
    <row r="1227" spans="1:31" x14ac:dyDescent="0.25">
      <c r="A1227" s="13"/>
      <c r="B1227" s="11"/>
      <c r="C1227" s="40"/>
      <c r="D1227" s="8"/>
      <c r="E1227" s="8"/>
      <c r="F1227" s="191"/>
      <c r="AE1227" s="4"/>
    </row>
    <row r="1228" spans="1:31" x14ac:dyDescent="0.25">
      <c r="A1228" s="13"/>
      <c r="B1228" s="6"/>
      <c r="C1228" s="40"/>
      <c r="D1228" s="8"/>
      <c r="E1228" s="8"/>
      <c r="F1228" s="59"/>
      <c r="AE1228" s="4"/>
    </row>
    <row r="1229" spans="1:31" x14ac:dyDescent="0.25">
      <c r="A1229" s="13"/>
      <c r="B1229" s="6"/>
      <c r="C1229" s="40"/>
      <c r="D1229" s="8"/>
      <c r="E1229" s="8"/>
      <c r="F1229" s="59"/>
      <c r="AE1229" s="4"/>
    </row>
    <row r="1230" spans="1:31" x14ac:dyDescent="0.25">
      <c r="A1230" s="13"/>
      <c r="B1230" s="6"/>
      <c r="C1230" s="40"/>
      <c r="D1230" s="8"/>
      <c r="E1230" s="8"/>
      <c r="F1230" s="59"/>
      <c r="AE1230" s="4"/>
    </row>
    <row r="1231" spans="1:31" x14ac:dyDescent="0.25">
      <c r="A1231" s="13"/>
      <c r="B1231" s="11"/>
      <c r="C1231" s="40"/>
      <c r="D1231" s="8"/>
      <c r="E1231" s="8"/>
      <c r="F1231" s="191"/>
      <c r="AE1231" s="4"/>
    </row>
    <row r="1232" spans="1:31" x14ac:dyDescent="0.25">
      <c r="A1232" s="13"/>
      <c r="B1232" s="6"/>
      <c r="C1232" s="40"/>
      <c r="D1232" s="8"/>
      <c r="E1232" s="8"/>
      <c r="F1232" s="59"/>
      <c r="AE1232" s="4"/>
    </row>
    <row r="1233" spans="1:31" x14ac:dyDescent="0.25">
      <c r="A1233" s="13"/>
      <c r="B1233" s="6"/>
      <c r="C1233" s="40"/>
      <c r="D1233" s="8"/>
      <c r="E1233" s="8"/>
      <c r="F1233" s="59"/>
      <c r="AE1233" s="4"/>
    </row>
    <row r="1234" spans="1:31" x14ac:dyDescent="0.25">
      <c r="A1234" s="13"/>
      <c r="B1234" s="11"/>
      <c r="C1234" s="40"/>
      <c r="D1234" s="8"/>
      <c r="E1234" s="8"/>
      <c r="F1234" s="191"/>
      <c r="AE1234" s="4"/>
    </row>
    <row r="1235" spans="1:31" x14ac:dyDescent="0.25">
      <c r="A1235" s="13"/>
      <c r="B1235" s="6"/>
      <c r="C1235" s="40"/>
      <c r="D1235" s="8"/>
      <c r="E1235" s="8"/>
      <c r="F1235" s="59"/>
      <c r="AE1235" s="4"/>
    </row>
    <row r="1236" spans="1:31" x14ac:dyDescent="0.25">
      <c r="A1236" s="13"/>
      <c r="B1236" s="6"/>
      <c r="C1236" s="40"/>
      <c r="D1236" s="8"/>
      <c r="E1236" s="8"/>
      <c r="F1236" s="59"/>
      <c r="AE1236" s="4"/>
    </row>
    <row r="1237" spans="1:31" x14ac:dyDescent="0.25">
      <c r="A1237" s="13"/>
      <c r="B1237" s="6"/>
      <c r="C1237" s="40"/>
      <c r="D1237" s="8"/>
      <c r="E1237" s="8"/>
      <c r="F1237" s="59"/>
      <c r="AE1237" s="4"/>
    </row>
    <row r="1238" spans="1:31" x14ac:dyDescent="0.25">
      <c r="A1238" s="13"/>
      <c r="B1238" s="6"/>
      <c r="C1238" s="40"/>
      <c r="D1238" s="8"/>
      <c r="E1238" s="8"/>
      <c r="F1238" s="59"/>
      <c r="AE1238" s="4"/>
    </row>
    <row r="1239" spans="1:31" x14ac:dyDescent="0.25">
      <c r="A1239" s="13"/>
      <c r="B1239" s="6"/>
      <c r="C1239" s="40"/>
      <c r="D1239" s="8"/>
      <c r="E1239" s="8"/>
      <c r="F1239" s="59"/>
      <c r="AE1239" s="4"/>
    </row>
    <row r="1240" spans="1:31" x14ac:dyDescent="0.25">
      <c r="A1240" s="13"/>
      <c r="B1240" s="6"/>
      <c r="C1240" s="40"/>
      <c r="D1240" s="8"/>
      <c r="E1240" s="8"/>
      <c r="F1240" s="59"/>
      <c r="AE1240" s="4"/>
    </row>
    <row r="1241" spans="1:31" x14ac:dyDescent="0.25">
      <c r="A1241" s="13"/>
      <c r="B1241" s="6"/>
      <c r="C1241" s="40"/>
      <c r="D1241" s="93"/>
      <c r="E1241" s="94"/>
      <c r="F1241" s="59"/>
      <c r="AE1241" s="4"/>
    </row>
    <row r="1242" spans="1:31" s="284" customFormat="1" ht="20.25" x14ac:dyDescent="0.3">
      <c r="A1242" s="287"/>
      <c r="B1242" s="329"/>
      <c r="C1242" s="329"/>
      <c r="D1242" s="329"/>
      <c r="E1242" s="329"/>
      <c r="F1242" s="329"/>
      <c r="G1242" s="288"/>
      <c r="H1242" s="288"/>
      <c r="I1242" s="288"/>
      <c r="J1242" s="288"/>
      <c r="L1242" s="285"/>
      <c r="AE1242" s="285"/>
    </row>
    <row r="1243" spans="1:31" ht="16.5" x14ac:dyDescent="0.25">
      <c r="A1243" s="156"/>
      <c r="B1243" s="12"/>
      <c r="C1243" s="19"/>
      <c r="D1243" s="157"/>
      <c r="E1243" s="125"/>
      <c r="F1243" s="257"/>
      <c r="AE1243" s="4"/>
    </row>
    <row r="1244" spans="1:31" ht="18.75" x14ac:dyDescent="0.3">
      <c r="A1244" s="51"/>
      <c r="B1244" s="52"/>
      <c r="C1244" s="107"/>
      <c r="D1244" s="108"/>
      <c r="E1244" s="56"/>
      <c r="F1244" s="290"/>
      <c r="M1244" s="38"/>
      <c r="O1244" s="40"/>
      <c r="P1244" s="40"/>
      <c r="Q1244" s="4"/>
      <c r="R1244" s="4"/>
      <c r="S1244" s="4"/>
      <c r="T1244" s="4"/>
      <c r="AE1244" s="4"/>
    </row>
    <row r="1245" spans="1:31" ht="18.75" x14ac:dyDescent="0.3">
      <c r="A1245" s="51"/>
      <c r="B1245" s="52"/>
      <c r="C1245" s="54"/>
      <c r="D1245" s="8"/>
      <c r="E1245" s="8"/>
      <c r="F1245" s="57"/>
      <c r="M1245" s="38"/>
      <c r="O1245" s="40"/>
      <c r="P1245" s="40"/>
      <c r="Q1245" s="4"/>
      <c r="R1245" s="4"/>
      <c r="S1245" s="4"/>
      <c r="T1245" s="4"/>
      <c r="AE1245" s="4"/>
    </row>
    <row r="1246" spans="1:31" ht="18.75" x14ac:dyDescent="0.3">
      <c r="A1246" s="51"/>
      <c r="B1246" s="52"/>
      <c r="C1246" s="54"/>
      <c r="D1246" s="8"/>
      <c r="E1246" s="8"/>
      <c r="F1246" s="57"/>
      <c r="AE1246" s="4"/>
    </row>
    <row r="1247" spans="1:31" ht="18.75" x14ac:dyDescent="0.3">
      <c r="A1247" s="51"/>
      <c r="B1247" s="52"/>
      <c r="C1247" s="54"/>
      <c r="D1247" s="8"/>
      <c r="E1247" s="8"/>
      <c r="F1247" s="57"/>
      <c r="AE1247" s="4"/>
    </row>
    <row r="1248" spans="1:31" ht="18.75" x14ac:dyDescent="0.3">
      <c r="A1248" s="51"/>
      <c r="B1248" s="52"/>
      <c r="C1248" s="54"/>
      <c r="D1248" s="8"/>
      <c r="E1248" s="8"/>
      <c r="F1248" s="57"/>
      <c r="AE1248" s="4"/>
    </row>
    <row r="1249" spans="1:31" ht="18.75" x14ac:dyDescent="0.3">
      <c r="A1249" s="51"/>
      <c r="B1249" s="52"/>
      <c r="C1249" s="54"/>
      <c r="D1249" s="8"/>
      <c r="E1249" s="8"/>
      <c r="F1249" s="57"/>
      <c r="AE1249" s="4"/>
    </row>
    <row r="1250" spans="1:31" ht="18.75" x14ac:dyDescent="0.3">
      <c r="A1250" s="51"/>
      <c r="B1250" s="52"/>
      <c r="C1250" s="54"/>
      <c r="D1250" s="8"/>
      <c r="E1250" s="8"/>
      <c r="F1250" s="57"/>
      <c r="AE1250" s="4"/>
    </row>
    <row r="1251" spans="1:31" ht="18.75" x14ac:dyDescent="0.3">
      <c r="A1251" s="51"/>
      <c r="B1251" s="52"/>
      <c r="C1251" s="54"/>
      <c r="D1251" s="8"/>
      <c r="E1251" s="8"/>
      <c r="F1251" s="57"/>
      <c r="AE1251" s="4"/>
    </row>
    <row r="1252" spans="1:31" ht="18.75" x14ac:dyDescent="0.3">
      <c r="A1252" s="51"/>
      <c r="B1252" s="52"/>
      <c r="C1252" s="54"/>
      <c r="D1252" s="8"/>
      <c r="E1252" s="8"/>
      <c r="F1252" s="57"/>
      <c r="AE1252" s="4"/>
    </row>
    <row r="1253" spans="1:31" ht="18.75" x14ac:dyDescent="0.3">
      <c r="A1253" s="51"/>
      <c r="B1253" s="52"/>
      <c r="C1253" s="54"/>
      <c r="D1253" s="8"/>
      <c r="E1253" s="8"/>
      <c r="F1253" s="57"/>
      <c r="AE1253" s="4"/>
    </row>
    <row r="1254" spans="1:31" ht="18.75" x14ac:dyDescent="0.3">
      <c r="A1254" s="51"/>
      <c r="B1254" s="52"/>
      <c r="C1254" s="54"/>
      <c r="D1254" s="8"/>
      <c r="E1254" s="8"/>
      <c r="F1254" s="57"/>
      <c r="AE1254" s="4"/>
    </row>
    <row r="1255" spans="1:31" ht="18.75" x14ac:dyDescent="0.3">
      <c r="A1255" s="51"/>
      <c r="B1255" s="52"/>
      <c r="C1255" s="54"/>
      <c r="D1255" s="8"/>
      <c r="E1255" s="8"/>
      <c r="F1255" s="57"/>
      <c r="AE1255" s="4"/>
    </row>
    <row r="1256" spans="1:31" ht="18.75" x14ac:dyDescent="0.3">
      <c r="A1256" s="51"/>
      <c r="B1256" s="52"/>
      <c r="C1256" s="54"/>
      <c r="D1256" s="8"/>
      <c r="E1256" s="8"/>
      <c r="F1256" s="57"/>
      <c r="G1256" s="291"/>
      <c r="AE1256" s="4"/>
    </row>
    <row r="1257" spans="1:31" ht="18.75" x14ac:dyDescent="0.3">
      <c r="A1257" s="51"/>
      <c r="B1257" s="52"/>
      <c r="C1257" s="54"/>
      <c r="D1257" s="8"/>
      <c r="E1257" s="8"/>
      <c r="F1257" s="57"/>
      <c r="AE1257" s="4"/>
    </row>
    <row r="1258" spans="1:31" ht="18.75" x14ac:dyDescent="0.3">
      <c r="A1258" s="51"/>
      <c r="B1258" s="52"/>
      <c r="C1258" s="54"/>
      <c r="D1258" s="8"/>
      <c r="E1258" s="8"/>
      <c r="F1258" s="57"/>
      <c r="AE1258" s="4"/>
    </row>
    <row r="1259" spans="1:31" ht="18.75" x14ac:dyDescent="0.3">
      <c r="A1259" s="51"/>
      <c r="B1259" s="52"/>
      <c r="C1259" s="54"/>
      <c r="D1259" s="8"/>
      <c r="E1259" s="8"/>
      <c r="F1259" s="57"/>
      <c r="AE1259" s="4"/>
    </row>
    <row r="1260" spans="1:31" ht="18.75" x14ac:dyDescent="0.3">
      <c r="A1260" s="51"/>
      <c r="B1260" s="52"/>
      <c r="C1260" s="54"/>
      <c r="D1260" s="8"/>
      <c r="E1260" s="8"/>
      <c r="F1260" s="57"/>
      <c r="AE1260" s="4"/>
    </row>
    <row r="1261" spans="1:31" ht="18.75" x14ac:dyDescent="0.3">
      <c r="A1261" s="51"/>
      <c r="B1261" s="52"/>
      <c r="C1261" s="54"/>
      <c r="D1261" s="8"/>
      <c r="E1261" s="8"/>
      <c r="F1261" s="57"/>
      <c r="AE1261" s="4"/>
    </row>
    <row r="1262" spans="1:31" ht="18.75" x14ac:dyDescent="0.3">
      <c r="A1262" s="51"/>
      <c r="B1262" s="52"/>
      <c r="C1262" s="54"/>
      <c r="D1262" s="8"/>
      <c r="E1262" s="8"/>
      <c r="F1262" s="57"/>
      <c r="AE1262" s="4"/>
    </row>
    <row r="1263" spans="1:31" ht="18.75" x14ac:dyDescent="0.3">
      <c r="A1263" s="51"/>
      <c r="B1263" s="52"/>
      <c r="C1263" s="54"/>
      <c r="D1263" s="8"/>
      <c r="E1263" s="8"/>
      <c r="F1263" s="57"/>
      <c r="AE1263" s="4"/>
    </row>
    <row r="1264" spans="1:31" ht="18.75" x14ac:dyDescent="0.3">
      <c r="A1264" s="51"/>
      <c r="B1264" s="52"/>
      <c r="C1264" s="54"/>
      <c r="D1264" s="8"/>
      <c r="E1264" s="8"/>
      <c r="F1264" s="57"/>
      <c r="AE1264" s="4"/>
    </row>
    <row r="1265" spans="1:31" ht="18.75" x14ac:dyDescent="0.3">
      <c r="A1265" s="51"/>
      <c r="B1265" s="52"/>
      <c r="C1265" s="54"/>
      <c r="D1265" s="8"/>
      <c r="E1265" s="8"/>
      <c r="F1265" s="57"/>
      <c r="AE1265" s="4"/>
    </row>
    <row r="1266" spans="1:31" ht="18.75" x14ac:dyDescent="0.3">
      <c r="A1266" s="51"/>
      <c r="B1266" s="52"/>
      <c r="C1266" s="54"/>
      <c r="D1266" s="8"/>
      <c r="E1266" s="8"/>
      <c r="F1266" s="57"/>
      <c r="AE1266" s="4"/>
    </row>
    <row r="1267" spans="1:31" ht="18.75" x14ac:dyDescent="0.3">
      <c r="A1267" s="51"/>
      <c r="B1267" s="52"/>
      <c r="C1267" s="54"/>
      <c r="D1267" s="8"/>
      <c r="E1267" s="8"/>
      <c r="F1267" s="57"/>
      <c r="AE1267" s="4"/>
    </row>
    <row r="1268" spans="1:31" ht="18.75" x14ac:dyDescent="0.3">
      <c r="A1268" s="51"/>
      <c r="B1268" s="52"/>
      <c r="C1268" s="54"/>
      <c r="D1268" s="55"/>
      <c r="E1268" s="56"/>
      <c r="F1268" s="57"/>
      <c r="AE1268" s="4"/>
    </row>
    <row r="1269" spans="1:31" s="284" customFormat="1" ht="20.25" x14ac:dyDescent="0.3">
      <c r="A1269" s="287"/>
      <c r="B1269" s="329"/>
      <c r="C1269" s="329"/>
      <c r="D1269" s="329"/>
      <c r="E1269" s="329"/>
      <c r="F1269" s="329"/>
      <c r="G1269" s="288"/>
      <c r="H1269" s="288"/>
      <c r="I1269" s="288"/>
      <c r="J1269" s="288"/>
      <c r="L1269" s="285"/>
      <c r="AE1269" s="285"/>
    </row>
    <row r="1270" spans="1:31" ht="16.5" x14ac:dyDescent="0.25">
      <c r="A1270" s="156"/>
      <c r="B1270" s="12"/>
      <c r="C1270" s="19"/>
      <c r="D1270" s="157"/>
      <c r="E1270" s="125"/>
      <c r="F1270" s="257"/>
      <c r="AE1270" s="4"/>
    </row>
    <row r="1271" spans="1:31" x14ac:dyDescent="0.25">
      <c r="A1271" s="186"/>
      <c r="B1271" s="202"/>
      <c r="C1271" s="149"/>
      <c r="D1271" s="155"/>
      <c r="E1271" s="155"/>
      <c r="F1271" s="202"/>
      <c r="AE1271" s="4"/>
    </row>
    <row r="1272" spans="1:31" x14ac:dyDescent="0.25">
      <c r="A1272" s="23"/>
      <c r="B1272" s="30"/>
      <c r="C1272" s="131"/>
      <c r="D1272" s="8"/>
      <c r="E1272" s="8"/>
      <c r="F1272" s="10"/>
      <c r="AE1272" s="4"/>
    </row>
    <row r="1273" spans="1:31" x14ac:dyDescent="0.25">
      <c r="A1273" s="23"/>
      <c r="B1273" s="30"/>
      <c r="C1273" s="131"/>
      <c r="D1273" s="8"/>
      <c r="E1273" s="8"/>
      <c r="F1273" s="10"/>
      <c r="AE1273" s="4"/>
    </row>
    <row r="1274" spans="1:31" x14ac:dyDescent="0.25">
      <c r="A1274" s="23"/>
      <c r="B1274" s="30"/>
      <c r="C1274" s="131"/>
      <c r="D1274" s="8"/>
      <c r="E1274" s="8"/>
      <c r="F1274" s="10"/>
      <c r="AE1274" s="4"/>
    </row>
    <row r="1275" spans="1:31" x14ac:dyDescent="0.25">
      <c r="A1275" s="23"/>
      <c r="B1275" s="30"/>
      <c r="C1275" s="131"/>
      <c r="D1275" s="8"/>
      <c r="E1275" s="8"/>
      <c r="F1275" s="10"/>
      <c r="AE1275" s="4"/>
    </row>
    <row r="1276" spans="1:31" x14ac:dyDescent="0.25">
      <c r="A1276" s="23"/>
      <c r="B1276" s="30"/>
      <c r="C1276" s="131"/>
      <c r="D1276" s="8"/>
      <c r="E1276" s="8"/>
      <c r="F1276" s="10"/>
      <c r="AE1276" s="4"/>
    </row>
    <row r="1277" spans="1:31" x14ac:dyDescent="0.25">
      <c r="A1277" s="23"/>
      <c r="B1277" s="30"/>
      <c r="C1277" s="131"/>
      <c r="D1277" s="8"/>
      <c r="E1277" s="8"/>
      <c r="F1277" s="10"/>
      <c r="AE1277" s="4"/>
    </row>
    <row r="1278" spans="1:31" x14ac:dyDescent="0.25">
      <c r="A1278" s="23"/>
      <c r="B1278" s="30"/>
      <c r="C1278" s="131"/>
      <c r="D1278" s="8"/>
      <c r="E1278" s="8"/>
      <c r="F1278" s="10"/>
      <c r="AE1278" s="4"/>
    </row>
    <row r="1279" spans="1:31" x14ac:dyDescent="0.25">
      <c r="A1279" s="23"/>
      <c r="B1279" s="30"/>
      <c r="C1279" s="131"/>
      <c r="D1279" s="8"/>
      <c r="E1279" s="8"/>
      <c r="F1279" s="10"/>
      <c r="AE1279" s="4"/>
    </row>
    <row r="1280" spans="1:31" x14ac:dyDescent="0.25">
      <c r="A1280" s="23"/>
      <c r="B1280" s="30"/>
      <c r="C1280" s="131"/>
      <c r="D1280" s="8"/>
      <c r="E1280" s="8"/>
      <c r="F1280" s="10"/>
      <c r="AE1280" s="4"/>
    </row>
    <row r="1281" spans="1:31" x14ac:dyDescent="0.25">
      <c r="A1281" s="23"/>
      <c r="B1281" s="47"/>
      <c r="C1281" s="131"/>
      <c r="D1281" s="8"/>
      <c r="E1281" s="8"/>
      <c r="F1281" s="10"/>
      <c r="AE1281" s="4"/>
    </row>
    <row r="1282" spans="1:31" x14ac:dyDescent="0.25">
      <c r="A1282" s="23"/>
      <c r="B1282" s="47"/>
      <c r="C1282" s="131"/>
      <c r="D1282" s="8"/>
      <c r="E1282" s="8"/>
      <c r="F1282" s="10"/>
      <c r="AE1282" s="4"/>
    </row>
    <row r="1283" spans="1:31" x14ac:dyDescent="0.25">
      <c r="A1283" s="23"/>
      <c r="B1283" s="47"/>
      <c r="C1283" s="131"/>
      <c r="D1283" s="8"/>
      <c r="E1283" s="8"/>
      <c r="F1283" s="10"/>
      <c r="AE1283" s="4"/>
    </row>
    <row r="1284" spans="1:31" x14ac:dyDescent="0.25">
      <c r="A1284" s="23"/>
      <c r="B1284" s="47"/>
      <c r="C1284" s="131"/>
      <c r="D1284" s="8"/>
      <c r="E1284" s="8"/>
      <c r="F1284" s="10"/>
      <c r="AE1284" s="4"/>
    </row>
    <row r="1285" spans="1:31" x14ac:dyDescent="0.25">
      <c r="A1285" s="23"/>
      <c r="B1285" s="292"/>
      <c r="C1285" s="131"/>
      <c r="D1285" s="8"/>
      <c r="E1285" s="8"/>
      <c r="F1285" s="10"/>
      <c r="AE1285" s="4"/>
    </row>
    <row r="1286" spans="1:31" x14ac:dyDescent="0.25">
      <c r="A1286" s="23"/>
      <c r="B1286" s="292"/>
      <c r="C1286" s="131"/>
      <c r="D1286" s="8"/>
      <c r="E1286" s="8"/>
      <c r="F1286" s="10"/>
      <c r="AE1286" s="4"/>
    </row>
    <row r="1287" spans="1:31" ht="18.75" x14ac:dyDescent="0.25">
      <c r="A1287" s="114"/>
      <c r="B1287" s="115"/>
      <c r="C1287" s="147"/>
      <c r="D1287" s="8"/>
      <c r="E1287" s="8"/>
      <c r="F1287" s="293"/>
      <c r="AE1287" s="4"/>
    </row>
    <row r="1288" spans="1:31" x14ac:dyDescent="0.25">
      <c r="A1288" s="23"/>
      <c r="B1288" s="30"/>
      <c r="C1288" s="131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30"/>
      <c r="C1295" s="23"/>
      <c r="D1295" s="8"/>
      <c r="E1295" s="8"/>
      <c r="F1295" s="10"/>
      <c r="AE1295" s="4"/>
    </row>
    <row r="1296" spans="1:31" x14ac:dyDescent="0.25">
      <c r="A1296" s="23"/>
      <c r="B1296" s="30"/>
      <c r="C1296" s="23"/>
      <c r="D1296" s="8"/>
      <c r="E1296" s="8"/>
      <c r="F1296" s="10"/>
      <c r="AE1296" s="4"/>
    </row>
    <row r="1297" spans="1:31" x14ac:dyDescent="0.25">
      <c r="A1297" s="23"/>
      <c r="B1297" s="47"/>
      <c r="C1297" s="23"/>
      <c r="D1297" s="8"/>
      <c r="E1297" s="8"/>
      <c r="F1297" s="10"/>
      <c r="AE1297" s="4"/>
    </row>
    <row r="1298" spans="1:31" ht="18.75" x14ac:dyDescent="0.25">
      <c r="A1298" s="114"/>
      <c r="B1298" s="104"/>
      <c r="C1298" s="114"/>
      <c r="D1298" s="8"/>
      <c r="E1298" s="8"/>
      <c r="F1298" s="293"/>
      <c r="AE1298" s="4"/>
    </row>
    <row r="1299" spans="1:31" x14ac:dyDescent="0.25">
      <c r="A1299" s="23"/>
      <c r="B1299" s="30"/>
      <c r="C1299" s="131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30"/>
      <c r="C1306" s="23"/>
      <c r="D1306" s="8"/>
      <c r="E1306" s="8"/>
      <c r="F1306" s="10"/>
      <c r="AE1306" s="4"/>
    </row>
    <row r="1307" spans="1:31" x14ac:dyDescent="0.25">
      <c r="A1307" s="23"/>
      <c r="B1307" s="30"/>
      <c r="C1307" s="23"/>
      <c r="D1307" s="8"/>
      <c r="E1307" s="8"/>
      <c r="F1307" s="10"/>
      <c r="AE1307" s="4"/>
    </row>
    <row r="1308" spans="1:31" x14ac:dyDescent="0.25">
      <c r="A1308" s="23"/>
      <c r="B1308" s="47"/>
      <c r="C1308" s="23"/>
      <c r="D1308" s="8"/>
      <c r="E1308" s="8"/>
      <c r="F1308" s="10"/>
      <c r="AE1308" s="4"/>
    </row>
    <row r="1309" spans="1:31" ht="18.75" x14ac:dyDescent="0.25">
      <c r="A1309" s="114"/>
      <c r="B1309" s="104"/>
      <c r="C1309" s="23"/>
      <c r="D1309" s="8"/>
      <c r="E1309" s="8"/>
      <c r="F1309" s="10"/>
      <c r="AE1309" s="4"/>
    </row>
    <row r="1310" spans="1:31" x14ac:dyDescent="0.25">
      <c r="A1310" s="23"/>
      <c r="B1310" s="47"/>
      <c r="C1310" s="23"/>
      <c r="D1310" s="8"/>
      <c r="E1310" s="8"/>
      <c r="F1310" s="10"/>
      <c r="AE1310" s="4"/>
    </row>
    <row r="1311" spans="1:31" x14ac:dyDescent="0.25">
      <c r="A1311" s="23"/>
      <c r="B1311" s="47"/>
      <c r="C1311" s="23"/>
      <c r="D1311" s="8"/>
      <c r="E1311" s="8"/>
      <c r="F1311" s="10"/>
      <c r="AE1311" s="4"/>
    </row>
    <row r="1312" spans="1:31" x14ac:dyDescent="0.25">
      <c r="A1312" s="23"/>
      <c r="B1312" s="47"/>
      <c r="C1312" s="23"/>
      <c r="D1312" s="8"/>
      <c r="E1312" s="8"/>
      <c r="F1312" s="10"/>
      <c r="AE1312" s="4"/>
    </row>
    <row r="1313" spans="1:31" x14ac:dyDescent="0.25">
      <c r="A1313" s="23"/>
      <c r="B1313" s="47"/>
      <c r="C1313" s="23"/>
      <c r="D1313" s="8"/>
      <c r="E1313" s="8"/>
      <c r="F1313" s="10"/>
      <c r="AE1313" s="4"/>
    </row>
    <row r="1314" spans="1:31" x14ac:dyDescent="0.25">
      <c r="A1314" s="23"/>
      <c r="B1314" s="47"/>
      <c r="C1314" s="23"/>
      <c r="D1314" s="8"/>
      <c r="E1314" s="8"/>
      <c r="F1314" s="10"/>
      <c r="AE1314" s="4"/>
    </row>
    <row r="1315" spans="1:31" x14ac:dyDescent="0.25">
      <c r="A1315" s="23"/>
      <c r="B1315" s="47"/>
      <c r="C1315" s="23"/>
      <c r="D1315" s="8"/>
      <c r="E1315" s="8"/>
      <c r="F1315" s="10"/>
      <c r="AE1315" s="4"/>
    </row>
    <row r="1316" spans="1:31" x14ac:dyDescent="0.25">
      <c r="A1316" s="23"/>
      <c r="B1316" s="47"/>
      <c r="C1316" s="23"/>
      <c r="D1316" s="8"/>
      <c r="E1316" s="8"/>
      <c r="F1316" s="10"/>
      <c r="AE1316" s="4"/>
    </row>
    <row r="1317" spans="1:31" ht="18.75" x14ac:dyDescent="0.25">
      <c r="A1317" s="114"/>
      <c r="B1317" s="104"/>
      <c r="C1317" s="114"/>
      <c r="D1317" s="8"/>
      <c r="E1317" s="8"/>
      <c r="F1317" s="294"/>
      <c r="AE1317" s="4"/>
    </row>
    <row r="1318" spans="1:31" x14ac:dyDescent="0.25">
      <c r="A1318" s="23"/>
      <c r="B1318" s="47"/>
      <c r="C1318" s="23"/>
      <c r="D1318" s="8"/>
      <c r="E1318" s="8"/>
      <c r="F1318" s="10"/>
      <c r="AE1318" s="4"/>
    </row>
    <row r="1319" spans="1:31" x14ac:dyDescent="0.25">
      <c r="A1319" s="23"/>
      <c r="B1319" s="47"/>
      <c r="C1319" s="23"/>
      <c r="D1319" s="8"/>
      <c r="E1319" s="8"/>
      <c r="F1319" s="10"/>
      <c r="AE1319" s="4"/>
    </row>
    <row r="1320" spans="1:31" x14ac:dyDescent="0.25">
      <c r="A1320" s="23"/>
      <c r="B1320" s="47"/>
      <c r="C1320" s="23"/>
      <c r="D1320" s="8"/>
      <c r="E1320" s="8"/>
      <c r="F1320" s="10"/>
      <c r="AE1320" s="4"/>
    </row>
    <row r="1321" spans="1:31" x14ac:dyDescent="0.25">
      <c r="A1321" s="23"/>
      <c r="B1321" s="47"/>
      <c r="C1321" s="23"/>
      <c r="D1321" s="8"/>
      <c r="E1321" s="8"/>
      <c r="F1321" s="10"/>
      <c r="AE1321" s="4"/>
    </row>
    <row r="1322" spans="1:31" x14ac:dyDescent="0.25">
      <c r="A1322" s="23"/>
      <c r="B1322" s="47"/>
      <c r="C1322" s="23"/>
      <c r="D1322" s="8"/>
      <c r="E1322" s="8"/>
      <c r="F1322" s="10"/>
      <c r="AE1322" s="4"/>
    </row>
    <row r="1323" spans="1:31" x14ac:dyDescent="0.25">
      <c r="A1323" s="23"/>
      <c r="B1323" s="47"/>
      <c r="C1323" s="23"/>
      <c r="D1323" s="8"/>
      <c r="E1323" s="8"/>
      <c r="F1323" s="10"/>
      <c r="AE1323" s="4"/>
    </row>
    <row r="1324" spans="1:31" x14ac:dyDescent="0.25">
      <c r="A1324" s="23"/>
      <c r="B1324" s="47"/>
      <c r="C1324" s="23"/>
      <c r="D1324" s="8"/>
      <c r="E1324" s="8"/>
      <c r="F1324" s="10"/>
      <c r="AE1324" s="4"/>
    </row>
    <row r="1325" spans="1:31" x14ac:dyDescent="0.25">
      <c r="A1325" s="23"/>
      <c r="B1325" s="47"/>
      <c r="C1325" s="23"/>
      <c r="D1325" s="8"/>
      <c r="E1325" s="8"/>
      <c r="F1325" s="10"/>
      <c r="AE1325" s="4"/>
    </row>
    <row r="1326" spans="1:31" x14ac:dyDescent="0.25">
      <c r="A1326" s="23"/>
      <c r="B1326" s="47"/>
      <c r="C1326" s="23"/>
      <c r="D1326" s="8"/>
      <c r="E1326" s="8"/>
      <c r="F1326" s="10"/>
      <c r="AE1326" s="4"/>
    </row>
    <row r="1327" spans="1:31" ht="18.75" x14ac:dyDescent="0.25">
      <c r="A1327" s="114"/>
      <c r="B1327" s="104"/>
      <c r="C1327" s="114"/>
      <c r="D1327" s="8"/>
      <c r="E1327" s="8"/>
      <c r="F1327" s="294"/>
      <c r="AE1327" s="4"/>
    </row>
    <row r="1328" spans="1:31" x14ac:dyDescent="0.25">
      <c r="A1328" s="23"/>
      <c r="B1328" s="47"/>
      <c r="C1328" s="23"/>
      <c r="D1328" s="8"/>
      <c r="E1328" s="8"/>
      <c r="F1328" s="10"/>
      <c r="AE1328" s="4"/>
    </row>
    <row r="1329" spans="1:31" x14ac:dyDescent="0.25">
      <c r="A1329" s="23"/>
      <c r="B1329" s="47"/>
      <c r="C1329" s="23"/>
      <c r="D1329" s="8"/>
      <c r="E1329" s="8"/>
      <c r="F1329" s="10"/>
      <c r="AE1329" s="4"/>
    </row>
    <row r="1330" spans="1:31" x14ac:dyDescent="0.25">
      <c r="A1330" s="23"/>
      <c r="B1330" s="47"/>
      <c r="C1330" s="23"/>
      <c r="D1330" s="8"/>
      <c r="E1330" s="8"/>
      <c r="F1330" s="10"/>
      <c r="AE1330" s="4"/>
    </row>
    <row r="1331" spans="1:31" x14ac:dyDescent="0.25">
      <c r="A1331" s="23"/>
      <c r="B1331" s="47"/>
      <c r="C1331" s="23"/>
      <c r="D1331" s="8"/>
      <c r="E1331" s="8"/>
      <c r="F1331" s="10"/>
      <c r="AE1331" s="4"/>
    </row>
    <row r="1332" spans="1:31" x14ac:dyDescent="0.25">
      <c r="A1332" s="23"/>
      <c r="B1332" s="47"/>
      <c r="C1332" s="23"/>
      <c r="D1332" s="8"/>
      <c r="E1332" s="8"/>
      <c r="F1332" s="10"/>
      <c r="AE1332" s="4"/>
    </row>
    <row r="1333" spans="1:31" x14ac:dyDescent="0.25">
      <c r="A1333" s="23"/>
      <c r="B1333" s="47"/>
      <c r="C1333" s="23"/>
      <c r="D1333" s="8"/>
      <c r="E1333" s="8"/>
      <c r="F1333" s="10"/>
      <c r="AE1333" s="4"/>
    </row>
    <row r="1334" spans="1:31" x14ac:dyDescent="0.25">
      <c r="A1334" s="23"/>
      <c r="B1334" s="47"/>
      <c r="C1334" s="23"/>
      <c r="D1334" s="8"/>
      <c r="E1334" s="8"/>
      <c r="F1334" s="10"/>
      <c r="AE1334" s="4"/>
    </row>
    <row r="1335" spans="1:31" x14ac:dyDescent="0.25">
      <c r="A1335" s="23"/>
      <c r="B1335" s="47"/>
      <c r="C1335" s="23"/>
      <c r="D1335" s="8"/>
      <c r="E1335" s="8"/>
      <c r="F1335" s="10"/>
      <c r="AE1335" s="4"/>
    </row>
    <row r="1336" spans="1:31" x14ac:dyDescent="0.25">
      <c r="A1336" s="23"/>
      <c r="B1336" s="47"/>
      <c r="C1336" s="23"/>
      <c r="D1336" s="8"/>
      <c r="E1336" s="8"/>
      <c r="F1336" s="10"/>
      <c r="AE1336" s="4"/>
    </row>
    <row r="1337" spans="1:31" x14ac:dyDescent="0.25">
      <c r="A1337" s="23"/>
      <c r="B1337" s="47"/>
      <c r="C1337" s="23"/>
      <c r="D1337" s="8"/>
      <c r="E1337" s="8"/>
      <c r="F1337" s="10"/>
      <c r="AE1337" s="4"/>
    </row>
    <row r="1338" spans="1:31" ht="18.75" x14ac:dyDescent="0.25">
      <c r="A1338" s="114"/>
      <c r="B1338" s="104"/>
      <c r="C1338" s="114"/>
      <c r="D1338" s="8"/>
      <c r="E1338" s="8"/>
      <c r="F1338" s="294"/>
      <c r="AE1338" s="4"/>
    </row>
    <row r="1339" spans="1:31" x14ac:dyDescent="0.25">
      <c r="A1339" s="23"/>
      <c r="B1339" s="47"/>
      <c r="C1339" s="23"/>
      <c r="D1339" s="8"/>
      <c r="E1339" s="8"/>
      <c r="F1339" s="10"/>
      <c r="AE1339" s="4"/>
    </row>
    <row r="1340" spans="1:31" x14ac:dyDescent="0.25">
      <c r="A1340" s="23"/>
      <c r="B1340" s="47"/>
      <c r="C1340" s="23"/>
      <c r="D1340" s="8"/>
      <c r="E1340" s="8"/>
      <c r="F1340" s="10"/>
      <c r="AE1340" s="4"/>
    </row>
    <row r="1341" spans="1:31" x14ac:dyDescent="0.25">
      <c r="A1341" s="23"/>
      <c r="B1341" s="47"/>
      <c r="C1341" s="23"/>
      <c r="D1341" s="8"/>
      <c r="E1341" s="8"/>
      <c r="F1341" s="10"/>
      <c r="AE1341" s="4"/>
    </row>
    <row r="1342" spans="1:31" x14ac:dyDescent="0.25">
      <c r="A1342" s="23"/>
      <c r="B1342" s="47"/>
      <c r="C1342" s="23"/>
      <c r="D1342" s="8"/>
      <c r="E1342" s="8"/>
      <c r="F1342" s="10"/>
      <c r="AE1342" s="4"/>
    </row>
    <row r="1343" spans="1:31" x14ac:dyDescent="0.25">
      <c r="A1343" s="23"/>
      <c r="B1343" s="47"/>
      <c r="C1343" s="23"/>
      <c r="D1343" s="8"/>
      <c r="E1343" s="8"/>
      <c r="F1343" s="10"/>
      <c r="AE1343" s="4"/>
    </row>
    <row r="1344" spans="1:31" x14ac:dyDescent="0.25">
      <c r="A1344" s="23"/>
      <c r="B1344" s="47"/>
      <c r="C1344" s="23"/>
      <c r="D1344" s="8"/>
      <c r="E1344" s="8"/>
      <c r="F1344" s="10"/>
      <c r="AE1344" s="4"/>
    </row>
    <row r="1345" spans="1:31" x14ac:dyDescent="0.25">
      <c r="A1345" s="23"/>
      <c r="B1345" s="47"/>
      <c r="C1345" s="23"/>
      <c r="D1345" s="8"/>
      <c r="E1345" s="8"/>
      <c r="F1345" s="10"/>
      <c r="AE1345" s="4"/>
    </row>
    <row r="1346" spans="1:31" x14ac:dyDescent="0.25">
      <c r="A1346" s="23"/>
      <c r="B1346" s="47"/>
      <c r="C1346" s="23"/>
      <c r="D1346" s="8"/>
      <c r="E1346" s="8"/>
      <c r="F1346" s="10"/>
      <c r="AE1346" s="4"/>
    </row>
    <row r="1347" spans="1:31" x14ac:dyDescent="0.25">
      <c r="A1347" s="23"/>
      <c r="B1347" s="47"/>
      <c r="C1347" s="23"/>
      <c r="D1347" s="8"/>
      <c r="E1347" s="8"/>
      <c r="F1347" s="10"/>
      <c r="AE1347" s="4"/>
    </row>
    <row r="1348" spans="1:31" ht="18.75" x14ac:dyDescent="0.25">
      <c r="A1348" s="114"/>
      <c r="B1348" s="104"/>
      <c r="C1348" s="114"/>
      <c r="D1348" s="8"/>
      <c r="E1348" s="8"/>
      <c r="F1348" s="294"/>
      <c r="AE1348" s="4"/>
    </row>
    <row r="1349" spans="1:31" x14ac:dyDescent="0.25">
      <c r="A1349" s="23"/>
      <c r="B1349" s="47"/>
      <c r="C1349" s="23"/>
      <c r="D1349" s="8"/>
      <c r="E1349" s="8"/>
      <c r="F1349" s="10"/>
      <c r="AE1349" s="4"/>
    </row>
    <row r="1350" spans="1:31" x14ac:dyDescent="0.25">
      <c r="A1350" s="23"/>
      <c r="B1350" s="47"/>
      <c r="C1350" s="23"/>
      <c r="D1350" s="8"/>
      <c r="E1350" s="8"/>
      <c r="F1350" s="10"/>
      <c r="AE1350" s="4"/>
    </row>
    <row r="1351" spans="1:31" x14ac:dyDescent="0.25">
      <c r="A1351" s="23"/>
      <c r="B1351" s="47"/>
      <c r="C1351" s="23"/>
      <c r="D1351" s="8"/>
      <c r="E1351" s="8"/>
      <c r="F1351" s="10"/>
      <c r="AE1351" s="4"/>
    </row>
    <row r="1352" spans="1:31" x14ac:dyDescent="0.25">
      <c r="A1352" s="23"/>
      <c r="B1352" s="47"/>
      <c r="C1352" s="23"/>
      <c r="D1352" s="8"/>
      <c r="E1352" s="8"/>
      <c r="F1352" s="10"/>
      <c r="AE1352" s="4"/>
    </row>
    <row r="1353" spans="1:31" x14ac:dyDescent="0.25">
      <c r="A1353" s="23"/>
      <c r="B1353" s="47"/>
      <c r="C1353" s="23"/>
      <c r="D1353" s="8"/>
      <c r="E1353" s="8"/>
      <c r="F1353" s="10"/>
      <c r="AE1353" s="4"/>
    </row>
    <row r="1354" spans="1:31" x14ac:dyDescent="0.25">
      <c r="A1354" s="23"/>
      <c r="B1354" s="47"/>
      <c r="C1354" s="23"/>
      <c r="D1354" s="8"/>
      <c r="E1354" s="8"/>
      <c r="F1354" s="10"/>
      <c r="AE1354" s="4"/>
    </row>
    <row r="1355" spans="1:31" x14ac:dyDescent="0.25">
      <c r="A1355" s="23"/>
      <c r="B1355" s="47"/>
      <c r="C1355" s="23"/>
      <c r="D1355" s="8"/>
      <c r="E1355" s="8"/>
      <c r="F1355" s="10"/>
      <c r="AE1355" s="4"/>
    </row>
    <row r="1356" spans="1:31" ht="18.75" x14ac:dyDescent="0.25">
      <c r="A1356" s="114"/>
      <c r="B1356" s="104"/>
      <c r="C1356" s="114"/>
      <c r="D1356" s="8"/>
      <c r="E1356" s="8"/>
      <c r="F1356" s="294"/>
      <c r="AE1356" s="4"/>
    </row>
    <row r="1357" spans="1:31" x14ac:dyDescent="0.25">
      <c r="A1357" s="23"/>
      <c r="B1357" s="47"/>
      <c r="C1357" s="23"/>
      <c r="D1357" s="8"/>
      <c r="E1357" s="8"/>
      <c r="F1357" s="10"/>
      <c r="AE1357" s="4"/>
    </row>
    <row r="1358" spans="1:31" x14ac:dyDescent="0.25">
      <c r="A1358" s="23"/>
      <c r="B1358" s="47"/>
      <c r="C1358" s="23"/>
      <c r="D1358" s="8"/>
      <c r="E1358" s="8"/>
      <c r="F1358" s="10"/>
      <c r="AE1358" s="4"/>
    </row>
    <row r="1359" spans="1:31" x14ac:dyDescent="0.25">
      <c r="A1359" s="23"/>
      <c r="B1359" s="47"/>
      <c r="C1359" s="23"/>
      <c r="D1359" s="8"/>
      <c r="E1359" s="8"/>
      <c r="F1359" s="10"/>
      <c r="AE1359" s="4"/>
    </row>
    <row r="1360" spans="1:31" x14ac:dyDescent="0.25">
      <c r="A1360" s="23"/>
      <c r="B1360" s="47"/>
      <c r="C1360" s="23"/>
      <c r="D1360" s="8"/>
      <c r="E1360" s="8"/>
      <c r="F1360" s="10"/>
      <c r="AE1360" s="4"/>
    </row>
    <row r="1361" spans="1:31" x14ac:dyDescent="0.25">
      <c r="A1361" s="23"/>
      <c r="B1361" s="47"/>
      <c r="C1361" s="23"/>
      <c r="D1361" s="8"/>
      <c r="E1361" s="8"/>
      <c r="F1361" s="10"/>
      <c r="AE1361" s="4"/>
    </row>
    <row r="1362" spans="1:31" x14ac:dyDescent="0.25">
      <c r="A1362" s="23"/>
      <c r="B1362" s="47"/>
      <c r="C1362" s="23"/>
      <c r="D1362" s="8"/>
      <c r="E1362" s="8"/>
      <c r="F1362" s="10"/>
      <c r="AE1362" s="4"/>
    </row>
    <row r="1363" spans="1:31" x14ac:dyDescent="0.25">
      <c r="A1363" s="23"/>
      <c r="B1363" s="47"/>
      <c r="C1363" s="23"/>
      <c r="D1363" s="8"/>
      <c r="E1363" s="8"/>
      <c r="F1363" s="10"/>
      <c r="AE1363" s="4"/>
    </row>
    <row r="1364" spans="1:31" ht="18.75" x14ac:dyDescent="0.25">
      <c r="A1364" s="114"/>
      <c r="B1364" s="104"/>
      <c r="C1364" s="114"/>
      <c r="D1364" s="8"/>
      <c r="E1364" s="8"/>
      <c r="F1364" s="294"/>
      <c r="AE1364" s="4"/>
    </row>
    <row r="1365" spans="1:31" x14ac:dyDescent="0.25">
      <c r="A1365" s="23"/>
      <c r="B1365" s="47"/>
      <c r="C1365" s="23"/>
      <c r="D1365" s="8"/>
      <c r="E1365" s="8"/>
      <c r="F1365" s="10"/>
      <c r="AE1365" s="4"/>
    </row>
    <row r="1366" spans="1:31" x14ac:dyDescent="0.25">
      <c r="A1366" s="23"/>
      <c r="B1366" s="47"/>
      <c r="C1366" s="23"/>
      <c r="D1366" s="8"/>
      <c r="E1366" s="8"/>
      <c r="F1366" s="10"/>
      <c r="AE1366" s="4"/>
    </row>
    <row r="1367" spans="1:31" ht="18.75" x14ac:dyDescent="0.25">
      <c r="A1367" s="114"/>
      <c r="B1367" s="104"/>
      <c r="C1367" s="114"/>
      <c r="D1367" s="8"/>
      <c r="E1367" s="8"/>
      <c r="F1367" s="294"/>
      <c r="AE1367" s="4"/>
    </row>
    <row r="1368" spans="1:31" x14ac:dyDescent="0.25">
      <c r="A1368" s="23"/>
      <c r="B1368" s="47"/>
      <c r="C1368" s="23"/>
      <c r="D1368" s="8"/>
      <c r="E1368" s="8"/>
      <c r="F1368" s="10"/>
      <c r="AE1368" s="4"/>
    </row>
    <row r="1369" spans="1:31" x14ac:dyDescent="0.25">
      <c r="A1369" s="23"/>
      <c r="B1369" s="47"/>
      <c r="C1369" s="23"/>
      <c r="D1369" s="8"/>
      <c r="E1369" s="8"/>
      <c r="F1369" s="10"/>
      <c r="AE1369" s="4"/>
    </row>
    <row r="1370" spans="1:31" ht="18.75" x14ac:dyDescent="0.25">
      <c r="A1370" s="114"/>
      <c r="B1370" s="104"/>
      <c r="C1370" s="114"/>
      <c r="D1370" s="8"/>
      <c r="E1370" s="8"/>
      <c r="F1370" s="294"/>
      <c r="AE1370" s="4"/>
    </row>
    <row r="1371" spans="1:31" x14ac:dyDescent="0.25">
      <c r="A1371" s="23"/>
      <c r="B1371" s="47"/>
      <c r="C1371" s="23"/>
      <c r="D1371" s="8"/>
      <c r="E1371" s="8"/>
      <c r="F1371" s="10"/>
      <c r="AE1371" s="4"/>
    </row>
    <row r="1372" spans="1:31" x14ac:dyDescent="0.25">
      <c r="A1372" s="23"/>
      <c r="B1372" s="47"/>
      <c r="C1372" s="23"/>
      <c r="D1372" s="8"/>
      <c r="E1372" s="8"/>
      <c r="F1372" s="10"/>
      <c r="AE1372" s="4"/>
    </row>
    <row r="1373" spans="1:31" x14ac:dyDescent="0.25">
      <c r="A1373" s="23"/>
      <c r="B1373" s="47"/>
      <c r="C1373" s="23"/>
      <c r="D1373" s="8"/>
      <c r="E1373" s="8"/>
      <c r="F1373" s="10"/>
      <c r="AE1373" s="4"/>
    </row>
    <row r="1374" spans="1:31" x14ac:dyDescent="0.25">
      <c r="A1374" s="23"/>
      <c r="B1374" s="47"/>
      <c r="C1374" s="23"/>
      <c r="D1374" s="8"/>
      <c r="E1374" s="8"/>
      <c r="F1374" s="10"/>
      <c r="AE1374" s="4"/>
    </row>
    <row r="1375" spans="1:31" x14ac:dyDescent="0.25">
      <c r="A1375" s="23"/>
      <c r="B1375" s="47"/>
      <c r="C1375" s="23"/>
      <c r="D1375" s="8"/>
      <c r="E1375" s="8"/>
      <c r="F1375" s="10"/>
      <c r="AE1375" s="4"/>
    </row>
    <row r="1376" spans="1:31" x14ac:dyDescent="0.25">
      <c r="A1376" s="23"/>
      <c r="B1376" s="47"/>
      <c r="C1376" s="23"/>
      <c r="D1376" s="8"/>
      <c r="E1376" s="8"/>
      <c r="F1376" s="10"/>
      <c r="AE1376" s="4"/>
    </row>
    <row r="1377" spans="1:31" x14ac:dyDescent="0.25">
      <c r="A1377" s="23"/>
      <c r="B1377" s="47"/>
      <c r="C1377" s="23"/>
      <c r="D1377" s="8"/>
      <c r="E1377" s="8"/>
      <c r="F1377" s="10"/>
      <c r="AE1377" s="4"/>
    </row>
    <row r="1378" spans="1:31" x14ac:dyDescent="0.25">
      <c r="A1378" s="23"/>
      <c r="B1378" s="47"/>
      <c r="C1378" s="23"/>
      <c r="D1378" s="8"/>
      <c r="E1378" s="8"/>
      <c r="F1378" s="10"/>
      <c r="AE1378" s="4"/>
    </row>
    <row r="1379" spans="1:31" x14ac:dyDescent="0.25">
      <c r="A1379" s="23"/>
      <c r="B1379" s="47"/>
      <c r="C1379" s="23"/>
      <c r="D1379" s="8"/>
      <c r="E1379" s="8"/>
      <c r="F1379" s="10"/>
      <c r="AE1379" s="4"/>
    </row>
    <row r="1380" spans="1:31" x14ac:dyDescent="0.25">
      <c r="A1380" s="23"/>
      <c r="B1380" s="47"/>
      <c r="C1380" s="23"/>
      <c r="D1380" s="8"/>
      <c r="E1380" s="8"/>
      <c r="F1380" s="10"/>
      <c r="AE1380" s="4"/>
    </row>
    <row r="1381" spans="1:31" x14ac:dyDescent="0.25">
      <c r="A1381" s="23"/>
      <c r="B1381" s="47"/>
      <c r="C1381" s="23"/>
      <c r="D1381" s="8"/>
      <c r="E1381" s="8"/>
      <c r="F1381" s="10"/>
    </row>
    <row r="1382" spans="1:31" ht="18.75" x14ac:dyDescent="0.25">
      <c r="A1382" s="114"/>
      <c r="B1382" s="104"/>
      <c r="C1382" s="114"/>
      <c r="D1382" s="8"/>
      <c r="E1382" s="8"/>
      <c r="F1382" s="294"/>
    </row>
    <row r="1383" spans="1:31" x14ac:dyDescent="0.25">
      <c r="A1383" s="23"/>
      <c r="B1383" s="47"/>
      <c r="C1383" s="23"/>
      <c r="D1383" s="8"/>
      <c r="E1383" s="8"/>
      <c r="F1383" s="10"/>
    </row>
    <row r="1384" spans="1:31" x14ac:dyDescent="0.25">
      <c r="A1384" s="23"/>
      <c r="B1384" s="47"/>
      <c r="C1384" s="23"/>
      <c r="D1384" s="8"/>
      <c r="E1384" s="8"/>
      <c r="F1384" s="10"/>
    </row>
    <row r="1385" spans="1:31" x14ac:dyDescent="0.25">
      <c r="A1385" s="23"/>
      <c r="B1385" s="47"/>
      <c r="C1385" s="23"/>
      <c r="D1385" s="8"/>
      <c r="E1385" s="8"/>
      <c r="F1385" s="10"/>
    </row>
    <row r="1386" spans="1:31" x14ac:dyDescent="0.25">
      <c r="A1386" s="23"/>
      <c r="B1386" s="47"/>
      <c r="C1386" s="23"/>
      <c r="D1386" s="8"/>
      <c r="E1386" s="8"/>
      <c r="F1386" s="10"/>
    </row>
    <row r="1387" spans="1:31" x14ac:dyDescent="0.25">
      <c r="A1387" s="23"/>
      <c r="B1387" s="47"/>
      <c r="C1387" s="23"/>
      <c r="D1387" s="8"/>
      <c r="E1387" s="8"/>
      <c r="F1387" s="10"/>
    </row>
    <row r="1388" spans="1:31" x14ac:dyDescent="0.25">
      <c r="A1388" s="23"/>
      <c r="B1388" s="47"/>
      <c r="C1388" s="23"/>
      <c r="D1388" s="8"/>
      <c r="E1388" s="8"/>
      <c r="F1388" s="10"/>
    </row>
    <row r="1389" spans="1:31" x14ac:dyDescent="0.25">
      <c r="A1389" s="23"/>
      <c r="B1389" s="47"/>
      <c r="C1389" s="23"/>
      <c r="D1389" s="8"/>
      <c r="E1389" s="8"/>
      <c r="F1389" s="10"/>
    </row>
    <row r="1390" spans="1:31" x14ac:dyDescent="0.25">
      <c r="A1390" s="23"/>
      <c r="B1390" s="47"/>
      <c r="C1390" s="23"/>
      <c r="D1390" s="8"/>
      <c r="E1390" s="8"/>
      <c r="F1390" s="10"/>
    </row>
    <row r="1391" spans="1:31" x14ac:dyDescent="0.25">
      <c r="A1391" s="23"/>
      <c r="B1391" s="47"/>
      <c r="C1391" s="23"/>
      <c r="D1391" s="8"/>
      <c r="E1391" s="8"/>
      <c r="F1391" s="10"/>
    </row>
    <row r="1392" spans="1:31" x14ac:dyDescent="0.25">
      <c r="A1392" s="23"/>
      <c r="B1392" s="47"/>
      <c r="C1392" s="23"/>
      <c r="D1392" s="8"/>
      <c r="E1392" s="8"/>
      <c r="F1392" s="10"/>
    </row>
    <row r="1393" spans="1:11" x14ac:dyDescent="0.25">
      <c r="A1393" s="23"/>
      <c r="B1393" s="47"/>
      <c r="C1393" s="23"/>
      <c r="D1393" s="8"/>
      <c r="E1393" s="8"/>
      <c r="F1393" s="10"/>
    </row>
    <row r="1394" spans="1:11" x14ac:dyDescent="0.25">
      <c r="A1394" s="23"/>
      <c r="B1394" s="47"/>
      <c r="C1394" s="23"/>
      <c r="D1394" s="8"/>
      <c r="E1394" s="8"/>
      <c r="F1394" s="10"/>
    </row>
    <row r="1395" spans="1:11" s="4" customFormat="1" ht="18.75" x14ac:dyDescent="0.25">
      <c r="A1395" s="114"/>
      <c r="B1395" s="104"/>
      <c r="C1395" s="114"/>
      <c r="D1395" s="8"/>
      <c r="E1395" s="8"/>
      <c r="F1395" s="294"/>
      <c r="G1395" s="45"/>
      <c r="H1395" s="45"/>
      <c r="I1395" s="45"/>
      <c r="J1395" s="45"/>
      <c r="K1395" s="14"/>
    </row>
    <row r="1396" spans="1:11" s="4" customFormat="1" x14ac:dyDescent="0.25">
      <c r="A1396" s="23"/>
      <c r="B1396" s="47"/>
      <c r="C1396" s="23"/>
      <c r="D1396" s="8"/>
      <c r="E1396" s="8"/>
      <c r="F1396" s="10"/>
      <c r="G1396" s="45"/>
      <c r="H1396" s="45"/>
      <c r="I1396" s="45"/>
      <c r="J1396" s="45"/>
      <c r="K1396" s="14"/>
    </row>
    <row r="1397" spans="1:11" s="4" customFormat="1" x14ac:dyDescent="0.25">
      <c r="A1397" s="23"/>
      <c r="B1397" s="47"/>
      <c r="C1397" s="23"/>
      <c r="D1397" s="8"/>
      <c r="E1397" s="8"/>
      <c r="F1397" s="10"/>
      <c r="G1397" s="45"/>
      <c r="H1397" s="45"/>
      <c r="I1397" s="45"/>
      <c r="J1397" s="45"/>
      <c r="K1397" s="14"/>
    </row>
    <row r="1398" spans="1:11" s="4" customFormat="1" x14ac:dyDescent="0.25">
      <c r="A1398" s="23"/>
      <c r="B1398" s="47"/>
      <c r="C1398" s="23"/>
      <c r="D1398" s="8"/>
      <c r="E1398" s="8"/>
      <c r="F1398" s="10"/>
      <c r="G1398" s="45"/>
      <c r="H1398" s="45"/>
      <c r="I1398" s="45"/>
      <c r="J1398" s="45"/>
      <c r="K1398" s="14"/>
    </row>
    <row r="1399" spans="1:11" s="4" customFormat="1" x14ac:dyDescent="0.25">
      <c r="A1399" s="23"/>
      <c r="B1399" s="47"/>
      <c r="C1399" s="23"/>
      <c r="D1399" s="8"/>
      <c r="E1399" s="8"/>
      <c r="F1399" s="10"/>
      <c r="G1399" s="45"/>
      <c r="H1399" s="45"/>
      <c r="I1399" s="45"/>
      <c r="J1399" s="45"/>
      <c r="K1399" s="14"/>
    </row>
    <row r="1400" spans="1:11" s="4" customFormat="1" x14ac:dyDescent="0.25">
      <c r="A1400" s="23"/>
      <c r="B1400" s="47"/>
      <c r="C1400" s="23"/>
      <c r="D1400" s="8"/>
      <c r="E1400" s="8"/>
      <c r="F1400" s="10"/>
      <c r="G1400" s="45"/>
      <c r="H1400" s="45"/>
      <c r="I1400" s="45"/>
      <c r="J1400" s="45"/>
      <c r="K1400" s="14"/>
    </row>
    <row r="1401" spans="1:11" s="4" customFormat="1" x14ac:dyDescent="0.25">
      <c r="A1401" s="23"/>
      <c r="B1401" s="47"/>
      <c r="C1401" s="23"/>
      <c r="D1401" s="8"/>
      <c r="E1401" s="8"/>
      <c r="F1401" s="10"/>
      <c r="G1401" s="45"/>
      <c r="H1401" s="45"/>
      <c r="I1401" s="45"/>
      <c r="J1401" s="45"/>
      <c r="K1401" s="14"/>
    </row>
    <row r="1402" spans="1:11" s="4" customFormat="1" x14ac:dyDescent="0.25">
      <c r="A1402" s="23"/>
      <c r="B1402" s="47"/>
      <c r="C1402" s="23"/>
      <c r="D1402" s="8"/>
      <c r="E1402" s="8"/>
      <c r="F1402" s="10"/>
      <c r="G1402" s="45"/>
      <c r="H1402" s="45"/>
      <c r="I1402" s="45"/>
      <c r="J1402" s="45"/>
      <c r="K1402" s="14"/>
    </row>
    <row r="1403" spans="1:11" s="4" customFormat="1" x14ac:dyDescent="0.25">
      <c r="A1403" s="23"/>
      <c r="B1403" s="47"/>
      <c r="C1403" s="23"/>
      <c r="D1403" s="8"/>
      <c r="E1403" s="8"/>
      <c r="F1403" s="10"/>
      <c r="G1403" s="45"/>
      <c r="H1403" s="45"/>
      <c r="I1403" s="14"/>
      <c r="J1403" s="40"/>
      <c r="K1403" s="40"/>
    </row>
    <row r="1404" spans="1:11" s="4" customFormat="1" x14ac:dyDescent="0.25">
      <c r="A1404" s="23"/>
      <c r="B1404" s="47"/>
      <c r="C1404" s="23"/>
      <c r="D1404" s="8"/>
      <c r="E1404" s="8"/>
      <c r="F1404" s="10"/>
      <c r="G1404" s="45"/>
      <c r="H1404" s="45"/>
      <c r="I1404" s="14"/>
      <c r="J1404" s="40"/>
      <c r="K1404" s="40"/>
    </row>
    <row r="1405" spans="1:11" s="4" customFormat="1" x14ac:dyDescent="0.25">
      <c r="A1405" s="23"/>
      <c r="B1405" s="47"/>
      <c r="C1405" s="23"/>
      <c r="D1405" s="8"/>
      <c r="E1405" s="8"/>
      <c r="F1405" s="10"/>
      <c r="G1405" s="45"/>
      <c r="H1405" s="45"/>
      <c r="I1405" s="45"/>
      <c r="J1405" s="45"/>
      <c r="K1405" s="14"/>
    </row>
    <row r="1406" spans="1:11" s="4" customFormat="1" x14ac:dyDescent="0.25">
      <c r="A1406" s="23"/>
      <c r="B1406" s="47"/>
      <c r="C1406" s="23"/>
      <c r="D1406" s="8"/>
      <c r="E1406" s="8"/>
      <c r="F1406" s="10"/>
      <c r="G1406" s="45"/>
      <c r="H1406" s="45"/>
      <c r="I1406" s="45"/>
      <c r="J1406" s="45"/>
      <c r="K1406" s="14"/>
    </row>
    <row r="1407" spans="1:11" s="4" customFormat="1" x14ac:dyDescent="0.25">
      <c r="A1407" s="23"/>
      <c r="B1407" s="47"/>
      <c r="C1407" s="23"/>
      <c r="D1407" s="8"/>
      <c r="E1407" s="8"/>
      <c r="F1407" s="10"/>
      <c r="G1407" s="45"/>
      <c r="H1407" s="45"/>
      <c r="I1407" s="45"/>
      <c r="J1407" s="45"/>
      <c r="K1407" s="14"/>
    </row>
    <row r="1408" spans="1:11" s="4" customFormat="1" x14ac:dyDescent="0.25">
      <c r="A1408" s="23"/>
      <c r="B1408" s="47"/>
      <c r="C1408" s="23"/>
      <c r="D1408" s="8"/>
      <c r="E1408" s="8"/>
      <c r="F1408" s="10"/>
      <c r="G1408" s="45"/>
      <c r="H1408" s="45"/>
      <c r="I1408" s="45"/>
      <c r="J1408" s="45"/>
      <c r="K1408" s="14"/>
    </row>
    <row r="1409" spans="1:12" s="4" customFormat="1" x14ac:dyDescent="0.25">
      <c r="A1409" s="23"/>
      <c r="B1409" s="47"/>
      <c r="C1409" s="23"/>
      <c r="D1409" s="8"/>
      <c r="E1409" s="8"/>
      <c r="F1409" s="10"/>
      <c r="G1409" s="45"/>
      <c r="H1409" s="45"/>
      <c r="I1409" s="45"/>
      <c r="J1409" s="45"/>
      <c r="K1409" s="14"/>
    </row>
    <row r="1410" spans="1:12" s="4" customFormat="1" x14ac:dyDescent="0.25">
      <c r="A1410" s="23"/>
      <c r="B1410" s="47"/>
      <c r="C1410" s="23"/>
      <c r="D1410" s="8"/>
      <c r="E1410" s="8"/>
      <c r="F1410" s="10"/>
      <c r="G1410" s="45"/>
      <c r="H1410" s="45"/>
      <c r="I1410" s="45"/>
      <c r="J1410" s="45"/>
      <c r="K1410" s="14"/>
    </row>
    <row r="1411" spans="1:12" s="45" customFormat="1" x14ac:dyDescent="0.25">
      <c r="A1411" s="23"/>
      <c r="B1411" s="47"/>
      <c r="C1411" s="23"/>
      <c r="D1411" s="8"/>
      <c r="E1411" s="8"/>
      <c r="F1411" s="10"/>
      <c r="K1411" s="14"/>
      <c r="L1411" s="4"/>
    </row>
    <row r="1412" spans="1:12" s="45" customFormat="1" x14ac:dyDescent="0.25">
      <c r="A1412" s="23"/>
      <c r="B1412" s="47"/>
      <c r="C1412" s="23"/>
      <c r="D1412" s="8"/>
      <c r="E1412" s="8"/>
      <c r="F1412" s="10"/>
      <c r="K1412" s="14"/>
      <c r="L1412" s="4"/>
    </row>
    <row r="1413" spans="1:12" s="45" customFormat="1" x14ac:dyDescent="0.25">
      <c r="A1413" s="23"/>
      <c r="B1413" s="47"/>
      <c r="C1413" s="23"/>
      <c r="D1413" s="8"/>
      <c r="E1413" s="8"/>
      <c r="F1413" s="10"/>
      <c r="K1413" s="14"/>
      <c r="L1413" s="4"/>
    </row>
    <row r="1414" spans="1:12" s="45" customFormat="1" x14ac:dyDescent="0.25">
      <c r="A1414" s="23"/>
      <c r="B1414" s="47"/>
      <c r="C1414" s="23"/>
      <c r="D1414" s="50"/>
      <c r="E1414" s="50"/>
      <c r="F1414" s="10"/>
      <c r="K1414" s="14"/>
      <c r="L1414" s="4"/>
    </row>
    <row r="1415" spans="1:12" s="45" customFormat="1" x14ac:dyDescent="0.25">
      <c r="A1415" s="23"/>
      <c r="B1415" s="47"/>
      <c r="C1415" s="23"/>
      <c r="D1415" s="50"/>
      <c r="E1415" s="50"/>
      <c r="F1415" s="10"/>
      <c r="K1415" s="14"/>
      <c r="L1415" s="4"/>
    </row>
    <row r="1416" spans="1:12" s="45" customFormat="1" ht="18.75" x14ac:dyDescent="0.3">
      <c r="A1416" s="38"/>
      <c r="B1416" s="39"/>
      <c r="C1416" s="4"/>
      <c r="D1416" s="41"/>
      <c r="E1416" s="310"/>
      <c r="F1416" s="310"/>
      <c r="K1416" s="14"/>
      <c r="L1416" s="4"/>
    </row>
    <row r="1417" spans="1:12" s="45" customFormat="1" ht="18.75" x14ac:dyDescent="0.3">
      <c r="A1417" s="38"/>
      <c r="B1417" s="14"/>
      <c r="C1417" s="310"/>
      <c r="D1417" s="311"/>
      <c r="E1417" s="311"/>
      <c r="F1417" s="311"/>
      <c r="K1417" s="14"/>
      <c r="L1417" s="4"/>
    </row>
    <row r="1418" spans="1:12" s="45" customFormat="1" ht="18.75" x14ac:dyDescent="0.3">
      <c r="A1418" s="38"/>
      <c r="B1418" s="14"/>
      <c r="C1418" s="105"/>
      <c r="D1418" s="106"/>
      <c r="E1418" s="106"/>
      <c r="F1418" s="106"/>
      <c r="K1418" s="14"/>
      <c r="L1418" s="4"/>
    </row>
    <row r="1419" spans="1:12" s="45" customFormat="1" ht="18.75" x14ac:dyDescent="0.3">
      <c r="A1419" s="38"/>
      <c r="B1419" s="14"/>
      <c r="C1419" s="105"/>
      <c r="D1419" s="310"/>
      <c r="E1419" s="311"/>
      <c r="F1419" s="311"/>
      <c r="K1419" s="14"/>
      <c r="L1419" s="4"/>
    </row>
    <row r="1420" spans="1:12" s="45" customFormat="1" ht="18.75" x14ac:dyDescent="0.3">
      <c r="A1420" s="38"/>
      <c r="B1420" s="14"/>
      <c r="C1420" s="105"/>
      <c r="D1420" s="310"/>
      <c r="E1420" s="311"/>
      <c r="F1420" s="311"/>
      <c r="K1420" s="14"/>
      <c r="L1420" s="4"/>
    </row>
    <row r="1421" spans="1:12" s="45" customFormat="1" ht="18.75" x14ac:dyDescent="0.3">
      <c r="A1421" s="38"/>
      <c r="B1421" s="14"/>
      <c r="C1421" s="105"/>
      <c r="D1421" s="310"/>
      <c r="E1421" s="311"/>
      <c r="F1421" s="311"/>
      <c r="K1421" s="14"/>
      <c r="L1421" s="4"/>
    </row>
    <row r="1422" spans="1:12" s="45" customFormat="1" ht="18.75" x14ac:dyDescent="0.3">
      <c r="A1422" s="38"/>
      <c r="B1422" s="14"/>
      <c r="C1422" s="312"/>
      <c r="D1422" s="311"/>
      <c r="E1422" s="311"/>
      <c r="F1422" s="311"/>
      <c r="K1422" s="14"/>
      <c r="L1422" s="4"/>
    </row>
    <row r="1423" spans="1:12" s="45" customFormat="1" ht="20.25" x14ac:dyDescent="0.25">
      <c r="A1423" s="160"/>
      <c r="B1423" s="322"/>
      <c r="C1423" s="322"/>
      <c r="D1423" s="322"/>
      <c r="E1423" s="322"/>
      <c r="F1423" s="322"/>
      <c r="K1423" s="14"/>
      <c r="L1423" s="4"/>
    </row>
    <row r="1424" spans="1:12" s="45" customFormat="1" ht="20.25" x14ac:dyDescent="0.25">
      <c r="A1424" s="389"/>
      <c r="B1424" s="24"/>
      <c r="C1424" s="24"/>
      <c r="D1424" s="24"/>
      <c r="E1424" s="24"/>
      <c r="F1424" s="24"/>
      <c r="K1424" s="14"/>
      <c r="L1424" s="4"/>
    </row>
    <row r="1425" spans="1:12" s="45" customFormat="1" ht="16.5" x14ac:dyDescent="0.25">
      <c r="A1425" s="156"/>
      <c r="B1425" s="12"/>
      <c r="C1425" s="19"/>
      <c r="D1425" s="157"/>
      <c r="E1425" s="125"/>
      <c r="F1425" s="125"/>
      <c r="K1425" s="14"/>
      <c r="L1425" s="4"/>
    </row>
    <row r="1426" spans="1:12" s="45" customFormat="1" ht="18.75" x14ac:dyDescent="0.25">
      <c r="A1426" s="114"/>
      <c r="B1426" s="116"/>
      <c r="C1426" s="330"/>
      <c r="D1426" s="330"/>
      <c r="E1426" s="330"/>
      <c r="F1426" s="330"/>
      <c r="K1426" s="14"/>
      <c r="L1426" s="4"/>
    </row>
    <row r="1427" spans="1:12" s="45" customFormat="1" x14ac:dyDescent="0.25">
      <c r="A1427" s="13"/>
      <c r="B1427" s="11"/>
      <c r="C1427" s="40"/>
      <c r="D1427" s="93"/>
      <c r="E1427" s="94"/>
      <c r="F1427" s="191"/>
      <c r="K1427" s="14"/>
      <c r="L1427" s="4"/>
    </row>
    <row r="1428" spans="1:12" s="45" customFormat="1" x14ac:dyDescent="0.25">
      <c r="A1428" s="13"/>
      <c r="B1428" s="192"/>
      <c r="C1428" s="40"/>
      <c r="D1428" s="232"/>
      <c r="E1428" s="94"/>
      <c r="F1428" s="59"/>
      <c r="K1428" s="14"/>
      <c r="L1428" s="4"/>
    </row>
    <row r="1429" spans="1:12" s="45" customFormat="1" x14ac:dyDescent="0.25">
      <c r="A1429" s="169"/>
      <c r="B1429" s="11"/>
      <c r="C1429" s="40"/>
      <c r="D1429" s="4"/>
      <c r="E1429" s="94"/>
      <c r="F1429" s="191"/>
      <c r="K1429" s="14"/>
      <c r="L1429" s="4"/>
    </row>
    <row r="1430" spans="1:12" s="45" customFormat="1" x14ac:dyDescent="0.25">
      <c r="A1430" s="13"/>
      <c r="B1430" s="6"/>
      <c r="C1430" s="40"/>
      <c r="D1430" s="8"/>
      <c r="E1430" s="8"/>
      <c r="F1430" s="59"/>
      <c r="K1430" s="14"/>
      <c r="L1430" s="4"/>
    </row>
    <row r="1431" spans="1:12" s="45" customFormat="1" x14ac:dyDescent="0.25">
      <c r="A1431" s="13"/>
      <c r="B1431" s="6"/>
      <c r="C1431" s="40"/>
      <c r="D1431" s="8"/>
      <c r="E1431" s="8"/>
      <c r="F1431" s="59"/>
      <c r="K1431" s="14"/>
      <c r="L1431" s="4"/>
    </row>
    <row r="1432" spans="1:12" s="45" customFormat="1" x14ac:dyDescent="0.25">
      <c r="A1432" s="13"/>
      <c r="B1432" s="6"/>
      <c r="C1432" s="40"/>
      <c r="D1432" s="8"/>
      <c r="E1432" s="8"/>
      <c r="F1432" s="59"/>
      <c r="K1432" s="14"/>
      <c r="L1432" s="4"/>
    </row>
    <row r="1433" spans="1:12" s="45" customFormat="1" x14ac:dyDescent="0.25">
      <c r="A1433" s="13"/>
      <c r="B1433" s="6"/>
      <c r="C1433" s="40"/>
      <c r="D1433" s="8"/>
      <c r="E1433" s="8"/>
      <c r="F1433" s="59"/>
      <c r="K1433" s="14"/>
      <c r="L1433" s="4"/>
    </row>
    <row r="1434" spans="1:12" s="45" customFormat="1" x14ac:dyDescent="0.25">
      <c r="A1434" s="13"/>
      <c r="B1434" s="6"/>
      <c r="C1434" s="40"/>
      <c r="D1434" s="8"/>
      <c r="E1434" s="8"/>
      <c r="F1434" s="59"/>
      <c r="K1434" s="14"/>
      <c r="L1434" s="4"/>
    </row>
    <row r="1435" spans="1:12" s="45" customFormat="1" x14ac:dyDescent="0.25">
      <c r="A1435" s="13"/>
      <c r="B1435" s="6"/>
      <c r="C1435" s="40"/>
      <c r="D1435" s="8"/>
      <c r="E1435" s="8"/>
      <c r="F1435" s="59"/>
      <c r="K1435" s="14"/>
      <c r="L1435" s="4"/>
    </row>
    <row r="1436" spans="1:12" s="45" customFormat="1" x14ac:dyDescent="0.25">
      <c r="A1436" s="13"/>
      <c r="B1436" s="6"/>
      <c r="C1436" s="40"/>
      <c r="D1436" s="8"/>
      <c r="E1436" s="8"/>
      <c r="F1436" s="59"/>
      <c r="K1436" s="14"/>
      <c r="L1436" s="4"/>
    </row>
    <row r="1437" spans="1:12" s="45" customFormat="1" x14ac:dyDescent="0.25">
      <c r="A1437" s="13"/>
      <c r="B1437" s="6"/>
      <c r="C1437" s="40"/>
      <c r="D1437" s="8"/>
      <c r="E1437" s="8"/>
      <c r="F1437" s="59"/>
      <c r="K1437" s="14"/>
      <c r="L1437" s="4"/>
    </row>
    <row r="1438" spans="1:12" s="45" customFormat="1" x14ac:dyDescent="0.25">
      <c r="A1438" s="13"/>
      <c r="B1438" s="6"/>
      <c r="C1438" s="40"/>
      <c r="D1438" s="8"/>
      <c r="E1438" s="8"/>
      <c r="F1438" s="59"/>
      <c r="K1438" s="14"/>
      <c r="L1438" s="4"/>
    </row>
    <row r="1439" spans="1:12" s="45" customFormat="1" x14ac:dyDescent="0.25">
      <c r="A1439" s="13"/>
      <c r="B1439" s="6"/>
      <c r="C1439" s="40"/>
      <c r="D1439" s="8"/>
      <c r="E1439" s="8"/>
      <c r="F1439" s="59"/>
      <c r="K1439" s="14"/>
      <c r="L1439" s="4"/>
    </row>
    <row r="1440" spans="1:12" s="45" customFormat="1" x14ac:dyDescent="0.25">
      <c r="A1440" s="13"/>
      <c r="B1440" s="6"/>
      <c r="C1440" s="40"/>
      <c r="D1440" s="8"/>
      <c r="E1440" s="8"/>
      <c r="F1440" s="59"/>
      <c r="K1440" s="14"/>
      <c r="L1440" s="4"/>
    </row>
    <row r="1441" spans="1:12" s="45" customFormat="1" x14ac:dyDescent="0.25">
      <c r="A1441" s="13"/>
      <c r="B1441" s="6"/>
      <c r="C1441" s="40"/>
      <c r="D1441" s="8"/>
      <c r="E1441" s="8"/>
      <c r="F1441" s="59"/>
      <c r="K1441" s="14"/>
      <c r="L1441" s="4"/>
    </row>
    <row r="1442" spans="1:12" s="45" customFormat="1" x14ac:dyDescent="0.25">
      <c r="A1442" s="13"/>
      <c r="B1442" s="6"/>
      <c r="C1442" s="40"/>
      <c r="D1442" s="8"/>
      <c r="E1442" s="8"/>
      <c r="F1442" s="59"/>
      <c r="K1442" s="14"/>
      <c r="L1442" s="4"/>
    </row>
    <row r="1443" spans="1:12" s="45" customFormat="1" x14ac:dyDescent="0.25">
      <c r="A1443" s="13"/>
      <c r="B1443" s="6"/>
      <c r="C1443" s="40"/>
      <c r="D1443" s="8"/>
      <c r="E1443" s="8"/>
      <c r="F1443" s="59"/>
      <c r="K1443" s="14"/>
      <c r="L1443" s="4"/>
    </row>
    <row r="1444" spans="1:12" s="45" customFormat="1" x14ac:dyDescent="0.25">
      <c r="A1444" s="13"/>
      <c r="B1444" s="6"/>
      <c r="C1444" s="40"/>
      <c r="D1444" s="8"/>
      <c r="E1444" s="8"/>
      <c r="F1444" s="59"/>
      <c r="K1444" s="14"/>
      <c r="L1444" s="4"/>
    </row>
    <row r="1445" spans="1:12" s="45" customFormat="1" x14ac:dyDescent="0.25">
      <c r="A1445" s="13"/>
      <c r="B1445" s="6"/>
      <c r="C1445" s="40"/>
      <c r="D1445" s="8"/>
      <c r="E1445" s="8"/>
      <c r="F1445" s="59"/>
      <c r="K1445" s="14"/>
      <c r="L1445" s="4"/>
    </row>
    <row r="1446" spans="1:12" s="45" customFormat="1" x14ac:dyDescent="0.25">
      <c r="A1446" s="13"/>
      <c r="B1446" s="6"/>
      <c r="C1446" s="40"/>
      <c r="D1446" s="8"/>
      <c r="E1446" s="8"/>
      <c r="F1446" s="59"/>
      <c r="K1446" s="14"/>
      <c r="L1446" s="4"/>
    </row>
    <row r="1447" spans="1:12" s="45" customFormat="1" x14ac:dyDescent="0.25">
      <c r="A1447" s="13"/>
      <c r="B1447" s="6"/>
      <c r="C1447" s="40"/>
      <c r="D1447" s="8"/>
      <c r="E1447" s="8"/>
      <c r="F1447" s="59"/>
      <c r="K1447" s="14"/>
      <c r="L1447" s="4"/>
    </row>
    <row r="1448" spans="1:12" s="45" customFormat="1" x14ac:dyDescent="0.25">
      <c r="A1448" s="13"/>
      <c r="B1448" s="6"/>
      <c r="C1448" s="40"/>
      <c r="D1448" s="8"/>
      <c r="E1448" s="8"/>
      <c r="F1448" s="59"/>
      <c r="K1448" s="14"/>
      <c r="L1448" s="4"/>
    </row>
    <row r="1449" spans="1:12" s="45" customFormat="1" x14ac:dyDescent="0.25">
      <c r="A1449" s="13"/>
      <c r="B1449" s="6"/>
      <c r="C1449" s="40"/>
      <c r="D1449" s="8"/>
      <c r="E1449" s="8"/>
      <c r="F1449" s="59"/>
      <c r="K1449" s="14"/>
      <c r="L1449" s="4"/>
    </row>
    <row r="1450" spans="1:12" s="45" customFormat="1" x14ac:dyDescent="0.25">
      <c r="A1450" s="13"/>
      <c r="B1450" s="6"/>
      <c r="C1450" s="40"/>
      <c r="D1450" s="8"/>
      <c r="E1450" s="8"/>
      <c r="F1450" s="59"/>
      <c r="K1450" s="14"/>
      <c r="L1450" s="4"/>
    </row>
    <row r="1451" spans="1:12" s="45" customFormat="1" x14ac:dyDescent="0.25">
      <c r="A1451" s="13"/>
      <c r="B1451" s="11"/>
      <c r="C1451" s="40"/>
      <c r="D1451" s="8"/>
      <c r="E1451" s="8"/>
      <c r="F1451" s="191"/>
      <c r="K1451" s="14"/>
      <c r="L1451" s="4"/>
    </row>
    <row r="1452" spans="1:12" s="45" customFormat="1" x14ac:dyDescent="0.25">
      <c r="A1452" s="13"/>
      <c r="B1452" s="6"/>
      <c r="C1452" s="40"/>
      <c r="D1452" s="8"/>
      <c r="E1452" s="8"/>
      <c r="F1452" s="59"/>
      <c r="K1452" s="14"/>
      <c r="L1452" s="4"/>
    </row>
    <row r="1453" spans="1:12" s="45" customFormat="1" x14ac:dyDescent="0.25">
      <c r="A1453" s="13"/>
      <c r="B1453" s="6"/>
      <c r="C1453" s="40"/>
      <c r="D1453" s="8"/>
      <c r="E1453" s="8"/>
      <c r="F1453" s="59"/>
      <c r="K1453" s="14"/>
      <c r="L1453" s="4"/>
    </row>
    <row r="1454" spans="1:12" s="45" customFormat="1" x14ac:dyDescent="0.25">
      <c r="A1454" s="13"/>
      <c r="B1454" s="6"/>
      <c r="C1454" s="40"/>
      <c r="D1454" s="8"/>
      <c r="E1454" s="8"/>
      <c r="F1454" s="59"/>
      <c r="K1454" s="14"/>
      <c r="L1454" s="4"/>
    </row>
    <row r="1455" spans="1:12" s="45" customFormat="1" x14ac:dyDescent="0.25">
      <c r="A1455" s="13"/>
      <c r="B1455" s="6"/>
      <c r="C1455" s="40"/>
      <c r="D1455" s="8"/>
      <c r="E1455" s="8"/>
      <c r="F1455" s="59"/>
      <c r="K1455" s="14"/>
      <c r="L1455" s="4"/>
    </row>
    <row r="1456" spans="1:12" s="45" customFormat="1" x14ac:dyDescent="0.25">
      <c r="A1456" s="13"/>
      <c r="B1456" s="6"/>
      <c r="C1456" s="40"/>
      <c r="D1456" s="8"/>
      <c r="E1456" s="8"/>
      <c r="F1456" s="59"/>
      <c r="K1456" s="14"/>
      <c r="L1456" s="4"/>
    </row>
    <row r="1457" spans="1:12" s="45" customFormat="1" x14ac:dyDescent="0.25">
      <c r="A1457" s="13"/>
      <c r="B1457" s="6"/>
      <c r="C1457" s="40"/>
      <c r="D1457" s="8"/>
      <c r="E1457" s="8"/>
      <c r="F1457" s="59"/>
      <c r="K1457" s="14"/>
      <c r="L1457" s="4"/>
    </row>
    <row r="1458" spans="1:12" s="45" customFormat="1" x14ac:dyDescent="0.25">
      <c r="A1458" s="13"/>
      <c r="B1458" s="6"/>
      <c r="C1458" s="40"/>
      <c r="D1458" s="8"/>
      <c r="E1458" s="8"/>
      <c r="F1458" s="59"/>
      <c r="K1458" s="14"/>
      <c r="L1458" s="4"/>
    </row>
    <row r="1459" spans="1:12" s="45" customFormat="1" x14ac:dyDescent="0.25">
      <c r="A1459" s="13"/>
      <c r="B1459" s="6"/>
      <c r="C1459" s="40"/>
      <c r="D1459" s="8"/>
      <c r="E1459" s="8"/>
      <c r="F1459" s="59"/>
      <c r="K1459" s="14"/>
      <c r="L1459" s="4"/>
    </row>
    <row r="1460" spans="1:12" s="45" customFormat="1" x14ac:dyDescent="0.25">
      <c r="A1460" s="13"/>
      <c r="B1460" s="6"/>
      <c r="C1460" s="40"/>
      <c r="D1460" s="8"/>
      <c r="E1460" s="8"/>
      <c r="F1460" s="59"/>
      <c r="K1460" s="14"/>
      <c r="L1460" s="4"/>
    </row>
    <row r="1461" spans="1:12" s="45" customFormat="1" x14ac:dyDescent="0.25">
      <c r="A1461" s="13"/>
      <c r="B1461" s="6"/>
      <c r="C1461" s="40"/>
      <c r="D1461" s="8"/>
      <c r="E1461" s="8"/>
      <c r="F1461" s="59"/>
      <c r="K1461" s="14"/>
      <c r="L1461" s="4"/>
    </row>
    <row r="1462" spans="1:12" s="45" customFormat="1" x14ac:dyDescent="0.25">
      <c r="A1462" s="13"/>
      <c r="B1462" s="6"/>
      <c r="C1462" s="40"/>
      <c r="D1462" s="8"/>
      <c r="E1462" s="8"/>
      <c r="F1462" s="59"/>
      <c r="K1462" s="14"/>
      <c r="L1462" s="4"/>
    </row>
    <row r="1463" spans="1:12" s="45" customFormat="1" x14ac:dyDescent="0.25">
      <c r="A1463" s="13"/>
      <c r="B1463" s="6"/>
      <c r="C1463" s="40"/>
      <c r="D1463" s="8"/>
      <c r="E1463" s="8"/>
      <c r="F1463" s="59"/>
      <c r="K1463" s="14"/>
      <c r="L1463" s="4"/>
    </row>
    <row r="1464" spans="1:12" s="45" customFormat="1" x14ac:dyDescent="0.25">
      <c r="A1464" s="13"/>
      <c r="B1464" s="6"/>
      <c r="C1464" s="40"/>
      <c r="D1464" s="8"/>
      <c r="E1464" s="8"/>
      <c r="F1464" s="59"/>
      <c r="K1464" s="14"/>
      <c r="L1464" s="4"/>
    </row>
    <row r="1465" spans="1:12" s="45" customFormat="1" x14ac:dyDescent="0.25">
      <c r="A1465" s="13"/>
      <c r="B1465" s="6"/>
      <c r="C1465" s="40"/>
      <c r="D1465" s="8"/>
      <c r="E1465" s="8"/>
      <c r="F1465" s="59"/>
      <c r="K1465" s="14"/>
      <c r="L1465" s="4"/>
    </row>
    <row r="1466" spans="1:12" s="45" customFormat="1" x14ac:dyDescent="0.25">
      <c r="A1466" s="13"/>
      <c r="B1466" s="6"/>
      <c r="C1466" s="40"/>
      <c r="D1466" s="8"/>
      <c r="E1466" s="8"/>
      <c r="F1466" s="59"/>
      <c r="K1466" s="14"/>
      <c r="L1466" s="4"/>
    </row>
    <row r="1467" spans="1:12" s="45" customFormat="1" x14ac:dyDescent="0.25">
      <c r="A1467" s="13"/>
      <c r="B1467" s="6"/>
      <c r="C1467" s="40"/>
      <c r="D1467" s="8"/>
      <c r="E1467" s="8"/>
      <c r="F1467" s="59"/>
      <c r="K1467" s="14"/>
      <c r="L1467" s="4"/>
    </row>
    <row r="1468" spans="1:12" s="45" customFormat="1" x14ac:dyDescent="0.25">
      <c r="A1468" s="13"/>
      <c r="B1468" s="6"/>
      <c r="C1468" s="40"/>
      <c r="D1468" s="8"/>
      <c r="E1468" s="8"/>
      <c r="F1468" s="59"/>
      <c r="K1468" s="14"/>
      <c r="L1468" s="4"/>
    </row>
    <row r="1469" spans="1:12" s="45" customFormat="1" x14ac:dyDescent="0.25">
      <c r="A1469" s="13"/>
      <c r="B1469" s="6"/>
      <c r="C1469" s="40"/>
      <c r="D1469" s="8"/>
      <c r="E1469" s="8"/>
      <c r="F1469" s="59"/>
      <c r="K1469" s="14"/>
      <c r="L1469" s="4"/>
    </row>
    <row r="1470" spans="1:12" s="45" customFormat="1" x14ac:dyDescent="0.25">
      <c r="A1470" s="13"/>
      <c r="B1470" s="6"/>
      <c r="C1470" s="40"/>
      <c r="D1470" s="8"/>
      <c r="E1470" s="8"/>
      <c r="F1470" s="59"/>
      <c r="K1470" s="14"/>
      <c r="L1470" s="4"/>
    </row>
    <row r="1471" spans="1:12" s="45" customFormat="1" x14ac:dyDescent="0.25">
      <c r="A1471" s="13"/>
      <c r="B1471" s="6"/>
      <c r="C1471" s="40"/>
      <c r="D1471" s="8"/>
      <c r="E1471" s="8"/>
      <c r="F1471" s="59"/>
      <c r="K1471" s="14"/>
      <c r="L1471" s="4"/>
    </row>
    <row r="1472" spans="1:12" s="45" customFormat="1" x14ac:dyDescent="0.25">
      <c r="A1472" s="13"/>
      <c r="B1472" s="6"/>
      <c r="C1472" s="40"/>
      <c r="D1472" s="8"/>
      <c r="E1472" s="8"/>
      <c r="F1472" s="59"/>
      <c r="K1472" s="14"/>
      <c r="L1472" s="4"/>
    </row>
    <row r="1473" spans="1:12" s="45" customFormat="1" x14ac:dyDescent="0.25">
      <c r="A1473" s="13"/>
      <c r="B1473" s="6"/>
      <c r="C1473" s="40"/>
      <c r="D1473" s="8"/>
      <c r="E1473" s="8"/>
      <c r="F1473" s="59"/>
      <c r="K1473" s="14"/>
      <c r="L1473" s="4"/>
    </row>
    <row r="1474" spans="1:12" s="45" customFormat="1" x14ac:dyDescent="0.25">
      <c r="A1474" s="13"/>
      <c r="B1474" s="6"/>
      <c r="C1474" s="40"/>
      <c r="D1474" s="8"/>
      <c r="E1474" s="8"/>
      <c r="F1474" s="59"/>
      <c r="K1474" s="14"/>
      <c r="L1474" s="4"/>
    </row>
    <row r="1475" spans="1:12" s="45" customFormat="1" x14ac:dyDescent="0.25">
      <c r="A1475" s="13"/>
      <c r="B1475" s="6"/>
      <c r="C1475" s="40"/>
      <c r="D1475" s="8"/>
      <c r="E1475" s="8"/>
      <c r="F1475" s="59"/>
      <c r="K1475" s="14"/>
      <c r="L1475" s="4"/>
    </row>
    <row r="1476" spans="1:12" s="45" customFormat="1" x14ac:dyDescent="0.25">
      <c r="A1476" s="13"/>
      <c r="B1476" s="6"/>
      <c r="C1476" s="40"/>
      <c r="D1476" s="8"/>
      <c r="E1476" s="8"/>
      <c r="F1476" s="191"/>
      <c r="K1476" s="14"/>
      <c r="L1476" s="4"/>
    </row>
    <row r="1477" spans="1:12" s="45" customFormat="1" x14ac:dyDescent="0.25">
      <c r="A1477" s="13"/>
      <c r="B1477" s="6"/>
      <c r="C1477" s="40"/>
      <c r="D1477" s="8"/>
      <c r="E1477" s="8"/>
      <c r="F1477" s="59"/>
      <c r="K1477" s="14"/>
      <c r="L1477" s="4"/>
    </row>
    <row r="1478" spans="1:12" s="45" customFormat="1" x14ac:dyDescent="0.25">
      <c r="A1478" s="13"/>
      <c r="B1478" s="6"/>
      <c r="C1478" s="40"/>
      <c r="D1478" s="8"/>
      <c r="E1478" s="8"/>
      <c r="F1478" s="59"/>
      <c r="K1478" s="14"/>
      <c r="L1478" s="4"/>
    </row>
    <row r="1479" spans="1:12" s="45" customFormat="1" x14ac:dyDescent="0.25">
      <c r="A1479" s="13"/>
      <c r="B1479" s="6"/>
      <c r="C1479" s="40"/>
      <c r="D1479" s="8"/>
      <c r="E1479" s="8"/>
      <c r="F1479" s="59"/>
      <c r="K1479" s="14"/>
      <c r="L1479" s="4"/>
    </row>
    <row r="1480" spans="1:12" s="45" customFormat="1" x14ac:dyDescent="0.25">
      <c r="A1480" s="13"/>
      <c r="B1480" s="6"/>
      <c r="C1480" s="40"/>
      <c r="D1480" s="8"/>
      <c r="E1480" s="8"/>
      <c r="F1480" s="59"/>
      <c r="K1480" s="14"/>
      <c r="L1480" s="4"/>
    </row>
    <row r="1481" spans="1:12" s="45" customFormat="1" x14ac:dyDescent="0.25">
      <c r="A1481" s="13"/>
      <c r="B1481" s="6"/>
      <c r="C1481" s="40"/>
      <c r="D1481" s="8"/>
      <c r="E1481" s="8"/>
      <c r="F1481" s="59"/>
      <c r="K1481" s="14"/>
      <c r="L1481" s="4"/>
    </row>
    <row r="1482" spans="1:12" s="45" customFormat="1" x14ac:dyDescent="0.25">
      <c r="A1482" s="13"/>
      <c r="B1482" s="6"/>
      <c r="C1482" s="40"/>
      <c r="D1482" s="8"/>
      <c r="E1482" s="8"/>
      <c r="F1482" s="59"/>
      <c r="K1482" s="14"/>
      <c r="L1482" s="4"/>
    </row>
    <row r="1483" spans="1:12" s="45" customFormat="1" x14ac:dyDescent="0.25">
      <c r="A1483" s="13"/>
      <c r="B1483" s="6"/>
      <c r="C1483" s="40"/>
      <c r="D1483" s="8"/>
      <c r="E1483" s="8"/>
      <c r="F1483" s="59"/>
      <c r="K1483" s="14"/>
      <c r="L1483" s="4"/>
    </row>
    <row r="1484" spans="1:12" s="45" customFormat="1" x14ac:dyDescent="0.25">
      <c r="A1484" s="13"/>
      <c r="B1484" s="6"/>
      <c r="C1484" s="40"/>
      <c r="D1484" s="8"/>
      <c r="E1484" s="8"/>
      <c r="F1484" s="59"/>
      <c r="K1484" s="14"/>
      <c r="L1484" s="4"/>
    </row>
    <row r="1485" spans="1:12" s="45" customFormat="1" x14ac:dyDescent="0.25">
      <c r="A1485" s="13"/>
      <c r="B1485" s="6"/>
      <c r="C1485" s="40"/>
      <c r="D1485" s="8"/>
      <c r="E1485" s="8"/>
      <c r="F1485" s="59"/>
      <c r="K1485" s="14"/>
      <c r="L1485" s="4"/>
    </row>
    <row r="1486" spans="1:12" s="45" customFormat="1" x14ac:dyDescent="0.25">
      <c r="A1486" s="13"/>
      <c r="B1486" s="6"/>
      <c r="C1486" s="40"/>
      <c r="D1486" s="8"/>
      <c r="E1486" s="8"/>
      <c r="F1486" s="59"/>
      <c r="K1486" s="14"/>
      <c r="L1486" s="4"/>
    </row>
    <row r="1487" spans="1:12" s="45" customFormat="1" x14ac:dyDescent="0.25">
      <c r="A1487" s="13"/>
      <c r="B1487" s="6"/>
      <c r="C1487" s="40"/>
      <c r="D1487" s="8"/>
      <c r="E1487" s="8"/>
      <c r="F1487" s="59"/>
      <c r="K1487" s="14"/>
      <c r="L1487" s="4"/>
    </row>
    <row r="1488" spans="1:12" s="45" customFormat="1" x14ac:dyDescent="0.25">
      <c r="A1488" s="1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1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1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1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1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1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1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1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1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1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1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1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1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1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1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1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1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1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1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1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1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13"/>
      <c r="B1509" s="6"/>
      <c r="C1509" s="40"/>
      <c r="D1509" s="8"/>
      <c r="E1509" s="8"/>
      <c r="F1509" s="59"/>
      <c r="K1509" s="14"/>
      <c r="L1509" s="4"/>
    </row>
    <row r="1510" spans="1:12" s="45" customFormat="1" x14ac:dyDescent="0.25">
      <c r="A1510" s="1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1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1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1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1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1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1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1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1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1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1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1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1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1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1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1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1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1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1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13"/>
      <c r="B1529" s="6"/>
      <c r="C1529" s="40"/>
      <c r="D1529" s="8"/>
      <c r="E1529" s="8"/>
      <c r="F1529" s="59"/>
      <c r="K1529" s="14"/>
      <c r="L1529" s="4"/>
    </row>
    <row r="1530" spans="1:12" s="45" customFormat="1" x14ac:dyDescent="0.25">
      <c r="A1530" s="13"/>
      <c r="B1530" s="6"/>
      <c r="C1530" s="40"/>
      <c r="D1530" s="8"/>
      <c r="E1530" s="8"/>
      <c r="F1530" s="59"/>
      <c r="K1530" s="14"/>
      <c r="L1530" s="4"/>
    </row>
    <row r="1531" spans="1:12" s="45" customFormat="1" x14ac:dyDescent="0.25">
      <c r="A1531" s="13"/>
      <c r="B1531" s="6"/>
      <c r="C1531" s="40"/>
      <c r="D1531" s="8"/>
      <c r="E1531" s="8"/>
      <c r="F1531" s="59"/>
      <c r="K1531" s="14"/>
      <c r="L1531" s="4"/>
    </row>
    <row r="1532" spans="1:12" s="45" customFormat="1" x14ac:dyDescent="0.25">
      <c r="A1532" s="13"/>
      <c r="B1532" s="6"/>
      <c r="C1532" s="40"/>
      <c r="D1532" s="8"/>
      <c r="E1532" s="8"/>
      <c r="F1532" s="59"/>
      <c r="K1532" s="14"/>
      <c r="L1532" s="4"/>
    </row>
    <row r="1533" spans="1:12" s="45" customFormat="1" x14ac:dyDescent="0.25">
      <c r="A1533" s="13"/>
      <c r="B1533" s="6"/>
      <c r="C1533" s="40"/>
      <c r="D1533" s="8"/>
      <c r="E1533" s="8"/>
      <c r="F1533" s="59"/>
      <c r="K1533" s="14"/>
      <c r="L1533" s="4"/>
    </row>
    <row r="1534" spans="1:12" s="45" customFormat="1" x14ac:dyDescent="0.25">
      <c r="A1534" s="13"/>
      <c r="B1534" s="6"/>
      <c r="C1534" s="40"/>
      <c r="D1534" s="93"/>
      <c r="E1534" s="94"/>
      <c r="F1534" s="59"/>
      <c r="K1534" s="14"/>
      <c r="L1534" s="4"/>
    </row>
    <row r="1535" spans="1:12" s="45" customFormat="1" ht="18.75" x14ac:dyDescent="0.3">
      <c r="A1535" s="38"/>
      <c r="B1535" s="39"/>
      <c r="C1535" s="4"/>
      <c r="D1535" s="41"/>
      <c r="E1535" s="310"/>
      <c r="F1535" s="310"/>
      <c r="K1535" s="14"/>
      <c r="L1535" s="4"/>
    </row>
    <row r="1536" spans="1:12" s="45" customFormat="1" ht="18.75" x14ac:dyDescent="0.3">
      <c r="A1536" s="38"/>
      <c r="B1536" s="14"/>
      <c r="C1536" s="310"/>
      <c r="D1536" s="311"/>
      <c r="E1536" s="311"/>
      <c r="F1536" s="311"/>
      <c r="K1536" s="14"/>
      <c r="L1536" s="4"/>
    </row>
    <row r="1537" spans="1:12" s="45" customFormat="1" ht="18.75" x14ac:dyDescent="0.3">
      <c r="A1537" s="38"/>
      <c r="B1537" s="14"/>
      <c r="C1537" s="105"/>
      <c r="D1537" s="106"/>
      <c r="E1537" s="106"/>
      <c r="F1537" s="106"/>
      <c r="K1537" s="14"/>
      <c r="L1537" s="4"/>
    </row>
    <row r="1538" spans="1:12" s="45" customFormat="1" ht="18.75" x14ac:dyDescent="0.3">
      <c r="A1538" s="38"/>
      <c r="B1538" s="14"/>
      <c r="C1538" s="105"/>
      <c r="D1538" s="310"/>
      <c r="E1538" s="311"/>
      <c r="F1538" s="311"/>
      <c r="K1538" s="14"/>
      <c r="L1538" s="4"/>
    </row>
    <row r="1539" spans="1:12" s="45" customFormat="1" ht="18.75" x14ac:dyDescent="0.3">
      <c r="A1539" s="38"/>
      <c r="B1539" s="14"/>
      <c r="C1539" s="105"/>
      <c r="D1539" s="310"/>
      <c r="E1539" s="311"/>
      <c r="F1539" s="311"/>
      <c r="K1539" s="14"/>
      <c r="L1539" s="4"/>
    </row>
    <row r="1540" spans="1:12" s="45" customFormat="1" ht="18.75" x14ac:dyDescent="0.3">
      <c r="A1540" s="38"/>
      <c r="B1540" s="14"/>
      <c r="C1540" s="105"/>
      <c r="D1540" s="310"/>
      <c r="E1540" s="311"/>
      <c r="F1540" s="311"/>
      <c r="K1540" s="14"/>
      <c r="L1540" s="4"/>
    </row>
    <row r="1541" spans="1:12" s="45" customFormat="1" ht="18.75" x14ac:dyDescent="0.3">
      <c r="A1541" s="38"/>
      <c r="B1541" s="14"/>
      <c r="C1541" s="105"/>
      <c r="D1541" s="108"/>
      <c r="E1541" s="106"/>
      <c r="F1541" s="106"/>
      <c r="K1541" s="14"/>
      <c r="L1541" s="4"/>
    </row>
    <row r="1542" spans="1:12" s="45" customFormat="1" ht="18.75" x14ac:dyDescent="0.25">
      <c r="A1542" s="13"/>
      <c r="B1542" s="104"/>
      <c r="C1542" s="331"/>
      <c r="D1542" s="331"/>
      <c r="E1542" s="331"/>
      <c r="F1542" s="331"/>
      <c r="K1542" s="14"/>
      <c r="L1542" s="4"/>
    </row>
    <row r="1543" spans="1:12" s="45" customFormat="1" ht="18.75" x14ac:dyDescent="0.25">
      <c r="A1543" s="186"/>
      <c r="B1543" s="104"/>
      <c r="C1543" s="331"/>
      <c r="D1543" s="331"/>
      <c r="E1543" s="331"/>
      <c r="F1543" s="331"/>
      <c r="K1543" s="14"/>
      <c r="L1543" s="4"/>
    </row>
    <row r="1544" spans="1:12" s="45" customFormat="1" x14ac:dyDescent="0.25">
      <c r="A1544" s="23"/>
      <c r="B1544" s="47"/>
      <c r="C1544" s="4"/>
      <c r="D1544" s="9"/>
      <c r="E1544" s="8"/>
      <c r="F1544" s="59"/>
      <c r="K1544" s="14"/>
      <c r="L1544" s="4"/>
    </row>
    <row r="1545" spans="1:12" s="45" customFormat="1" x14ac:dyDescent="0.25">
      <c r="A1545" s="23"/>
      <c r="B1545" s="47"/>
      <c r="C1545" s="4"/>
      <c r="D1545" s="9"/>
      <c r="E1545" s="8"/>
      <c r="F1545" s="59"/>
      <c r="K1545" s="14"/>
      <c r="L1545" s="4"/>
    </row>
    <row r="1546" spans="1:12" s="45" customFormat="1" x14ac:dyDescent="0.25">
      <c r="A1546" s="23"/>
      <c r="B1546" s="39"/>
      <c r="C1546" s="4"/>
      <c r="D1546" s="9"/>
      <c r="E1546" s="8"/>
      <c r="F1546" s="59"/>
      <c r="K1546" s="14"/>
      <c r="L1546" s="4"/>
    </row>
    <row r="1547" spans="1:12" s="45" customFormat="1" x14ac:dyDescent="0.25">
      <c r="A1547" s="23"/>
      <c r="B1547" s="39"/>
      <c r="C1547" s="4"/>
      <c r="D1547" s="9"/>
      <c r="E1547" s="8"/>
      <c r="F1547" s="59"/>
      <c r="K1547" s="14"/>
      <c r="L1547" s="4"/>
    </row>
    <row r="1548" spans="1:12" s="45" customFormat="1" x14ac:dyDescent="0.25">
      <c r="A1548" s="23"/>
      <c r="B1548" s="39"/>
      <c r="C1548" s="4"/>
      <c r="D1548" s="9"/>
      <c r="E1548" s="8"/>
      <c r="F1548" s="59"/>
      <c r="K1548" s="14"/>
      <c r="L1548" s="4"/>
    </row>
    <row r="1549" spans="1:12" s="45" customFormat="1" x14ac:dyDescent="0.25">
      <c r="A1549" s="23"/>
      <c r="B1549" s="39"/>
      <c r="C1549" s="4"/>
      <c r="D1549" s="9"/>
      <c r="E1549" s="8"/>
      <c r="F1549" s="59"/>
      <c r="K1549" s="14"/>
      <c r="L1549" s="4"/>
    </row>
    <row r="1550" spans="1:12" s="45" customFormat="1" x14ac:dyDescent="0.25">
      <c r="A1550" s="23"/>
      <c r="B1550" s="295"/>
      <c r="C1550" s="4"/>
      <c r="D1550" s="9"/>
      <c r="E1550" s="8"/>
      <c r="F1550" s="59"/>
      <c r="K1550" s="14"/>
      <c r="L1550" s="4"/>
    </row>
    <row r="1551" spans="1:12" s="45" customFormat="1" x14ac:dyDescent="0.25">
      <c r="A1551" s="23"/>
      <c r="B1551" s="295"/>
      <c r="C1551" s="4"/>
      <c r="D1551" s="9"/>
      <c r="E1551" s="8"/>
      <c r="F1551" s="59"/>
      <c r="K1551" s="14"/>
      <c r="L1551" s="4"/>
    </row>
    <row r="1552" spans="1:12" s="45" customFormat="1" x14ac:dyDescent="0.25">
      <c r="A1552" s="23"/>
      <c r="B1552" s="295"/>
      <c r="C1552" s="4"/>
      <c r="D1552" s="296"/>
      <c r="E1552" s="8"/>
      <c r="F1552" s="59"/>
      <c r="K1552" s="14"/>
      <c r="L1552" s="4"/>
    </row>
    <row r="1553" spans="1:12" s="45" customFormat="1" x14ac:dyDescent="0.25">
      <c r="A1553" s="23"/>
      <c r="B1553" s="295"/>
      <c r="C1553" s="4"/>
      <c r="D1553" s="296"/>
      <c r="E1553" s="8"/>
      <c r="F1553" s="59"/>
      <c r="K1553" s="14"/>
      <c r="L1553" s="4"/>
    </row>
    <row r="1554" spans="1:12" s="45" customFormat="1" x14ac:dyDescent="0.25">
      <c r="A1554" s="23"/>
      <c r="B1554" s="295"/>
      <c r="C1554" s="4"/>
      <c r="D1554" s="296"/>
      <c r="E1554" s="8"/>
      <c r="F1554" s="59"/>
      <c r="K1554" s="14"/>
      <c r="L1554" s="4"/>
    </row>
    <row r="1555" spans="1:12" s="45" customFormat="1" x14ac:dyDescent="0.25">
      <c r="A1555" s="23"/>
      <c r="B1555" s="295"/>
      <c r="C1555" s="4"/>
      <c r="D1555" s="296"/>
      <c r="E1555" s="8"/>
      <c r="F1555" s="59"/>
      <c r="K1555" s="14"/>
      <c r="L1555" s="4"/>
    </row>
    <row r="1556" spans="1:12" s="45" customFormat="1" x14ac:dyDescent="0.25">
      <c r="A1556" s="23"/>
      <c r="B1556" s="295"/>
      <c r="C1556" s="4"/>
      <c r="D1556" s="296"/>
      <c r="E1556" s="8"/>
      <c r="F1556" s="59"/>
      <c r="K1556" s="14"/>
      <c r="L1556" s="4"/>
    </row>
    <row r="1557" spans="1:12" s="45" customFormat="1" x14ac:dyDescent="0.25">
      <c r="A1557" s="23"/>
      <c r="B1557" s="295"/>
      <c r="C1557" s="4"/>
      <c r="D1557" s="296"/>
      <c r="E1557" s="8"/>
      <c r="F1557" s="59"/>
      <c r="K1557" s="14"/>
      <c r="L1557" s="4"/>
    </row>
    <row r="1558" spans="1:12" s="45" customFormat="1" x14ac:dyDescent="0.25">
      <c r="A1558" s="23"/>
      <c r="B1558" s="295"/>
      <c r="C1558" s="4"/>
      <c r="D1558" s="296"/>
      <c r="E1558" s="8"/>
      <c r="F1558" s="59"/>
      <c r="K1558" s="14"/>
      <c r="L1558" s="4"/>
    </row>
    <row r="1559" spans="1:12" s="45" customFormat="1" x14ac:dyDescent="0.25">
      <c r="A1559" s="23"/>
      <c r="B1559" s="295"/>
      <c r="C1559" s="4"/>
      <c r="D1559" s="296"/>
      <c r="E1559" s="8"/>
      <c r="F1559" s="59"/>
      <c r="K1559" s="14"/>
      <c r="L1559" s="4"/>
    </row>
    <row r="1560" spans="1:12" s="45" customFormat="1" x14ac:dyDescent="0.25">
      <c r="A1560" s="23"/>
      <c r="B1560" s="295"/>
      <c r="C1560" s="4"/>
      <c r="D1560" s="296"/>
      <c r="E1560" s="8"/>
      <c r="F1560" s="59"/>
      <c r="K1560" s="14"/>
      <c r="L1560" s="4"/>
    </row>
    <row r="1561" spans="1:12" s="45" customFormat="1" x14ac:dyDescent="0.25">
      <c r="A1561" s="23"/>
      <c r="B1561" s="295"/>
      <c r="C1561" s="4"/>
      <c r="D1561" s="296"/>
      <c r="E1561" s="8"/>
      <c r="F1561" s="59"/>
      <c r="K1561" s="14"/>
      <c r="L1561" s="4"/>
    </row>
    <row r="1562" spans="1:12" s="45" customFormat="1" x14ac:dyDescent="0.25">
      <c r="A1562" s="23"/>
      <c r="B1562" s="295"/>
      <c r="C1562" s="4"/>
      <c r="D1562" s="296"/>
      <c r="E1562" s="8"/>
      <c r="F1562" s="59"/>
      <c r="K1562" s="14"/>
      <c r="L1562" s="4"/>
    </row>
    <row r="1563" spans="1:12" s="45" customFormat="1" x14ac:dyDescent="0.25">
      <c r="A1563" s="23"/>
      <c r="B1563" s="295"/>
      <c r="C1563" s="4"/>
      <c r="D1563" s="296"/>
      <c r="E1563" s="8"/>
      <c r="F1563" s="59"/>
      <c r="K1563" s="14"/>
      <c r="L1563" s="4"/>
    </row>
    <row r="1564" spans="1:12" s="45" customFormat="1" x14ac:dyDescent="0.25">
      <c r="A1564" s="23"/>
      <c r="B1564" s="295"/>
      <c r="C1564" s="4"/>
      <c r="D1564" s="296"/>
      <c r="E1564" s="8"/>
      <c r="F1564" s="59"/>
      <c r="K1564" s="14"/>
      <c r="L1564" s="4"/>
    </row>
    <row r="1565" spans="1:12" s="45" customFormat="1" x14ac:dyDescent="0.25">
      <c r="A1565" s="23"/>
      <c r="B1565" s="295"/>
      <c r="C1565" s="4"/>
      <c r="D1565" s="296"/>
      <c r="E1565" s="8"/>
      <c r="F1565" s="59"/>
      <c r="K1565" s="14"/>
      <c r="L1565" s="4"/>
    </row>
    <row r="1566" spans="1:12" s="45" customFormat="1" x14ac:dyDescent="0.25">
      <c r="A1566" s="23"/>
      <c r="B1566" s="295"/>
      <c r="C1566" s="4"/>
      <c r="D1566" s="296"/>
      <c r="E1566" s="8"/>
      <c r="F1566" s="59"/>
      <c r="K1566" s="14"/>
      <c r="L1566" s="4"/>
    </row>
    <row r="1567" spans="1:12" s="45" customFormat="1" x14ac:dyDescent="0.25">
      <c r="A1567" s="23"/>
      <c r="B1567" s="295"/>
      <c r="C1567" s="4"/>
      <c r="D1567" s="296"/>
      <c r="E1567" s="8"/>
      <c r="F1567" s="59"/>
      <c r="K1567" s="14"/>
      <c r="L1567" s="4"/>
    </row>
    <row r="1568" spans="1:12" s="45" customFormat="1" x14ac:dyDescent="0.25">
      <c r="A1568" s="23"/>
      <c r="B1568" s="295"/>
      <c r="C1568" s="4"/>
      <c r="D1568" s="296"/>
      <c r="E1568" s="8"/>
      <c r="F1568" s="59"/>
      <c r="K1568" s="14"/>
      <c r="L1568" s="4"/>
    </row>
    <row r="1569" spans="1:12" s="45" customFormat="1" x14ac:dyDescent="0.25">
      <c r="A1569" s="23"/>
      <c r="B1569" s="295"/>
      <c r="C1569" s="4"/>
      <c r="D1569" s="296"/>
      <c r="E1569" s="8"/>
      <c r="F1569" s="59"/>
      <c r="K1569" s="14"/>
      <c r="L1569" s="4"/>
    </row>
    <row r="1570" spans="1:12" s="45" customFormat="1" x14ac:dyDescent="0.25">
      <c r="A1570" s="23"/>
      <c r="B1570" s="295"/>
      <c r="C1570" s="4"/>
      <c r="D1570" s="296"/>
      <c r="E1570" s="8"/>
      <c r="F1570" s="59"/>
      <c r="K1570" s="14"/>
      <c r="L1570" s="4"/>
    </row>
    <row r="1571" spans="1:12" s="45" customFormat="1" x14ac:dyDescent="0.25">
      <c r="A1571" s="23"/>
      <c r="B1571" s="295"/>
      <c r="C1571" s="4"/>
      <c r="D1571" s="296"/>
      <c r="E1571" s="8"/>
      <c r="F1571" s="59"/>
      <c r="K1571" s="14"/>
      <c r="L1571" s="4"/>
    </row>
    <row r="1572" spans="1:12" s="45" customFormat="1" x14ac:dyDescent="0.25">
      <c r="A1572" s="23"/>
      <c r="B1572" s="295"/>
      <c r="C1572" s="4"/>
      <c r="D1572" s="296"/>
      <c r="E1572" s="8"/>
      <c r="F1572" s="59"/>
      <c r="K1572" s="14"/>
      <c r="L1572" s="4"/>
    </row>
    <row r="1573" spans="1:12" s="45" customFormat="1" x14ac:dyDescent="0.25">
      <c r="A1573" s="23"/>
      <c r="B1573" s="295"/>
      <c r="C1573" s="4"/>
      <c r="D1573" s="296"/>
      <c r="E1573" s="8"/>
      <c r="F1573" s="59"/>
      <c r="K1573" s="14"/>
      <c r="L1573" s="4"/>
    </row>
    <row r="1574" spans="1:12" s="45" customFormat="1" x14ac:dyDescent="0.25">
      <c r="A1574" s="23"/>
      <c r="B1574" s="295"/>
      <c r="C1574" s="4"/>
      <c r="D1574" s="296"/>
      <c r="E1574" s="8"/>
      <c r="F1574" s="59"/>
      <c r="K1574" s="14"/>
      <c r="L1574" s="4"/>
    </row>
    <row r="1575" spans="1:12" s="45" customFormat="1" x14ac:dyDescent="0.25">
      <c r="A1575" s="23"/>
      <c r="B1575" s="297"/>
      <c r="C1575" s="4"/>
      <c r="D1575" s="296"/>
      <c r="E1575" s="8"/>
      <c r="F1575" s="59"/>
      <c r="K1575" s="14"/>
      <c r="L1575" s="4"/>
    </row>
    <row r="1576" spans="1:12" s="45" customFormat="1" x14ac:dyDescent="0.25">
      <c r="A1576" s="23"/>
      <c r="B1576" s="295"/>
      <c r="C1576" s="4"/>
      <c r="D1576" s="296"/>
      <c r="E1576" s="8"/>
      <c r="F1576" s="59"/>
      <c r="K1576" s="14"/>
      <c r="L1576" s="4"/>
    </row>
    <row r="1577" spans="1:12" s="45" customFormat="1" x14ac:dyDescent="0.25">
      <c r="A1577" s="23"/>
      <c r="B1577" s="295"/>
      <c r="C1577" s="4"/>
      <c r="D1577" s="296"/>
      <c r="E1577" s="8"/>
      <c r="F1577" s="59"/>
      <c r="K1577" s="14"/>
      <c r="L1577" s="4"/>
    </row>
    <row r="1578" spans="1:12" s="45" customFormat="1" x14ac:dyDescent="0.25">
      <c r="A1578" s="23"/>
      <c r="B1578" s="295"/>
      <c r="C1578" s="4"/>
      <c r="D1578" s="296"/>
      <c r="E1578" s="8"/>
      <c r="F1578" s="59"/>
      <c r="K1578" s="14"/>
      <c r="L1578" s="4"/>
    </row>
    <row r="1579" spans="1:12" s="45" customFormat="1" x14ac:dyDescent="0.25">
      <c r="A1579" s="23"/>
      <c r="B1579" s="295"/>
      <c r="C1579" s="4"/>
      <c r="D1579" s="296"/>
      <c r="E1579" s="8"/>
      <c r="F1579" s="59"/>
      <c r="K1579" s="14"/>
      <c r="L1579" s="4"/>
    </row>
    <row r="1580" spans="1:12" s="45" customFormat="1" x14ac:dyDescent="0.25">
      <c r="A1580" s="23"/>
      <c r="B1580" s="295"/>
      <c r="C1580" s="4"/>
      <c r="D1580" s="296"/>
      <c r="E1580" s="8"/>
      <c r="F1580" s="59"/>
      <c r="K1580" s="14"/>
      <c r="L1580" s="4"/>
    </row>
    <row r="1581" spans="1:12" s="45" customFormat="1" x14ac:dyDescent="0.25">
      <c r="A1581" s="23"/>
      <c r="B1581" s="295"/>
      <c r="C1581" s="4"/>
      <c r="D1581" s="296"/>
      <c r="E1581" s="8"/>
      <c r="F1581" s="59"/>
      <c r="K1581" s="14"/>
      <c r="L1581" s="4"/>
    </row>
    <row r="1582" spans="1:12" s="45" customFormat="1" x14ac:dyDescent="0.25">
      <c r="A1582" s="23"/>
      <c r="B1582" s="295"/>
      <c r="C1582" s="4"/>
      <c r="D1582" s="296"/>
      <c r="E1582" s="8"/>
      <c r="F1582" s="59"/>
      <c r="K1582" s="14"/>
      <c r="L1582" s="4"/>
    </row>
    <row r="1583" spans="1:12" s="45" customFormat="1" x14ac:dyDescent="0.25">
      <c r="A1583" s="23"/>
      <c r="B1583" s="295"/>
      <c r="C1583" s="4"/>
      <c r="D1583" s="296"/>
      <c r="E1583" s="8"/>
      <c r="F1583" s="59"/>
      <c r="K1583" s="14"/>
      <c r="L1583" s="4"/>
    </row>
    <row r="1584" spans="1:12" s="45" customFormat="1" x14ac:dyDescent="0.25">
      <c r="A1584" s="23"/>
      <c r="B1584" s="295"/>
      <c r="C1584" s="4"/>
      <c r="D1584" s="296"/>
      <c r="E1584" s="8"/>
      <c r="F1584" s="59"/>
      <c r="K1584" s="14"/>
      <c r="L1584" s="4"/>
    </row>
    <row r="1585" spans="1:12" s="45" customFormat="1" x14ac:dyDescent="0.25">
      <c r="A1585" s="23"/>
      <c r="B1585" s="295"/>
      <c r="C1585" s="4"/>
      <c r="D1585" s="296"/>
      <c r="E1585" s="8"/>
      <c r="F1585" s="59"/>
      <c r="K1585" s="14"/>
      <c r="L1585" s="4"/>
    </row>
    <row r="1586" spans="1:12" s="45" customFormat="1" x14ac:dyDescent="0.25">
      <c r="A1586" s="23"/>
      <c r="B1586" s="295"/>
      <c r="C1586" s="4"/>
      <c r="D1586" s="296"/>
      <c r="E1586" s="8"/>
      <c r="F1586" s="59"/>
      <c r="K1586" s="14"/>
      <c r="L1586" s="4"/>
    </row>
    <row r="1587" spans="1:12" x14ac:dyDescent="0.25">
      <c r="A1587" s="23"/>
      <c r="B1587" s="295"/>
      <c r="D1587" s="296"/>
      <c r="E1587" s="8"/>
      <c r="F1587" s="59"/>
    </row>
    <row r="1588" spans="1:12" s="238" customFormat="1" ht="20.25" x14ac:dyDescent="0.3">
      <c r="A1588" s="287"/>
      <c r="B1588" s="329"/>
      <c r="C1588" s="329"/>
      <c r="D1588" s="329"/>
      <c r="E1588" s="329"/>
      <c r="F1588" s="329"/>
      <c r="G1588" s="298"/>
      <c r="H1588" s="298"/>
      <c r="I1588" s="298"/>
      <c r="J1588" s="298"/>
    </row>
    <row r="1589" spans="1:12" x14ac:dyDescent="0.25">
      <c r="A1589" s="186"/>
      <c r="B1589" s="187"/>
      <c r="C1589" s="186"/>
      <c r="D1589" s="189"/>
      <c r="E1589" s="189"/>
      <c r="F1589" s="190"/>
    </row>
    <row r="1590" spans="1:12" x14ac:dyDescent="0.25">
      <c r="A1590" s="23"/>
      <c r="B1590" s="129"/>
      <c r="C1590" s="23"/>
      <c r="D1590" s="8"/>
      <c r="E1590" s="8"/>
      <c r="F1590" s="10"/>
    </row>
    <row r="1591" spans="1:12" x14ac:dyDescent="0.25">
      <c r="A1591" s="23"/>
      <c r="B1591" s="299"/>
      <c r="C1591" s="23"/>
      <c r="D1591" s="8"/>
      <c r="E1591" s="8"/>
      <c r="F1591" s="10"/>
    </row>
    <row r="1592" spans="1:12" x14ac:dyDescent="0.25">
      <c r="A1592" s="23"/>
      <c r="B1592" s="129"/>
      <c r="C1592" s="23"/>
      <c r="D1592" s="8"/>
      <c r="E1592" s="8"/>
      <c r="F1592" s="10"/>
    </row>
    <row r="1593" spans="1:12" x14ac:dyDescent="0.25">
      <c r="A1593" s="23"/>
      <c r="B1593" s="129"/>
      <c r="C1593" s="23"/>
      <c r="D1593" s="8"/>
      <c r="E1593" s="8"/>
      <c r="F1593" s="10"/>
    </row>
    <row r="1594" spans="1:12" x14ac:dyDescent="0.25">
      <c r="A1594" s="23"/>
      <c r="B1594" s="300"/>
      <c r="C1594" s="23"/>
      <c r="D1594" s="8"/>
      <c r="E1594" s="8"/>
      <c r="F1594" s="10"/>
    </row>
    <row r="1595" spans="1:12" x14ac:dyDescent="0.25">
      <c r="A1595" s="23"/>
      <c r="B1595" s="300"/>
      <c r="C1595" s="23"/>
      <c r="D1595" s="8"/>
      <c r="E1595" s="8"/>
      <c r="F1595" s="10"/>
    </row>
    <row r="1596" spans="1:12" x14ac:dyDescent="0.25">
      <c r="A1596" s="23"/>
      <c r="B1596" s="300"/>
      <c r="C1596" s="23"/>
      <c r="D1596" s="8"/>
      <c r="E1596" s="8"/>
      <c r="F1596" s="10"/>
    </row>
    <row r="1597" spans="1:12" x14ac:dyDescent="0.25">
      <c r="A1597" s="23"/>
      <c r="B1597" s="300"/>
      <c r="C1597" s="23"/>
      <c r="D1597" s="8"/>
      <c r="E1597" s="8"/>
      <c r="F1597" s="10"/>
    </row>
    <row r="1598" spans="1:12" x14ac:dyDescent="0.25">
      <c r="A1598" s="23"/>
      <c r="B1598" s="300"/>
      <c r="C1598" s="23"/>
      <c r="D1598" s="8"/>
      <c r="E1598" s="8"/>
      <c r="F1598" s="10"/>
    </row>
    <row r="1599" spans="1:12" x14ac:dyDescent="0.25">
      <c r="A1599" s="23"/>
      <c r="B1599" s="300"/>
      <c r="C1599" s="23"/>
      <c r="D1599" s="8"/>
      <c r="E1599" s="8"/>
      <c r="F1599" s="10"/>
    </row>
    <row r="1600" spans="1:12" x14ac:dyDescent="0.25">
      <c r="A1600" s="23"/>
      <c r="B1600" s="300"/>
      <c r="C1600" s="23"/>
      <c r="D1600" s="8"/>
      <c r="E1600" s="8"/>
      <c r="F1600" s="10"/>
    </row>
    <row r="1601" spans="1:12" x14ac:dyDescent="0.25">
      <c r="A1601" s="23"/>
      <c r="B1601" s="300"/>
      <c r="C1601" s="23"/>
      <c r="D1601" s="8"/>
      <c r="E1601" s="8"/>
      <c r="F1601" s="10"/>
    </row>
    <row r="1602" spans="1:12" x14ac:dyDescent="0.25">
      <c r="A1602" s="23"/>
      <c r="B1602" s="300"/>
      <c r="C1602" s="23"/>
      <c r="D1602" s="8"/>
      <c r="E1602" s="8"/>
      <c r="F1602" s="10"/>
    </row>
    <row r="1603" spans="1:12" s="45" customFormat="1" x14ac:dyDescent="0.25">
      <c r="A1603" s="23"/>
      <c r="B1603" s="300"/>
      <c r="C1603" s="23"/>
      <c r="D1603" s="8"/>
      <c r="E1603" s="8"/>
      <c r="F1603" s="10"/>
      <c r="K1603" s="14"/>
      <c r="L1603" s="4"/>
    </row>
    <row r="1604" spans="1:12" s="45" customFormat="1" x14ac:dyDescent="0.25">
      <c r="A1604" s="23"/>
      <c r="B1604" s="300"/>
      <c r="C1604" s="23"/>
      <c r="D1604" s="8"/>
      <c r="E1604" s="8"/>
      <c r="F1604" s="10"/>
      <c r="K1604" s="14"/>
      <c r="L1604" s="4"/>
    </row>
    <row r="1605" spans="1:12" s="45" customFormat="1" x14ac:dyDescent="0.25">
      <c r="A1605" s="23"/>
      <c r="B1605" s="300"/>
      <c r="C1605" s="23"/>
      <c r="D1605" s="8"/>
      <c r="E1605" s="8"/>
      <c r="F1605" s="10"/>
      <c r="K1605" s="14"/>
      <c r="L1605" s="4"/>
    </row>
    <row r="1606" spans="1:12" s="45" customFormat="1" x14ac:dyDescent="0.25">
      <c r="A1606" s="23"/>
      <c r="B1606" s="300"/>
      <c r="C1606" s="23"/>
      <c r="D1606" s="8"/>
      <c r="E1606" s="8"/>
      <c r="F1606" s="10"/>
      <c r="K1606" s="14"/>
      <c r="L1606" s="4"/>
    </row>
    <row r="1607" spans="1:12" s="45" customFormat="1" x14ac:dyDescent="0.25">
      <c r="A1607" s="23"/>
      <c r="B1607" s="300"/>
      <c r="C1607" s="23"/>
      <c r="D1607" s="8"/>
      <c r="E1607" s="8"/>
      <c r="F1607" s="10"/>
      <c r="K1607" s="14"/>
      <c r="L1607" s="4"/>
    </row>
    <row r="1608" spans="1:12" s="45" customFormat="1" x14ac:dyDescent="0.25">
      <c r="A1608" s="23"/>
      <c r="B1608" s="300"/>
      <c r="C1608" s="23"/>
      <c r="D1608" s="8"/>
      <c r="E1608" s="8"/>
      <c r="F1608" s="10"/>
      <c r="K1608" s="14"/>
      <c r="L1608" s="4"/>
    </row>
    <row r="1609" spans="1:12" s="45" customFormat="1" x14ac:dyDescent="0.25">
      <c r="A1609" s="23"/>
      <c r="B1609" s="300"/>
      <c r="C1609" s="23"/>
      <c r="D1609" s="8"/>
      <c r="E1609" s="8"/>
      <c r="F1609" s="10"/>
      <c r="K1609" s="14"/>
      <c r="L1609" s="4"/>
    </row>
    <row r="1610" spans="1:12" s="45" customFormat="1" x14ac:dyDescent="0.25">
      <c r="A1610" s="23"/>
      <c r="B1610" s="300"/>
      <c r="C1610" s="23"/>
      <c r="D1610" s="8"/>
      <c r="E1610" s="8"/>
      <c r="F1610" s="10"/>
      <c r="K1610" s="14"/>
      <c r="L1610" s="4"/>
    </row>
    <row r="1611" spans="1:12" s="45" customFormat="1" x14ac:dyDescent="0.25">
      <c r="A1611" s="23"/>
      <c r="B1611" s="300"/>
      <c r="C1611" s="23"/>
      <c r="D1611" s="8"/>
      <c r="E1611" s="8"/>
      <c r="F1611" s="10"/>
      <c r="K1611" s="14"/>
      <c r="L1611" s="4"/>
    </row>
    <row r="1612" spans="1:12" s="45" customFormat="1" x14ac:dyDescent="0.25">
      <c r="A1612" s="23"/>
      <c r="B1612" s="300"/>
      <c r="C1612" s="23"/>
      <c r="D1612" s="8"/>
      <c r="E1612" s="8"/>
      <c r="F1612" s="10"/>
      <c r="K1612" s="14"/>
      <c r="L1612" s="4"/>
    </row>
    <row r="1613" spans="1:12" s="45" customFormat="1" x14ac:dyDescent="0.25">
      <c r="A1613" s="23"/>
      <c r="B1613" s="300"/>
      <c r="C1613" s="23"/>
      <c r="D1613" s="8"/>
      <c r="E1613" s="8"/>
      <c r="F1613" s="10"/>
      <c r="K1613" s="14"/>
      <c r="L1613" s="4"/>
    </row>
    <row r="1614" spans="1:12" s="45" customFormat="1" x14ac:dyDescent="0.25">
      <c r="A1614" s="23"/>
      <c r="B1614" s="300"/>
      <c r="C1614" s="23"/>
      <c r="D1614" s="8"/>
      <c r="E1614" s="8"/>
      <c r="F1614" s="10"/>
      <c r="K1614" s="14"/>
      <c r="L1614" s="4"/>
    </row>
    <row r="1615" spans="1:12" s="45" customFormat="1" x14ac:dyDescent="0.25">
      <c r="A1615" s="23"/>
      <c r="B1615" s="300"/>
      <c r="C1615" s="23"/>
      <c r="D1615" s="8"/>
      <c r="E1615" s="8"/>
      <c r="F1615" s="10"/>
      <c r="K1615" s="14"/>
      <c r="L1615" s="4"/>
    </row>
    <row r="1616" spans="1:12" s="45" customFormat="1" x14ac:dyDescent="0.25">
      <c r="A1616" s="23"/>
      <c r="B1616" s="300"/>
      <c r="C1616" s="23"/>
      <c r="D1616" s="8"/>
      <c r="E1616" s="8"/>
      <c r="F1616" s="10"/>
      <c r="K1616" s="14"/>
      <c r="L1616" s="4"/>
    </row>
    <row r="1617" spans="1:12" s="45" customFormat="1" x14ac:dyDescent="0.25">
      <c r="A1617" s="23"/>
      <c r="B1617" s="300"/>
      <c r="C1617" s="23"/>
      <c r="D1617" s="8"/>
      <c r="E1617" s="8"/>
      <c r="F1617" s="10"/>
      <c r="K1617" s="14"/>
      <c r="L1617" s="4"/>
    </row>
    <row r="1618" spans="1:12" s="45" customFormat="1" x14ac:dyDescent="0.25">
      <c r="A1618" s="23"/>
      <c r="B1618" s="300"/>
      <c r="C1618" s="23"/>
      <c r="D1618" s="8"/>
      <c r="E1618" s="8"/>
      <c r="F1618" s="10"/>
      <c r="K1618" s="14"/>
      <c r="L1618" s="4"/>
    </row>
    <row r="1619" spans="1:12" s="45" customFormat="1" x14ac:dyDescent="0.25">
      <c r="A1619" s="23"/>
      <c r="B1619" s="300"/>
      <c r="C1619" s="23"/>
      <c r="D1619" s="8"/>
      <c r="E1619" s="8"/>
      <c r="F1619" s="10"/>
      <c r="K1619" s="14"/>
      <c r="L1619" s="4"/>
    </row>
    <row r="1620" spans="1:12" s="45" customFormat="1" x14ac:dyDescent="0.25">
      <c r="A1620" s="23"/>
      <c r="B1620" s="300"/>
      <c r="C1620" s="23"/>
      <c r="D1620" s="8"/>
      <c r="E1620" s="8"/>
      <c r="F1620" s="10"/>
      <c r="K1620" s="14"/>
      <c r="L1620" s="4"/>
    </row>
    <row r="1621" spans="1:12" s="45" customFormat="1" ht="18.75" x14ac:dyDescent="0.25">
      <c r="A1621" s="114"/>
      <c r="B1621" s="301"/>
      <c r="C1621" s="114"/>
      <c r="D1621" s="8"/>
      <c r="E1621" s="8"/>
      <c r="F1621" s="293"/>
      <c r="K1621" s="14"/>
      <c r="L1621" s="4"/>
    </row>
    <row r="1622" spans="1:12" s="45" customFormat="1" x14ac:dyDescent="0.25">
      <c r="A1622" s="23"/>
      <c r="B1622" s="300"/>
      <c r="C1622" s="23"/>
      <c r="D1622" s="8"/>
      <c r="E1622" s="8"/>
      <c r="F1622" s="10"/>
      <c r="K1622" s="14"/>
      <c r="L1622" s="4"/>
    </row>
    <row r="1623" spans="1:12" s="45" customFormat="1" x14ac:dyDescent="0.25">
      <c r="A1623" s="23"/>
      <c r="B1623" s="300"/>
      <c r="C1623" s="23"/>
      <c r="D1623" s="8"/>
      <c r="E1623" s="8"/>
      <c r="F1623" s="10"/>
      <c r="K1623" s="14"/>
      <c r="L1623" s="4"/>
    </row>
    <row r="1624" spans="1:12" s="45" customFormat="1" x14ac:dyDescent="0.25">
      <c r="A1624" s="23"/>
      <c r="B1624" s="300"/>
      <c r="C1624" s="23"/>
      <c r="D1624" s="8"/>
      <c r="E1624" s="8"/>
      <c r="F1624" s="10"/>
      <c r="K1624" s="14"/>
      <c r="L1624" s="4"/>
    </row>
    <row r="1625" spans="1:12" s="45" customFormat="1" x14ac:dyDescent="0.25">
      <c r="A1625" s="23"/>
      <c r="B1625" s="300"/>
      <c r="C1625" s="23"/>
      <c r="D1625" s="8"/>
      <c r="E1625" s="8"/>
      <c r="F1625" s="10"/>
      <c r="K1625" s="14"/>
      <c r="L1625" s="4"/>
    </row>
    <row r="1626" spans="1:12" s="45" customFormat="1" x14ac:dyDescent="0.25">
      <c r="A1626" s="23"/>
      <c r="B1626" s="300"/>
      <c r="C1626" s="23"/>
      <c r="D1626" s="8"/>
      <c r="E1626" s="8"/>
      <c r="F1626" s="10"/>
      <c r="K1626" s="14"/>
      <c r="L1626" s="4"/>
    </row>
    <row r="1627" spans="1:12" s="45" customFormat="1" x14ac:dyDescent="0.25">
      <c r="A1627" s="23"/>
      <c r="B1627" s="300"/>
      <c r="C1627" s="23"/>
      <c r="D1627" s="8"/>
      <c r="E1627" s="8"/>
      <c r="F1627" s="10"/>
      <c r="K1627" s="14"/>
      <c r="L1627" s="4"/>
    </row>
    <row r="1628" spans="1:12" s="45" customFormat="1" x14ac:dyDescent="0.25">
      <c r="A1628" s="23"/>
      <c r="B1628" s="300"/>
      <c r="C1628" s="23"/>
      <c r="D1628" s="8"/>
      <c r="E1628" s="8"/>
      <c r="F1628" s="10"/>
      <c r="K1628" s="14"/>
      <c r="L1628" s="4"/>
    </row>
    <row r="1629" spans="1:12" s="45" customFormat="1" x14ac:dyDescent="0.25">
      <c r="A1629" s="23"/>
      <c r="B1629" s="300"/>
      <c r="C1629" s="23"/>
      <c r="D1629" s="8"/>
      <c r="E1629" s="8"/>
      <c r="F1629" s="10"/>
      <c r="K1629" s="14"/>
      <c r="L1629" s="4"/>
    </row>
    <row r="1630" spans="1:12" s="45" customFormat="1" x14ac:dyDescent="0.25">
      <c r="A1630" s="23"/>
      <c r="B1630" s="300"/>
      <c r="C1630" s="23"/>
      <c r="D1630" s="8"/>
      <c r="E1630" s="8"/>
      <c r="F1630" s="10"/>
      <c r="K1630" s="14"/>
      <c r="L1630" s="4"/>
    </row>
    <row r="1631" spans="1:12" s="45" customFormat="1" x14ac:dyDescent="0.25">
      <c r="A1631" s="23"/>
      <c r="B1631" s="300"/>
      <c r="C1631" s="23"/>
      <c r="D1631" s="8"/>
      <c r="E1631" s="8"/>
      <c r="F1631" s="10"/>
      <c r="K1631" s="14"/>
      <c r="L1631" s="4"/>
    </row>
    <row r="1632" spans="1:12" s="45" customFormat="1" x14ac:dyDescent="0.25">
      <c r="A1632" s="23"/>
      <c r="B1632" s="300"/>
      <c r="C1632" s="23"/>
      <c r="D1632" s="8"/>
      <c r="E1632" s="8"/>
      <c r="F1632" s="10"/>
      <c r="K1632" s="14"/>
      <c r="L1632" s="4"/>
    </row>
    <row r="1633" spans="1:12" s="45" customFormat="1" ht="18.75" x14ac:dyDescent="0.25">
      <c r="A1633" s="114"/>
      <c r="B1633" s="302"/>
      <c r="C1633" s="114"/>
      <c r="D1633" s="8"/>
      <c r="E1633" s="8"/>
      <c r="F1633" s="293"/>
      <c r="K1633" s="14"/>
      <c r="L1633" s="4"/>
    </row>
    <row r="1634" spans="1:12" s="45" customFormat="1" x14ac:dyDescent="0.25">
      <c r="A1634" s="23"/>
      <c r="B1634" s="300"/>
      <c r="C1634" s="23"/>
      <c r="D1634" s="8"/>
      <c r="E1634" s="8"/>
      <c r="F1634" s="10"/>
      <c r="K1634" s="14"/>
      <c r="L1634" s="4"/>
    </row>
    <row r="1635" spans="1:12" s="45" customFormat="1" x14ac:dyDescent="0.25">
      <c r="A1635" s="23"/>
      <c r="B1635" s="300"/>
      <c r="C1635" s="23"/>
      <c r="D1635" s="8"/>
      <c r="E1635" s="8"/>
      <c r="F1635" s="10"/>
      <c r="K1635" s="14"/>
      <c r="L1635" s="4"/>
    </row>
    <row r="1636" spans="1:12" s="45" customFormat="1" x14ac:dyDescent="0.25">
      <c r="A1636" s="23"/>
      <c r="B1636" s="300"/>
      <c r="C1636" s="23"/>
      <c r="D1636" s="8"/>
      <c r="E1636" s="8"/>
      <c r="F1636" s="10"/>
      <c r="K1636" s="14"/>
      <c r="L1636" s="4"/>
    </row>
    <row r="1637" spans="1:12" s="45" customFormat="1" x14ac:dyDescent="0.25">
      <c r="A1637" s="23"/>
      <c r="B1637" s="300"/>
      <c r="C1637" s="23"/>
      <c r="D1637" s="8"/>
      <c r="E1637" s="8"/>
      <c r="F1637" s="10"/>
      <c r="K1637" s="14"/>
      <c r="L1637" s="4"/>
    </row>
    <row r="1638" spans="1:12" s="45" customFormat="1" x14ac:dyDescent="0.25">
      <c r="A1638" s="23"/>
      <c r="B1638" s="300"/>
      <c r="C1638" s="23"/>
      <c r="D1638" s="8"/>
      <c r="E1638" s="8"/>
      <c r="F1638" s="10"/>
      <c r="K1638" s="14"/>
      <c r="L1638" s="4"/>
    </row>
    <row r="1639" spans="1:12" s="45" customFormat="1" x14ac:dyDescent="0.25">
      <c r="A1639" s="23"/>
      <c r="B1639" s="300"/>
      <c r="C1639" s="23"/>
      <c r="D1639" s="8"/>
      <c r="E1639" s="8"/>
      <c r="F1639" s="10"/>
      <c r="K1639" s="14"/>
      <c r="L1639" s="4"/>
    </row>
    <row r="1640" spans="1:12" s="45" customFormat="1" x14ac:dyDescent="0.25">
      <c r="A1640" s="23"/>
      <c r="B1640" s="300"/>
      <c r="C1640" s="23"/>
      <c r="D1640" s="8"/>
      <c r="E1640" s="8"/>
      <c r="F1640" s="10"/>
      <c r="K1640" s="14"/>
      <c r="L1640" s="4"/>
    </row>
    <row r="1641" spans="1:12" s="45" customFormat="1" x14ac:dyDescent="0.25">
      <c r="A1641" s="23"/>
      <c r="B1641" s="300"/>
      <c r="C1641" s="23"/>
      <c r="D1641" s="8"/>
      <c r="E1641" s="8"/>
      <c r="F1641" s="10"/>
      <c r="K1641" s="14"/>
      <c r="L1641" s="4"/>
    </row>
    <row r="1642" spans="1:12" s="45" customFormat="1" x14ac:dyDescent="0.25">
      <c r="A1642" s="23"/>
      <c r="B1642" s="300"/>
      <c r="C1642" s="23"/>
      <c r="D1642" s="8"/>
      <c r="E1642" s="8"/>
      <c r="F1642" s="10"/>
      <c r="K1642" s="14"/>
      <c r="L1642" s="4"/>
    </row>
    <row r="1643" spans="1:12" s="45" customFormat="1" x14ac:dyDescent="0.25">
      <c r="A1643" s="23"/>
      <c r="B1643" s="300"/>
      <c r="C1643" s="23"/>
      <c r="D1643" s="8"/>
      <c r="E1643" s="8"/>
      <c r="F1643" s="10"/>
      <c r="K1643" s="14"/>
      <c r="L1643" s="4"/>
    </row>
    <row r="1644" spans="1:12" s="45" customFormat="1" x14ac:dyDescent="0.25">
      <c r="A1644" s="23"/>
      <c r="B1644" s="300"/>
      <c r="C1644" s="23"/>
      <c r="D1644" s="8"/>
      <c r="E1644" s="8"/>
      <c r="F1644" s="10"/>
      <c r="K1644" s="14"/>
      <c r="L1644" s="4"/>
    </row>
    <row r="1645" spans="1:12" s="45" customFormat="1" x14ac:dyDescent="0.25">
      <c r="A1645" s="23"/>
      <c r="B1645" s="300"/>
      <c r="C1645" s="23"/>
      <c r="D1645" s="8"/>
      <c r="E1645" s="8"/>
      <c r="F1645" s="10"/>
      <c r="K1645" s="14"/>
      <c r="L1645" s="4"/>
    </row>
    <row r="1646" spans="1:12" s="45" customFormat="1" x14ac:dyDescent="0.25">
      <c r="A1646" s="23"/>
      <c r="B1646" s="300"/>
      <c r="C1646" s="23"/>
      <c r="D1646" s="8"/>
      <c r="E1646" s="8"/>
      <c r="F1646" s="10"/>
      <c r="K1646" s="14"/>
      <c r="L1646" s="4"/>
    </row>
    <row r="1647" spans="1:12" s="45" customFormat="1" x14ac:dyDescent="0.25">
      <c r="A1647" s="23"/>
      <c r="B1647" s="300"/>
      <c r="C1647" s="23"/>
      <c r="D1647" s="8"/>
      <c r="E1647" s="8"/>
      <c r="F1647" s="10"/>
      <c r="K1647" s="14"/>
      <c r="L1647" s="4"/>
    </row>
    <row r="1648" spans="1:12" s="45" customFormat="1" x14ac:dyDescent="0.25">
      <c r="A1648" s="23"/>
      <c r="B1648" s="300"/>
      <c r="C1648" s="23"/>
      <c r="D1648" s="8"/>
      <c r="E1648" s="8"/>
      <c r="F1648" s="10"/>
      <c r="K1648" s="14"/>
      <c r="L1648" s="4"/>
    </row>
    <row r="1649" spans="1:12" s="45" customFormat="1" x14ac:dyDescent="0.25">
      <c r="A1649" s="23"/>
      <c r="B1649" s="300"/>
      <c r="C1649" s="23"/>
      <c r="D1649" s="8"/>
      <c r="E1649" s="8"/>
      <c r="F1649" s="10"/>
      <c r="K1649" s="14"/>
      <c r="L1649" s="4"/>
    </row>
    <row r="1650" spans="1:12" s="45" customFormat="1" x14ac:dyDescent="0.25">
      <c r="A1650" s="23"/>
      <c r="B1650" s="300"/>
      <c r="C1650" s="23"/>
      <c r="D1650" s="8"/>
      <c r="E1650" s="8"/>
      <c r="F1650" s="10"/>
      <c r="K1650" s="14"/>
      <c r="L1650" s="4"/>
    </row>
    <row r="1651" spans="1:12" s="45" customFormat="1" x14ac:dyDescent="0.25">
      <c r="A1651" s="23"/>
      <c r="B1651" s="300"/>
      <c r="C1651" s="23"/>
      <c r="D1651" s="8"/>
      <c r="E1651" s="8"/>
      <c r="F1651" s="10"/>
      <c r="K1651" s="14"/>
      <c r="L1651" s="4"/>
    </row>
    <row r="1652" spans="1:12" s="45" customFormat="1" x14ac:dyDescent="0.25">
      <c r="A1652" s="23"/>
      <c r="B1652" s="300"/>
      <c r="C1652" s="23"/>
      <c r="D1652" s="8"/>
      <c r="E1652" s="8"/>
      <c r="F1652" s="10"/>
      <c r="K1652" s="14"/>
      <c r="L1652" s="4"/>
    </row>
    <row r="1653" spans="1:12" s="45" customFormat="1" x14ac:dyDescent="0.25">
      <c r="A1653" s="23"/>
      <c r="B1653" s="300"/>
      <c r="C1653" s="23"/>
      <c r="D1653" s="8"/>
      <c r="E1653" s="8"/>
      <c r="F1653" s="10"/>
      <c r="K1653" s="14"/>
      <c r="L1653" s="4"/>
    </row>
    <row r="1654" spans="1:12" s="45" customFormat="1" x14ac:dyDescent="0.25">
      <c r="A1654" s="23"/>
      <c r="B1654" s="300"/>
      <c r="C1654" s="23"/>
      <c r="D1654" s="8"/>
      <c r="E1654" s="8"/>
      <c r="F1654" s="10"/>
      <c r="K1654" s="14"/>
      <c r="L1654" s="4"/>
    </row>
    <row r="1655" spans="1:12" s="45" customFormat="1" x14ac:dyDescent="0.25">
      <c r="A1655" s="23"/>
      <c r="B1655" s="300"/>
      <c r="C1655" s="23"/>
      <c r="D1655" s="8"/>
      <c r="E1655" s="8"/>
      <c r="F1655" s="10"/>
      <c r="K1655" s="14"/>
      <c r="L1655" s="4"/>
    </row>
    <row r="1656" spans="1:12" s="45" customFormat="1" x14ac:dyDescent="0.25">
      <c r="A1656" s="23"/>
      <c r="B1656" s="300"/>
      <c r="C1656" s="23"/>
      <c r="D1656" s="8"/>
      <c r="E1656" s="8"/>
      <c r="F1656" s="10"/>
      <c r="K1656" s="14"/>
      <c r="L1656" s="4"/>
    </row>
    <row r="1657" spans="1:12" s="45" customFormat="1" x14ac:dyDescent="0.25">
      <c r="A1657" s="23"/>
      <c r="B1657" s="300"/>
      <c r="C1657" s="23"/>
      <c r="D1657" s="8"/>
      <c r="E1657" s="8"/>
      <c r="F1657" s="10"/>
      <c r="K1657" s="14"/>
      <c r="L1657" s="4"/>
    </row>
    <row r="1658" spans="1:12" s="45" customFormat="1" x14ac:dyDescent="0.25">
      <c r="A1658" s="23"/>
      <c r="B1658" s="300"/>
      <c r="C1658" s="23"/>
      <c r="D1658" s="8"/>
      <c r="E1658" s="8"/>
      <c r="F1658" s="10"/>
      <c r="K1658" s="14"/>
      <c r="L1658" s="4"/>
    </row>
    <row r="1659" spans="1:12" s="45" customFormat="1" x14ac:dyDescent="0.25">
      <c r="A1659" s="23"/>
      <c r="B1659" s="300"/>
      <c r="C1659" s="23"/>
      <c r="D1659" s="8"/>
      <c r="E1659" s="8"/>
      <c r="F1659" s="10"/>
      <c r="K1659" s="14"/>
      <c r="L1659" s="4"/>
    </row>
    <row r="1660" spans="1:12" s="45" customFormat="1" x14ac:dyDescent="0.25">
      <c r="A1660" s="23"/>
      <c r="B1660" s="300"/>
      <c r="C1660" s="23"/>
      <c r="D1660" s="8"/>
      <c r="E1660" s="8"/>
      <c r="F1660" s="10"/>
      <c r="K1660" s="14"/>
      <c r="L1660" s="4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s="45" customFormat="1" x14ac:dyDescent="0.25">
      <c r="A1662" s="23"/>
      <c r="B1662" s="300"/>
      <c r="C1662" s="23"/>
      <c r="D1662" s="8"/>
      <c r="E1662" s="8"/>
      <c r="F1662" s="10"/>
      <c r="K1662" s="14"/>
      <c r="L1662" s="4"/>
    </row>
    <row r="1663" spans="1:12" s="45" customFormat="1" x14ac:dyDescent="0.25">
      <c r="A1663" s="23"/>
      <c r="B1663" s="300"/>
      <c r="C1663" s="23"/>
      <c r="D1663" s="8"/>
      <c r="E1663" s="8"/>
      <c r="F1663" s="10"/>
      <c r="K1663" s="14"/>
      <c r="L1663" s="4"/>
    </row>
    <row r="1664" spans="1:12" s="45" customFormat="1" x14ac:dyDescent="0.25">
      <c r="A1664" s="23"/>
      <c r="B1664" s="130"/>
      <c r="C1664" s="23"/>
      <c r="D1664" s="8"/>
      <c r="E1664" s="8"/>
      <c r="F1664" s="10"/>
      <c r="K1664" s="14"/>
      <c r="L1664" s="4"/>
    </row>
    <row r="1665" spans="1:12" s="45" customFormat="1" x14ac:dyDescent="0.25">
      <c r="A1665" s="23"/>
      <c r="B1665" s="300"/>
      <c r="C1665" s="23"/>
      <c r="D1665" s="8"/>
      <c r="E1665" s="8"/>
      <c r="F1665" s="10"/>
      <c r="K1665" s="14"/>
      <c r="L1665" s="4"/>
    </row>
    <row r="1666" spans="1:12" s="45" customFormat="1" x14ac:dyDescent="0.25">
      <c r="A1666" s="23"/>
      <c r="B1666" s="300"/>
      <c r="C1666" s="23"/>
      <c r="D1666" s="8"/>
      <c r="E1666" s="8"/>
      <c r="F1666" s="10"/>
      <c r="K1666" s="14"/>
      <c r="L1666" s="4"/>
    </row>
    <row r="1667" spans="1:12" x14ac:dyDescent="0.25">
      <c r="A1667" s="23"/>
      <c r="B1667" s="300"/>
      <c r="C1667" s="23"/>
      <c r="D1667" s="8"/>
      <c r="E1667" s="8"/>
      <c r="F1667" s="10"/>
    </row>
    <row r="1668" spans="1:12" x14ac:dyDescent="0.25">
      <c r="A1668" s="23"/>
      <c r="B1668" s="300"/>
      <c r="C1668" s="23"/>
      <c r="D1668" s="8"/>
      <c r="E1668" s="8"/>
      <c r="F1668" s="10"/>
    </row>
    <row r="1669" spans="1:12" x14ac:dyDescent="0.25">
      <c r="A1669" s="23"/>
      <c r="B1669" s="300"/>
      <c r="C1669" s="23"/>
      <c r="D1669" s="8"/>
      <c r="E1669" s="8"/>
      <c r="F1669" s="10"/>
    </row>
    <row r="1671" spans="1:12" s="238" customFormat="1" x14ac:dyDescent="0.25">
      <c r="G1671" s="298"/>
      <c r="H1671" s="298"/>
      <c r="I1671" s="298"/>
      <c r="J1671" s="298"/>
      <c r="L1671" s="303"/>
    </row>
    <row r="1673" spans="1:12" s="238" customFormat="1" ht="20.25" x14ac:dyDescent="0.3">
      <c r="A1673" s="304"/>
      <c r="B1673" s="327"/>
      <c r="C1673" s="329"/>
      <c r="D1673" s="329"/>
      <c r="E1673" s="329"/>
      <c r="F1673" s="329"/>
      <c r="G1673" s="298"/>
      <c r="H1673" s="298"/>
      <c r="I1673" s="298"/>
      <c r="J1673" s="298"/>
      <c r="L1673" s="303"/>
    </row>
    <row r="1674" spans="1:12" x14ac:dyDescent="0.25">
      <c r="A1674" s="186"/>
      <c r="B1674" s="187"/>
      <c r="D1674" s="41"/>
      <c r="F1674" s="59"/>
    </row>
    <row r="1675" spans="1:12" x14ac:dyDescent="0.25">
      <c r="A1675" s="305"/>
      <c r="B1675" s="306"/>
      <c r="C1675" s="307"/>
      <c r="D1675" s="308"/>
      <c r="E1675" s="307"/>
      <c r="F1675" s="309"/>
    </row>
    <row r="1676" spans="1:12" x14ac:dyDescent="0.25">
      <c r="A1676" s="23"/>
      <c r="B1676" s="129"/>
      <c r="D1676" s="8"/>
      <c r="E1676" s="8"/>
      <c r="F1676" s="59"/>
    </row>
    <row r="1677" spans="1:12" x14ac:dyDescent="0.25">
      <c r="A1677" s="23"/>
      <c r="B1677" s="129"/>
      <c r="D1677" s="8"/>
      <c r="E1677" s="8"/>
      <c r="F1677" s="59"/>
    </row>
    <row r="1678" spans="1:12" x14ac:dyDescent="0.25">
      <c r="A1678" s="23"/>
      <c r="B1678" s="129"/>
      <c r="D1678" s="8"/>
      <c r="E1678" s="8"/>
      <c r="F1678" s="59"/>
    </row>
    <row r="1679" spans="1:12" x14ac:dyDescent="0.25">
      <c r="A1679" s="23"/>
      <c r="B1679" s="129"/>
      <c r="D1679" s="8"/>
      <c r="E1679" s="8"/>
      <c r="F1679" s="59"/>
    </row>
    <row r="1680" spans="1:12" x14ac:dyDescent="0.25">
      <c r="A1680" s="305"/>
      <c r="B1680" s="306"/>
      <c r="C1680" s="307"/>
      <c r="D1680" s="8"/>
      <c r="E1680" s="8"/>
      <c r="F1680" s="309"/>
    </row>
    <row r="1681" spans="1:12" x14ac:dyDescent="0.25">
      <c r="A1681" s="23"/>
      <c r="B1681" s="129"/>
      <c r="D1681" s="8"/>
      <c r="E1681" s="8"/>
      <c r="F1681" s="59"/>
    </row>
    <row r="1682" spans="1:12" x14ac:dyDescent="0.25">
      <c r="A1682" s="23"/>
      <c r="B1682" s="129"/>
      <c r="D1682" s="8"/>
      <c r="E1682" s="8"/>
      <c r="F1682" s="59"/>
    </row>
    <row r="1683" spans="1:12" s="45" customFormat="1" x14ac:dyDescent="0.25">
      <c r="A1683" s="23"/>
      <c r="B1683" s="129"/>
      <c r="C1683" s="4"/>
      <c r="D1683" s="8"/>
      <c r="E1683" s="8"/>
      <c r="F1683" s="59"/>
      <c r="K1683" s="14"/>
      <c r="L1683" s="4"/>
    </row>
    <row r="1684" spans="1:12" s="45" customFormat="1" x14ac:dyDescent="0.25">
      <c r="A1684" s="23"/>
      <c r="B1684" s="129"/>
      <c r="C1684" s="4"/>
      <c r="D1684" s="8"/>
      <c r="E1684" s="8"/>
      <c r="F1684" s="59"/>
      <c r="K1684" s="14"/>
      <c r="L1684" s="4"/>
    </row>
    <row r="1685" spans="1:12" s="45" customFormat="1" x14ac:dyDescent="0.25">
      <c r="A1685" s="23"/>
      <c r="B1685" s="129"/>
      <c r="C1685" s="4"/>
      <c r="D1685" s="8"/>
      <c r="E1685" s="8"/>
      <c r="F1685" s="59"/>
      <c r="K1685" s="14"/>
      <c r="L1685" s="4"/>
    </row>
    <row r="1686" spans="1:12" s="45" customFormat="1" x14ac:dyDescent="0.25">
      <c r="A1686" s="23"/>
      <c r="B1686" s="129"/>
      <c r="C1686" s="4"/>
      <c r="D1686" s="8"/>
      <c r="E1686" s="8"/>
      <c r="F1686" s="59"/>
      <c r="K1686" s="14"/>
      <c r="L1686" s="4"/>
    </row>
    <row r="1687" spans="1:12" s="45" customFormat="1" x14ac:dyDescent="0.25">
      <c r="A1687" s="305"/>
      <c r="B1687" s="306"/>
      <c r="C1687" s="307"/>
      <c r="D1687" s="8"/>
      <c r="E1687" s="8"/>
      <c r="F1687" s="309"/>
      <c r="K1687" s="14"/>
      <c r="L1687" s="4"/>
    </row>
    <row r="1688" spans="1:12" s="45" customFormat="1" x14ac:dyDescent="0.25">
      <c r="A1688" s="23"/>
      <c r="B1688" s="129"/>
      <c r="C1688" s="4"/>
      <c r="D1688" s="8"/>
      <c r="E1688" s="8"/>
      <c r="F1688" s="59"/>
      <c r="K1688" s="14"/>
      <c r="L1688" s="4"/>
    </row>
    <row r="1689" spans="1:12" s="45" customFormat="1" x14ac:dyDescent="0.25">
      <c r="A1689" s="23"/>
      <c r="B1689" s="129"/>
      <c r="C1689" s="4"/>
      <c r="D1689" s="8"/>
      <c r="E1689" s="8"/>
      <c r="F1689" s="59"/>
      <c r="K1689" s="14"/>
      <c r="L1689" s="4"/>
    </row>
    <row r="1690" spans="1:12" s="45" customFormat="1" x14ac:dyDescent="0.25">
      <c r="A1690" s="305"/>
      <c r="B1690" s="306"/>
      <c r="C1690" s="307"/>
      <c r="D1690" s="8"/>
      <c r="E1690" s="8"/>
      <c r="F1690" s="309"/>
      <c r="K1690" s="14"/>
      <c r="L1690" s="4"/>
    </row>
    <row r="1691" spans="1:12" s="45" customFormat="1" x14ac:dyDescent="0.25">
      <c r="A1691" s="23"/>
      <c r="B1691" s="129"/>
      <c r="C1691" s="4"/>
      <c r="D1691" s="8"/>
      <c r="E1691" s="8"/>
      <c r="F1691" s="59"/>
      <c r="K1691" s="14"/>
      <c r="L1691" s="4"/>
    </row>
    <row r="1692" spans="1:12" s="45" customFormat="1" x14ac:dyDescent="0.25">
      <c r="A1692" s="23"/>
      <c r="B1692" s="129"/>
      <c r="C1692" s="4"/>
      <c r="D1692" s="8"/>
      <c r="E1692" s="8"/>
      <c r="F1692" s="59"/>
      <c r="K1692" s="14"/>
      <c r="L1692" s="4"/>
    </row>
    <row r="1693" spans="1:12" s="45" customFormat="1" x14ac:dyDescent="0.25">
      <c r="A1693" s="23"/>
      <c r="B1693" s="129"/>
      <c r="C1693" s="4"/>
      <c r="D1693" s="8"/>
      <c r="E1693" s="8"/>
      <c r="F1693" s="59"/>
      <c r="K1693" s="14"/>
      <c r="L1693" s="4"/>
    </row>
    <row r="1694" spans="1:12" s="45" customFormat="1" x14ac:dyDescent="0.25">
      <c r="A1694" s="23"/>
      <c r="B1694" s="129"/>
      <c r="C1694" s="4"/>
      <c r="D1694" s="8"/>
      <c r="E1694" s="8"/>
      <c r="F1694" s="59"/>
      <c r="K1694" s="14"/>
      <c r="L1694" s="4"/>
    </row>
    <row r="1695" spans="1:12" s="45" customFormat="1" x14ac:dyDescent="0.25">
      <c r="A1695" s="23"/>
      <c r="B1695" s="129"/>
      <c r="C1695" s="4"/>
      <c r="D1695" s="8"/>
      <c r="E1695" s="8"/>
      <c r="F1695" s="59"/>
      <c r="K1695" s="14"/>
      <c r="L1695" s="4"/>
    </row>
    <row r="1696" spans="1:12" s="45" customFormat="1" x14ac:dyDescent="0.25">
      <c r="A1696" s="23"/>
      <c r="B1696" s="129"/>
      <c r="C1696" s="4"/>
      <c r="D1696" s="8"/>
      <c r="E1696" s="8"/>
      <c r="F1696" s="59"/>
      <c r="K1696" s="14"/>
      <c r="L1696" s="4"/>
    </row>
    <row r="1697" spans="1:12" s="45" customFormat="1" x14ac:dyDescent="0.25">
      <c r="A1697" s="305"/>
      <c r="B1697" s="306"/>
      <c r="C1697" s="307"/>
      <c r="D1697" s="8"/>
      <c r="E1697" s="8"/>
      <c r="F1697" s="309"/>
      <c r="K1697" s="14"/>
      <c r="L1697" s="4"/>
    </row>
    <row r="1698" spans="1:12" s="45" customFormat="1" x14ac:dyDescent="0.25">
      <c r="A1698" s="23"/>
      <c r="B1698" s="129"/>
      <c r="C1698" s="4"/>
      <c r="D1698" s="8"/>
      <c r="E1698" s="8"/>
      <c r="F1698" s="59"/>
      <c r="K1698" s="14"/>
      <c r="L1698" s="4"/>
    </row>
    <row r="1699" spans="1:12" s="45" customFormat="1" x14ac:dyDescent="0.25">
      <c r="A1699" s="23"/>
      <c r="B1699" s="129"/>
      <c r="C1699" s="4"/>
      <c r="D1699" s="8"/>
      <c r="E1699" s="8"/>
      <c r="F1699" s="59"/>
      <c r="K1699" s="14"/>
      <c r="L1699" s="4"/>
    </row>
    <row r="1700" spans="1:12" s="45" customFormat="1" x14ac:dyDescent="0.25">
      <c r="A1700" s="23"/>
      <c r="B1700" s="129"/>
      <c r="C1700" s="4"/>
      <c r="D1700" s="8"/>
      <c r="E1700" s="8"/>
      <c r="F1700" s="59"/>
      <c r="K1700" s="14"/>
      <c r="L1700" s="4"/>
    </row>
    <row r="1701" spans="1:12" s="45" customFormat="1" x14ac:dyDescent="0.25">
      <c r="A1701" s="23"/>
      <c r="B1701" s="129"/>
      <c r="C1701" s="4"/>
      <c r="D1701" s="8"/>
      <c r="E1701" s="8"/>
      <c r="F1701" s="59"/>
      <c r="K1701" s="14"/>
      <c r="L1701" s="4"/>
    </row>
    <row r="1702" spans="1:12" s="45" customFormat="1" x14ac:dyDescent="0.25">
      <c r="A1702" s="305"/>
      <c r="B1702" s="306"/>
      <c r="C1702" s="307"/>
      <c r="D1702" s="8"/>
      <c r="E1702" s="8"/>
      <c r="F1702" s="309"/>
      <c r="K1702" s="14"/>
      <c r="L1702" s="4"/>
    </row>
    <row r="1703" spans="1:12" s="45" customFormat="1" x14ac:dyDescent="0.25">
      <c r="A1703" s="23"/>
      <c r="B1703" s="129"/>
      <c r="C1703" s="4"/>
      <c r="D1703" s="8"/>
      <c r="E1703" s="8"/>
      <c r="F1703" s="59"/>
      <c r="K1703" s="14"/>
      <c r="L1703" s="4"/>
    </row>
    <row r="1704" spans="1:12" s="45" customFormat="1" x14ac:dyDescent="0.25">
      <c r="A1704" s="23"/>
      <c r="B1704" s="129"/>
      <c r="C1704" s="4"/>
      <c r="D1704" s="8"/>
      <c r="E1704" s="8"/>
      <c r="F1704" s="59"/>
      <c r="K1704" s="14"/>
      <c r="L1704" s="4"/>
    </row>
    <row r="1705" spans="1:12" s="45" customFormat="1" x14ac:dyDescent="0.25">
      <c r="A1705" s="23"/>
      <c r="B1705" s="129"/>
      <c r="C1705" s="4"/>
      <c r="D1705" s="8"/>
      <c r="E1705" s="8"/>
      <c r="F1705" s="59"/>
      <c r="K1705" s="14"/>
      <c r="L1705" s="4"/>
    </row>
    <row r="1706" spans="1:12" s="45" customFormat="1" x14ac:dyDescent="0.25">
      <c r="A1706" s="23"/>
      <c r="B1706" s="129"/>
      <c r="C1706" s="4"/>
      <c r="D1706" s="8"/>
      <c r="E1706" s="8"/>
      <c r="F1706" s="59"/>
      <c r="K1706" s="14"/>
      <c r="L1706" s="4"/>
    </row>
    <row r="1707" spans="1:12" s="45" customFormat="1" x14ac:dyDescent="0.25">
      <c r="A1707" s="23"/>
      <c r="B1707" s="129"/>
      <c r="C1707" s="4"/>
      <c r="D1707" s="8"/>
      <c r="E1707" s="8"/>
      <c r="F1707" s="59"/>
      <c r="K1707" s="14"/>
      <c r="L1707" s="4"/>
    </row>
    <row r="1708" spans="1:12" s="45" customFormat="1" x14ac:dyDescent="0.25">
      <c r="A1708" s="23"/>
      <c r="B1708" s="129"/>
      <c r="C1708" s="4"/>
      <c r="D1708" s="8"/>
      <c r="E1708" s="8"/>
      <c r="F1708" s="59"/>
      <c r="K1708" s="14"/>
      <c r="L1708" s="4"/>
    </row>
    <row r="1709" spans="1:12" s="45" customFormat="1" x14ac:dyDescent="0.25">
      <c r="A1709" s="23"/>
      <c r="B1709" s="129"/>
      <c r="C1709" s="4"/>
      <c r="D1709" s="8"/>
      <c r="E1709" s="8"/>
      <c r="F1709" s="59"/>
      <c r="K1709" s="14"/>
      <c r="L1709" s="4"/>
    </row>
    <row r="1710" spans="1:12" s="45" customFormat="1" x14ac:dyDescent="0.25">
      <c r="A1710" s="23"/>
      <c r="B1710" s="129"/>
      <c r="C1710" s="4"/>
      <c r="D1710" s="8"/>
      <c r="E1710" s="8"/>
      <c r="F1710" s="59"/>
      <c r="K1710" s="14"/>
      <c r="L1710" s="4"/>
    </row>
    <row r="1711" spans="1:12" s="45" customFormat="1" x14ac:dyDescent="0.25">
      <c r="A1711" s="305"/>
      <c r="B1711" s="306"/>
      <c r="C1711" s="307"/>
      <c r="D1711" s="8"/>
      <c r="E1711" s="8"/>
      <c r="F1711" s="309"/>
      <c r="K1711" s="14"/>
      <c r="L1711" s="4"/>
    </row>
    <row r="1712" spans="1:12" s="45" customFormat="1" x14ac:dyDescent="0.25">
      <c r="A1712" s="23"/>
      <c r="B1712" s="129"/>
      <c r="C1712" s="4"/>
      <c r="D1712" s="8"/>
      <c r="E1712" s="8"/>
      <c r="F1712" s="59"/>
      <c r="K1712" s="14"/>
      <c r="L1712" s="4"/>
    </row>
    <row r="1713" spans="1:12" s="45" customFormat="1" x14ac:dyDescent="0.25">
      <c r="A1713" s="23"/>
      <c r="B1713" s="129"/>
      <c r="C1713" s="4"/>
      <c r="D1713" s="8"/>
      <c r="E1713" s="8"/>
      <c r="F1713" s="59"/>
      <c r="K1713" s="14"/>
      <c r="L1713" s="4"/>
    </row>
    <row r="1714" spans="1:12" s="45" customFormat="1" x14ac:dyDescent="0.25">
      <c r="A1714" s="23"/>
      <c r="B1714" s="129"/>
      <c r="C1714" s="4"/>
      <c r="D1714" s="8"/>
      <c r="E1714" s="8"/>
      <c r="F1714" s="59"/>
      <c r="K1714" s="14"/>
      <c r="L1714" s="4"/>
    </row>
    <row r="1715" spans="1:12" s="45" customFormat="1" x14ac:dyDescent="0.25">
      <c r="A1715" s="23"/>
      <c r="B1715" s="129"/>
      <c r="C1715" s="4"/>
      <c r="D1715" s="8"/>
      <c r="E1715" s="8"/>
      <c r="F1715" s="59"/>
      <c r="K1715" s="14"/>
      <c r="L1715" s="4"/>
    </row>
    <row r="1716" spans="1:12" s="45" customFormat="1" x14ac:dyDescent="0.25">
      <c r="A1716" s="23"/>
      <c r="B1716" s="129"/>
      <c r="C1716" s="4"/>
      <c r="D1716" s="8"/>
      <c r="E1716" s="8"/>
      <c r="F1716" s="59"/>
      <c r="K1716" s="14"/>
      <c r="L1716" s="4"/>
    </row>
    <row r="1717" spans="1:12" s="45" customFormat="1" x14ac:dyDescent="0.25">
      <c r="A1717" s="23"/>
      <c r="B1717" s="129"/>
      <c r="C1717" s="4"/>
      <c r="D1717" s="8"/>
      <c r="E1717" s="8"/>
      <c r="F1717" s="59"/>
      <c r="K1717" s="14"/>
      <c r="L1717" s="4"/>
    </row>
    <row r="1718" spans="1:12" s="45" customFormat="1" x14ac:dyDescent="0.25">
      <c r="A1718" s="23"/>
      <c r="B1718" s="129"/>
      <c r="C1718" s="4"/>
      <c r="D1718" s="8"/>
      <c r="E1718" s="8"/>
      <c r="F1718" s="59"/>
      <c r="K1718" s="14"/>
      <c r="L1718" s="4"/>
    </row>
    <row r="1719" spans="1:12" s="45" customFormat="1" x14ac:dyDescent="0.25">
      <c r="A1719" s="23"/>
      <c r="B1719" s="129"/>
      <c r="C1719" s="4"/>
      <c r="D1719" s="8"/>
      <c r="E1719" s="8"/>
      <c r="F1719" s="59"/>
      <c r="K1719" s="14"/>
      <c r="L1719" s="4"/>
    </row>
    <row r="1720" spans="1:12" s="45" customFormat="1" x14ac:dyDescent="0.25">
      <c r="A1720" s="23"/>
      <c r="B1720" s="129"/>
      <c r="C1720" s="4"/>
      <c r="D1720" s="8"/>
      <c r="E1720" s="8"/>
      <c r="F1720" s="59"/>
      <c r="K1720" s="14"/>
      <c r="L1720" s="4"/>
    </row>
    <row r="1721" spans="1:12" s="45" customFormat="1" x14ac:dyDescent="0.25">
      <c r="A1721" s="305"/>
      <c r="B1721" s="306"/>
      <c r="C1721" s="307"/>
      <c r="D1721" s="8"/>
      <c r="E1721" s="8"/>
      <c r="F1721" s="309"/>
      <c r="K1721" s="14"/>
      <c r="L1721" s="4"/>
    </row>
    <row r="1722" spans="1:12" s="45" customFormat="1" x14ac:dyDescent="0.25">
      <c r="A1722" s="23"/>
      <c r="B1722" s="129"/>
      <c r="C1722" s="4"/>
      <c r="D1722" s="8"/>
      <c r="E1722" s="8"/>
      <c r="F1722" s="59"/>
      <c r="K1722" s="14"/>
      <c r="L1722" s="4"/>
    </row>
    <row r="1723" spans="1:12" s="45" customFormat="1" x14ac:dyDescent="0.25">
      <c r="A1723" s="23"/>
      <c r="B1723" s="129"/>
      <c r="C1723" s="4"/>
      <c r="D1723" s="8"/>
      <c r="E1723" s="8"/>
      <c r="F1723" s="59"/>
      <c r="K1723" s="14"/>
      <c r="L1723" s="4"/>
    </row>
    <row r="1724" spans="1:12" s="45" customFormat="1" x14ac:dyDescent="0.25">
      <c r="A1724" s="23"/>
      <c r="B1724" s="129"/>
      <c r="C1724" s="4"/>
      <c r="D1724" s="8"/>
      <c r="E1724" s="8"/>
      <c r="F1724" s="59"/>
      <c r="K1724" s="14"/>
      <c r="L1724" s="4"/>
    </row>
    <row r="1725" spans="1:12" s="45" customFormat="1" x14ac:dyDescent="0.25">
      <c r="A1725" s="23"/>
      <c r="B1725" s="129"/>
      <c r="C1725" s="4"/>
      <c r="D1725" s="8"/>
      <c r="E1725" s="8"/>
      <c r="F1725" s="59"/>
      <c r="K1725" s="14"/>
      <c r="L1725" s="4"/>
    </row>
    <row r="1726" spans="1:12" s="45" customFormat="1" x14ac:dyDescent="0.25">
      <c r="A1726" s="23"/>
      <c r="B1726" s="129"/>
      <c r="C1726" s="4"/>
      <c r="D1726" s="8"/>
      <c r="E1726" s="8"/>
      <c r="F1726" s="59"/>
      <c r="K1726" s="14"/>
      <c r="L1726" s="4"/>
    </row>
    <row r="1727" spans="1:12" s="45" customFormat="1" x14ac:dyDescent="0.25">
      <c r="A1727" s="23"/>
      <c r="B1727" s="129"/>
      <c r="C1727" s="4"/>
      <c r="D1727" s="8"/>
      <c r="E1727" s="8"/>
      <c r="F1727" s="59"/>
      <c r="K1727" s="14"/>
      <c r="L1727" s="4"/>
    </row>
    <row r="1728" spans="1:12" s="45" customFormat="1" x14ac:dyDescent="0.25">
      <c r="A1728" s="23"/>
      <c r="B1728" s="129"/>
      <c r="C1728" s="4"/>
      <c r="D1728" s="8"/>
      <c r="E1728" s="8"/>
      <c r="F1728" s="59"/>
      <c r="K1728" s="14"/>
      <c r="L1728" s="4"/>
    </row>
    <row r="1729" spans="1:12" s="45" customFormat="1" x14ac:dyDescent="0.25">
      <c r="A1729" s="23"/>
      <c r="B1729" s="129"/>
      <c r="C1729" s="4"/>
      <c r="D1729" s="8"/>
      <c r="E1729" s="8"/>
      <c r="F1729" s="59"/>
      <c r="K1729" s="14"/>
      <c r="L1729" s="4"/>
    </row>
    <row r="1730" spans="1:12" s="45" customFormat="1" x14ac:dyDescent="0.25">
      <c r="A1730" s="23"/>
      <c r="B1730" s="129"/>
      <c r="C1730" s="4"/>
      <c r="D1730" s="8"/>
      <c r="E1730" s="8"/>
      <c r="F1730" s="59"/>
      <c r="K1730" s="14"/>
      <c r="L1730" s="4"/>
    </row>
  </sheetData>
  <mergeCells count="8">
    <mergeCell ref="G32:G33"/>
    <mergeCell ref="B102:E102"/>
    <mergeCell ref="A9:F10"/>
    <mergeCell ref="E2:F2"/>
    <mergeCell ref="C3:F3"/>
    <mergeCell ref="D5:F5"/>
    <mergeCell ref="D6:F6"/>
    <mergeCell ref="D7:F7"/>
  </mergeCells>
  <hyperlinks>
    <hyperlink ref="G32:G33" r:id="rId1" display="в новой редакции согласно Приказу № 352 от 02.10.2019"/>
  </hyperlink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9"/>
  <sheetViews>
    <sheetView view="pageBreakPreview" topLeftCell="A10" zoomScale="75" zoomScaleNormal="70" zoomScaleSheetLayoutView="75" workbookViewId="0">
      <selection activeCell="B44" sqref="B44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1110</v>
      </c>
      <c r="F2" s="650"/>
    </row>
    <row r="3" spans="1:16" ht="18.75" x14ac:dyDescent="0.3">
      <c r="A3" s="31"/>
      <c r="B3" s="32"/>
      <c r="C3" s="650" t="s">
        <v>944</v>
      </c>
      <c r="D3" s="651"/>
      <c r="E3" s="651"/>
      <c r="F3" s="651"/>
    </row>
    <row r="4" spans="1:16" ht="18.75" x14ac:dyDescent="0.3">
      <c r="A4" s="31"/>
      <c r="B4" s="32"/>
      <c r="C4" s="62"/>
      <c r="D4" s="20"/>
      <c r="E4" s="20"/>
      <c r="F4" s="20"/>
    </row>
    <row r="5" spans="1:16" ht="18.75" x14ac:dyDescent="0.3">
      <c r="A5" s="31"/>
      <c r="B5" s="32"/>
      <c r="C5" s="62"/>
      <c r="D5" s="650" t="s">
        <v>922</v>
      </c>
      <c r="E5" s="651"/>
      <c r="F5" s="651"/>
    </row>
    <row r="6" spans="1:16" ht="18.75" x14ac:dyDescent="0.3">
      <c r="A6" s="31"/>
      <c r="B6" s="32"/>
      <c r="C6" s="62"/>
      <c r="D6" s="650" t="s">
        <v>923</v>
      </c>
      <c r="E6" s="651"/>
      <c r="F6" s="651"/>
    </row>
    <row r="7" spans="1:16" ht="18.75" x14ac:dyDescent="0.3">
      <c r="A7" s="31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18.75" x14ac:dyDescent="0.3">
      <c r="A9" s="649" t="s">
        <v>1102</v>
      </c>
      <c r="B9" s="649"/>
      <c r="C9" s="649"/>
      <c r="D9" s="649"/>
      <c r="E9" s="649"/>
      <c r="F9" s="649"/>
      <c r="G9" s="312"/>
      <c r="H9" s="107"/>
      <c r="I9" s="107"/>
      <c r="L9" s="107"/>
      <c r="N9" s="310"/>
      <c r="O9" s="311"/>
      <c r="P9" s="311"/>
    </row>
    <row r="10" spans="1:16" ht="42.6" customHeight="1" x14ac:dyDescent="0.3">
      <c r="A10" s="649"/>
      <c r="B10" s="649"/>
      <c r="C10" s="649"/>
      <c r="D10" s="649"/>
      <c r="E10" s="649"/>
      <c r="F10" s="649"/>
      <c r="G10" s="311"/>
      <c r="H10" s="107"/>
      <c r="I10" s="107"/>
      <c r="L10" s="108"/>
      <c r="N10" s="310"/>
      <c r="O10" s="311"/>
      <c r="P10" s="311"/>
    </row>
    <row r="11" spans="1:16" ht="18.75" x14ac:dyDescent="0.3">
      <c r="A11" s="14"/>
      <c r="C11" s="14"/>
      <c r="D11" s="14"/>
      <c r="E11" s="14"/>
      <c r="F11" s="14"/>
      <c r="H11" s="14"/>
      <c r="I11" s="108"/>
      <c r="L11" s="109"/>
      <c r="N11" s="310"/>
      <c r="O11" s="313"/>
      <c r="P11" s="313"/>
    </row>
    <row r="12" spans="1:16" s="56" customFormat="1" ht="50.1" customHeight="1" x14ac:dyDescent="0.3">
      <c r="A12" s="409" t="s">
        <v>0</v>
      </c>
      <c r="B12" s="482" t="s">
        <v>446</v>
      </c>
      <c r="C12" s="61" t="s">
        <v>13</v>
      </c>
      <c r="D12" s="483" t="s">
        <v>144</v>
      </c>
      <c r="E12" s="484" t="s">
        <v>81</v>
      </c>
      <c r="F12" s="411" t="s">
        <v>419</v>
      </c>
      <c r="G12" s="108"/>
      <c r="I12" s="109"/>
      <c r="J12" s="108"/>
      <c r="L12" s="107"/>
    </row>
    <row r="13" spans="1:16" s="56" customFormat="1" ht="18.75" x14ac:dyDescent="0.3">
      <c r="A13" s="82" t="s">
        <v>134</v>
      </c>
      <c r="B13" s="652" t="s">
        <v>1241</v>
      </c>
      <c r="C13" s="653"/>
      <c r="D13" s="653"/>
      <c r="E13" s="653"/>
      <c r="F13" s="654"/>
      <c r="G13" s="312"/>
      <c r="H13" s="312"/>
      <c r="I13" s="312"/>
      <c r="J13" s="312"/>
      <c r="K13" s="312"/>
      <c r="L13" s="312"/>
    </row>
    <row r="14" spans="1:16" s="56" customFormat="1" ht="18.75" x14ac:dyDescent="0.3">
      <c r="A14" s="82" t="s">
        <v>137</v>
      </c>
      <c r="B14" s="99" t="s">
        <v>393</v>
      </c>
      <c r="C14" s="500"/>
      <c r="D14" s="500"/>
      <c r="E14" s="500"/>
      <c r="F14" s="501"/>
      <c r="G14" s="108"/>
      <c r="H14" s="108"/>
      <c r="I14" s="108"/>
      <c r="J14" s="108"/>
      <c r="L14" s="107"/>
    </row>
    <row r="15" spans="1:16" s="111" customFormat="1" ht="18.75" x14ac:dyDescent="0.25">
      <c r="A15" s="69" t="s">
        <v>147</v>
      </c>
      <c r="B15" s="5" t="s">
        <v>392</v>
      </c>
      <c r="C15" s="68" t="s">
        <v>383</v>
      </c>
      <c r="D15" s="84">
        <f>0.11*1000000*1.2</f>
        <v>132000</v>
      </c>
      <c r="E15" s="84">
        <f>D15*F15/(100%+F15)</f>
        <v>22000</v>
      </c>
      <c r="F15" s="70">
        <v>0.2</v>
      </c>
      <c r="G15" s="104"/>
      <c r="H15" s="18"/>
      <c r="I15" s="18"/>
      <c r="J15" s="18"/>
      <c r="K15" s="18"/>
      <c r="L15" s="104"/>
    </row>
    <row r="16" spans="1:16" s="111" customFormat="1" ht="18.75" x14ac:dyDescent="0.25">
      <c r="A16" s="69" t="s">
        <v>945</v>
      </c>
      <c r="B16" s="5" t="s">
        <v>391</v>
      </c>
      <c r="C16" s="68" t="s">
        <v>383</v>
      </c>
      <c r="D16" s="84">
        <f>140000*1.2</f>
        <v>168000</v>
      </c>
      <c r="E16" s="84">
        <f>D16*F16/(100%+F16)</f>
        <v>28000</v>
      </c>
      <c r="F16" s="70">
        <v>0.2</v>
      </c>
      <c r="G16" s="112"/>
      <c r="H16" s="19"/>
      <c r="I16" s="19"/>
      <c r="J16" s="19"/>
      <c r="K16" s="19"/>
      <c r="L16" s="315"/>
      <c r="M16" s="90"/>
    </row>
    <row r="17" spans="1:12" s="107" customFormat="1" ht="20.25" x14ac:dyDescent="0.25">
      <c r="A17" s="69" t="s">
        <v>946</v>
      </c>
      <c r="B17" s="5" t="s">
        <v>390</v>
      </c>
      <c r="C17" s="68" t="s">
        <v>12</v>
      </c>
      <c r="D17" s="84">
        <v>3.05</v>
      </c>
      <c r="E17" s="84">
        <f>D17*F17/(100%+F17)</f>
        <v>0.5083333333333333</v>
      </c>
      <c r="F17" s="70">
        <v>0.2</v>
      </c>
      <c r="G17" s="160"/>
      <c r="H17" s="160"/>
      <c r="I17" s="160"/>
      <c r="J17" s="160"/>
      <c r="K17" s="160"/>
      <c r="L17" s="160"/>
    </row>
    <row r="18" spans="1:12" s="107" customFormat="1" ht="18.75" x14ac:dyDescent="0.25">
      <c r="A18" s="69" t="s">
        <v>947</v>
      </c>
      <c r="B18" s="5" t="s">
        <v>389</v>
      </c>
      <c r="C18" s="68" t="s">
        <v>12</v>
      </c>
      <c r="D18" s="84">
        <v>3.72</v>
      </c>
      <c r="E18" s="84">
        <f>D18*F18/(100%+F18)</f>
        <v>0.62000000000000011</v>
      </c>
      <c r="F18" s="70">
        <v>0.2</v>
      </c>
      <c r="G18" s="116"/>
      <c r="H18" s="116"/>
      <c r="I18" s="116"/>
      <c r="J18" s="116"/>
      <c r="K18" s="116"/>
      <c r="L18" s="116"/>
    </row>
    <row r="19" spans="1:12" s="56" customFormat="1" ht="18.75" x14ac:dyDescent="0.3">
      <c r="A19" s="82" t="s">
        <v>138</v>
      </c>
      <c r="B19" s="65" t="s">
        <v>388</v>
      </c>
      <c r="C19" s="500"/>
      <c r="D19" s="492"/>
      <c r="E19" s="492"/>
      <c r="F19" s="501"/>
      <c r="G19" s="25"/>
      <c r="H19" s="25"/>
      <c r="I19" s="25"/>
      <c r="J19" s="25"/>
      <c r="K19" s="25"/>
      <c r="L19" s="26"/>
    </row>
    <row r="20" spans="1:12" x14ac:dyDescent="0.25">
      <c r="A20" s="69" t="s">
        <v>146</v>
      </c>
      <c r="B20" s="5" t="s">
        <v>387</v>
      </c>
      <c r="C20" s="68" t="s">
        <v>383</v>
      </c>
      <c r="D20" s="84">
        <v>204000</v>
      </c>
      <c r="E20" s="84">
        <f>D20*F20/(100%+F20)</f>
        <v>34000</v>
      </c>
      <c r="F20" s="70">
        <v>0.2</v>
      </c>
      <c r="G20" s="8"/>
      <c r="H20" s="8"/>
      <c r="I20" s="8"/>
      <c r="J20" s="8"/>
      <c r="K20" s="8"/>
      <c r="L20" s="10"/>
    </row>
    <row r="21" spans="1:12" x14ac:dyDescent="0.25">
      <c r="A21" s="69" t="s">
        <v>148</v>
      </c>
      <c r="B21" s="5" t="s">
        <v>386</v>
      </c>
      <c r="C21" s="68" t="s">
        <v>383</v>
      </c>
      <c r="D21" s="84">
        <v>204000</v>
      </c>
      <c r="E21" s="84">
        <f>D21*F21/(100%+F21)</f>
        <v>34000</v>
      </c>
      <c r="F21" s="70">
        <v>0.2</v>
      </c>
      <c r="G21" s="8"/>
      <c r="H21" s="8"/>
      <c r="I21" s="8"/>
      <c r="J21" s="8"/>
      <c r="K21" s="8"/>
      <c r="L21" s="10"/>
    </row>
    <row r="22" spans="1:12" s="60" customFormat="1" ht="16.5" x14ac:dyDescent="0.25">
      <c r="A22" s="69" t="s">
        <v>149</v>
      </c>
      <c r="B22" s="5" t="s">
        <v>385</v>
      </c>
      <c r="C22" s="68" t="s">
        <v>383</v>
      </c>
      <c r="D22" s="84">
        <v>204000</v>
      </c>
      <c r="E22" s="84">
        <f>D22*F22/(100%+F22)</f>
        <v>34000</v>
      </c>
      <c r="F22" s="70">
        <v>0.2</v>
      </c>
      <c r="G22" s="118"/>
      <c r="H22" s="118"/>
      <c r="I22" s="118"/>
      <c r="J22" s="118"/>
      <c r="K22" s="118"/>
      <c r="L22" s="118"/>
    </row>
    <row r="23" spans="1:12" x14ac:dyDescent="0.25">
      <c r="A23" s="69" t="s">
        <v>948</v>
      </c>
      <c r="B23" s="5" t="s">
        <v>384</v>
      </c>
      <c r="C23" s="68" t="s">
        <v>383</v>
      </c>
      <c r="D23" s="84">
        <v>204000</v>
      </c>
      <c r="E23" s="84">
        <f>D23*F23/(100%+F23)</f>
        <v>34000</v>
      </c>
      <c r="F23" s="70">
        <v>0.2</v>
      </c>
      <c r="G23" s="8"/>
      <c r="H23" s="8"/>
      <c r="I23" s="8"/>
      <c r="J23" s="8"/>
      <c r="K23" s="8"/>
      <c r="L23" s="10"/>
    </row>
    <row r="24" spans="1:12" s="56" customFormat="1" ht="18.75" x14ac:dyDescent="0.3">
      <c r="A24" s="82" t="s">
        <v>139</v>
      </c>
      <c r="B24" s="65" t="s">
        <v>77</v>
      </c>
      <c r="C24" s="500"/>
      <c r="D24" s="492"/>
      <c r="E24" s="492"/>
      <c r="F24" s="501"/>
      <c r="G24" s="25"/>
      <c r="H24" s="25"/>
      <c r="I24" s="25"/>
      <c r="J24" s="25"/>
      <c r="K24" s="25"/>
      <c r="L24" s="26"/>
    </row>
    <row r="25" spans="1:12" x14ac:dyDescent="0.25">
      <c r="A25" s="69" t="s">
        <v>150</v>
      </c>
      <c r="B25" s="5" t="s">
        <v>382</v>
      </c>
      <c r="C25" s="68" t="s">
        <v>12</v>
      </c>
      <c r="D25" s="84">
        <v>15.8</v>
      </c>
      <c r="E25" s="84">
        <f>D25*F25/(100%+F25)</f>
        <v>2.6333333333333337</v>
      </c>
      <c r="F25" s="70">
        <v>0.2</v>
      </c>
      <c r="G25" s="8"/>
      <c r="H25" s="8"/>
      <c r="I25" s="8"/>
      <c r="J25" s="8"/>
      <c r="K25" s="8"/>
      <c r="L25" s="10"/>
    </row>
    <row r="26" spans="1:12" ht="16.5" x14ac:dyDescent="0.25">
      <c r="A26" s="69" t="s">
        <v>151</v>
      </c>
      <c r="B26" s="5" t="s">
        <v>381</v>
      </c>
      <c r="C26" s="68" t="s">
        <v>12</v>
      </c>
      <c r="D26" s="84">
        <v>41.25</v>
      </c>
      <c r="E26" s="84">
        <f>D26*F26/(100%+F26)</f>
        <v>6.875</v>
      </c>
      <c r="F26" s="70">
        <v>0.2</v>
      </c>
      <c r="G26" s="118"/>
      <c r="H26" s="118"/>
      <c r="I26" s="118"/>
      <c r="J26" s="118"/>
      <c r="K26" s="118"/>
      <c r="L26" s="118"/>
    </row>
    <row r="27" spans="1:12" x14ac:dyDescent="0.25">
      <c r="A27" s="69" t="s">
        <v>152</v>
      </c>
      <c r="B27" s="5" t="s">
        <v>380</v>
      </c>
      <c r="C27" s="68" t="s">
        <v>12</v>
      </c>
      <c r="D27" s="84">
        <f>0.95*1.2</f>
        <v>1.1399999999999999</v>
      </c>
      <c r="E27" s="84">
        <f>D27*F27/(100%+F27)</f>
        <v>0.19</v>
      </c>
      <c r="F27" s="70">
        <v>0.2</v>
      </c>
      <c r="G27" s="8"/>
      <c r="H27" s="8"/>
      <c r="I27" s="8"/>
      <c r="J27" s="8"/>
      <c r="K27" s="8"/>
      <c r="L27" s="10"/>
    </row>
    <row r="28" spans="1:12" x14ac:dyDescent="0.25">
      <c r="A28" s="69" t="s">
        <v>1099</v>
      </c>
      <c r="B28" s="5" t="s">
        <v>379</v>
      </c>
      <c r="C28" s="68" t="s">
        <v>12</v>
      </c>
      <c r="D28" s="84">
        <f>5*1.2</f>
        <v>6</v>
      </c>
      <c r="E28" s="84">
        <f>D28*F28/(100%+F28)</f>
        <v>1.0000000000000002</v>
      </c>
      <c r="F28" s="70">
        <v>0.2</v>
      </c>
      <c r="G28" s="8"/>
      <c r="H28" s="8"/>
      <c r="I28" s="8"/>
      <c r="J28" s="8"/>
      <c r="K28" s="8"/>
      <c r="L28" s="10"/>
    </row>
    <row r="29" spans="1:12" x14ac:dyDescent="0.25">
      <c r="A29" s="69" t="s">
        <v>153</v>
      </c>
      <c r="B29" s="5" t="s">
        <v>378</v>
      </c>
      <c r="C29" s="68" t="s">
        <v>12</v>
      </c>
      <c r="D29" s="84">
        <f>10.75*1.2</f>
        <v>12.9</v>
      </c>
      <c r="E29" s="84">
        <f>D29*F29/(100%+F29)</f>
        <v>2.1500000000000004</v>
      </c>
      <c r="F29" s="70">
        <v>0.2</v>
      </c>
      <c r="G29" s="8"/>
      <c r="H29" s="8"/>
      <c r="I29" s="8"/>
      <c r="J29" s="8"/>
      <c r="K29" s="8"/>
      <c r="L29" s="10"/>
    </row>
    <row r="30" spans="1:12" s="56" customFormat="1" ht="18.75" x14ac:dyDescent="0.3">
      <c r="A30" s="82" t="s">
        <v>135</v>
      </c>
      <c r="B30" s="652" t="s">
        <v>376</v>
      </c>
      <c r="C30" s="655"/>
      <c r="D30" s="655"/>
      <c r="E30" s="655"/>
      <c r="F30" s="656"/>
      <c r="G30" s="502"/>
      <c r="H30" s="502"/>
      <c r="I30" s="502"/>
      <c r="J30" s="502"/>
      <c r="K30" s="502"/>
      <c r="L30" s="26"/>
    </row>
    <row r="31" spans="1:12" s="56" customFormat="1" ht="18.75" x14ac:dyDescent="0.3">
      <c r="A31" s="82" t="s">
        <v>140</v>
      </c>
      <c r="B31" s="99" t="s">
        <v>375</v>
      </c>
      <c r="C31" s="61"/>
      <c r="D31" s="503"/>
      <c r="E31" s="503"/>
      <c r="F31" s="501"/>
      <c r="G31" s="331"/>
      <c r="H31" s="313"/>
      <c r="I31" s="313"/>
      <c r="J31" s="313"/>
      <c r="K31" s="25"/>
      <c r="L31" s="26"/>
    </row>
    <row r="32" spans="1:12" s="56" customFormat="1" ht="18.75" x14ac:dyDescent="0.3">
      <c r="A32" s="69" t="s">
        <v>158</v>
      </c>
      <c r="B32" s="5" t="s">
        <v>374</v>
      </c>
      <c r="C32" s="68" t="s">
        <v>10</v>
      </c>
      <c r="D32" s="84" t="s">
        <v>331</v>
      </c>
      <c r="E32" s="83"/>
      <c r="F32" s="70">
        <v>0.2</v>
      </c>
      <c r="G32" s="320"/>
      <c r="H32" s="320"/>
      <c r="I32" s="320"/>
      <c r="J32" s="112"/>
    </row>
    <row r="33" spans="1:12" s="56" customFormat="1" ht="18.75" x14ac:dyDescent="0.3">
      <c r="A33" s="69" t="s">
        <v>1100</v>
      </c>
      <c r="B33" s="5" t="s">
        <v>373</v>
      </c>
      <c r="C33" s="68" t="s">
        <v>10</v>
      </c>
      <c r="D33" s="84" t="s">
        <v>331</v>
      </c>
      <c r="E33" s="83"/>
      <c r="F33" s="70">
        <v>0.2</v>
      </c>
      <c r="G33" s="119"/>
      <c r="H33" s="119"/>
      <c r="I33" s="119"/>
      <c r="J33" s="120"/>
    </row>
    <row r="34" spans="1:12" s="60" customFormat="1" ht="16.5" x14ac:dyDescent="0.25">
      <c r="A34" s="69" t="s">
        <v>1101</v>
      </c>
      <c r="B34" s="5" t="s">
        <v>372</v>
      </c>
      <c r="C34" s="68" t="s">
        <v>10</v>
      </c>
      <c r="D34" s="84" t="s">
        <v>331</v>
      </c>
      <c r="E34" s="83"/>
      <c r="F34" s="70">
        <v>0.2</v>
      </c>
      <c r="G34" s="8"/>
      <c r="H34" s="8"/>
      <c r="I34" s="8"/>
      <c r="J34" s="10"/>
    </row>
    <row r="35" spans="1:12" s="56" customFormat="1" ht="18.75" x14ac:dyDescent="0.3">
      <c r="A35" s="69" t="s">
        <v>1103</v>
      </c>
      <c r="B35" s="5" t="s">
        <v>371</v>
      </c>
      <c r="C35" s="68" t="s">
        <v>10</v>
      </c>
      <c r="D35" s="84" t="s">
        <v>331</v>
      </c>
      <c r="E35" s="83"/>
      <c r="F35" s="70">
        <v>0.2</v>
      </c>
      <c r="G35" s="8"/>
      <c r="H35" s="8"/>
      <c r="I35" s="8"/>
      <c r="J35" s="10"/>
    </row>
    <row r="36" spans="1:12" s="60" customFormat="1" ht="16.5" x14ac:dyDescent="0.25">
      <c r="A36" s="69" t="s">
        <v>1104</v>
      </c>
      <c r="B36" s="5" t="s">
        <v>370</v>
      </c>
      <c r="C36" s="68" t="s">
        <v>10</v>
      </c>
      <c r="D36" s="84" t="s">
        <v>331</v>
      </c>
      <c r="E36" s="83"/>
      <c r="F36" s="70">
        <v>0.2</v>
      </c>
      <c r="G36" s="8"/>
      <c r="H36" s="8"/>
      <c r="I36" s="8"/>
      <c r="J36" s="10"/>
    </row>
    <row r="37" spans="1:12" s="56" customFormat="1" ht="20.25" x14ac:dyDescent="0.3">
      <c r="A37" s="69" t="s">
        <v>1105</v>
      </c>
      <c r="B37" s="5" t="s">
        <v>369</v>
      </c>
      <c r="C37" s="68" t="s">
        <v>10</v>
      </c>
      <c r="D37" s="84" t="s">
        <v>331</v>
      </c>
      <c r="E37" s="83"/>
      <c r="F37" s="70">
        <v>0.2</v>
      </c>
      <c r="G37" s="317"/>
      <c r="H37" s="317"/>
      <c r="I37" s="317"/>
      <c r="J37" s="317"/>
      <c r="K37" s="317"/>
      <c r="L37" s="317"/>
    </row>
    <row r="38" spans="1:12" s="56" customFormat="1" ht="18.75" x14ac:dyDescent="0.3">
      <c r="A38" s="82" t="s">
        <v>141</v>
      </c>
      <c r="B38" s="65" t="s">
        <v>368</v>
      </c>
      <c r="C38" s="500"/>
      <c r="D38" s="503"/>
      <c r="E38" s="503"/>
      <c r="F38" s="496">
        <v>0.2</v>
      </c>
      <c r="G38" s="25"/>
      <c r="H38" s="25"/>
      <c r="I38" s="25"/>
      <c r="J38" s="25"/>
      <c r="K38" s="25"/>
      <c r="L38" s="26"/>
    </row>
    <row r="39" spans="1:12" ht="16.5" x14ac:dyDescent="0.25">
      <c r="A39" s="69" t="s">
        <v>159</v>
      </c>
      <c r="B39" s="5" t="s">
        <v>367</v>
      </c>
      <c r="C39" s="68" t="s">
        <v>10</v>
      </c>
      <c r="D39" s="84" t="s">
        <v>331</v>
      </c>
      <c r="E39" s="83"/>
      <c r="F39" s="70">
        <v>0.2</v>
      </c>
      <c r="G39" s="123"/>
      <c r="H39" s="8"/>
      <c r="I39" s="8"/>
      <c r="J39" s="8"/>
      <c r="K39" s="8"/>
      <c r="L39" s="124"/>
    </row>
    <row r="40" spans="1:12" s="56" customFormat="1" ht="18.75" x14ac:dyDescent="0.3">
      <c r="A40" s="69" t="s">
        <v>160</v>
      </c>
      <c r="B40" s="5" t="s">
        <v>366</v>
      </c>
      <c r="C40" s="68" t="s">
        <v>10</v>
      </c>
      <c r="D40" s="84" t="s">
        <v>331</v>
      </c>
      <c r="E40" s="83"/>
      <c r="F40" s="70">
        <v>0.2</v>
      </c>
      <c r="G40" s="25"/>
      <c r="H40" s="8"/>
      <c r="I40" s="8"/>
      <c r="J40" s="8"/>
      <c r="K40" s="8"/>
      <c r="L40" s="26"/>
    </row>
    <row r="41" spans="1:12" s="56" customFormat="1" ht="18.75" x14ac:dyDescent="0.3">
      <c r="A41" s="69" t="s">
        <v>161</v>
      </c>
      <c r="B41" s="5" t="s">
        <v>365</v>
      </c>
      <c r="C41" s="68" t="s">
        <v>10</v>
      </c>
      <c r="D41" s="84" t="s">
        <v>331</v>
      </c>
      <c r="E41" s="83"/>
      <c r="F41" s="70">
        <v>0.2</v>
      </c>
      <c r="G41" s="123"/>
      <c r="H41" s="8"/>
      <c r="I41" s="8"/>
      <c r="J41" s="8"/>
      <c r="K41" s="8"/>
      <c r="L41" s="124"/>
    </row>
    <row r="42" spans="1:12" s="60" customFormat="1" ht="18.75" x14ac:dyDescent="0.25">
      <c r="A42" s="69" t="s">
        <v>162</v>
      </c>
      <c r="B42" s="5" t="s">
        <v>364</v>
      </c>
      <c r="C42" s="68" t="s">
        <v>10</v>
      </c>
      <c r="D42" s="84" t="s">
        <v>331</v>
      </c>
      <c r="E42" s="83"/>
      <c r="F42" s="70">
        <v>0.2</v>
      </c>
      <c r="G42" s="25"/>
      <c r="H42" s="8"/>
      <c r="I42" s="8"/>
      <c r="J42" s="8"/>
      <c r="K42" s="8"/>
      <c r="L42" s="26"/>
    </row>
    <row r="43" spans="1:12" s="60" customFormat="1" ht="16.5" x14ac:dyDescent="0.25">
      <c r="A43" s="69" t="s">
        <v>1106</v>
      </c>
      <c r="B43" s="5" t="s">
        <v>363</v>
      </c>
      <c r="C43" s="68" t="s">
        <v>10</v>
      </c>
      <c r="D43" s="84" t="s">
        <v>331</v>
      </c>
      <c r="E43" s="83"/>
      <c r="F43" s="70">
        <v>0.2</v>
      </c>
      <c r="G43" s="123"/>
      <c r="H43" s="8"/>
      <c r="I43" s="8"/>
      <c r="J43" s="8"/>
      <c r="K43" s="8"/>
      <c r="L43" s="124"/>
    </row>
    <row r="44" spans="1:12" s="56" customFormat="1" ht="37.5" x14ac:dyDescent="0.3">
      <c r="A44" s="82" t="s">
        <v>142</v>
      </c>
      <c r="B44" s="99" t="s">
        <v>1838</v>
      </c>
      <c r="C44" s="61"/>
      <c r="D44" s="503"/>
      <c r="E44" s="503"/>
      <c r="F44" s="501"/>
      <c r="G44" s="25"/>
      <c r="H44" s="493"/>
      <c r="I44" s="493"/>
      <c r="J44" s="493"/>
      <c r="K44" s="493"/>
      <c r="L44" s="26"/>
    </row>
    <row r="45" spans="1:12" s="56" customFormat="1" ht="18.75" x14ac:dyDescent="0.3">
      <c r="A45" s="82" t="s">
        <v>163</v>
      </c>
      <c r="B45" s="99" t="s">
        <v>77</v>
      </c>
      <c r="C45" s="61"/>
      <c r="D45" s="503"/>
      <c r="E45" s="503"/>
      <c r="F45" s="501"/>
      <c r="G45" s="25"/>
      <c r="H45" s="493"/>
      <c r="I45" s="493"/>
      <c r="J45" s="493"/>
      <c r="K45" s="493"/>
      <c r="L45" s="26"/>
    </row>
    <row r="46" spans="1:12" s="60" customFormat="1" ht="18.75" x14ac:dyDescent="0.3">
      <c r="A46" s="69" t="s">
        <v>1242</v>
      </c>
      <c r="B46" s="5" t="s">
        <v>1356</v>
      </c>
      <c r="C46" s="68" t="s">
        <v>12</v>
      </c>
      <c r="D46" s="84">
        <v>1.1399999999999999</v>
      </c>
      <c r="E46" s="84">
        <f>D46*F46/(100%+F46)</f>
        <v>0.19</v>
      </c>
      <c r="F46" s="70">
        <v>0.2</v>
      </c>
      <c r="G46" s="426"/>
      <c r="H46" s="26"/>
      <c r="I46" s="56"/>
      <c r="J46" s="56"/>
      <c r="K46" s="56"/>
      <c r="L46" s="56"/>
    </row>
    <row r="47" spans="1:12" s="60" customFormat="1" ht="18.75" x14ac:dyDescent="0.3">
      <c r="A47" s="69" t="s">
        <v>1835</v>
      </c>
      <c r="B47" s="5" t="s">
        <v>1357</v>
      </c>
      <c r="C47" s="68" t="s">
        <v>12</v>
      </c>
      <c r="D47" s="84">
        <v>2.46</v>
      </c>
      <c r="E47" s="84">
        <f>D47*F47/(100%+F47)</f>
        <v>0.41000000000000003</v>
      </c>
      <c r="F47" s="70">
        <v>0.2</v>
      </c>
      <c r="G47" s="427"/>
      <c r="H47" s="27"/>
      <c r="I47" s="56"/>
      <c r="J47" s="56"/>
      <c r="K47" s="56"/>
      <c r="L47" s="56"/>
    </row>
    <row r="48" spans="1:12" s="60" customFormat="1" ht="16.5" x14ac:dyDescent="0.25">
      <c r="A48" s="69" t="s">
        <v>1836</v>
      </c>
      <c r="B48" s="5" t="s">
        <v>1358</v>
      </c>
      <c r="C48" s="68" t="s">
        <v>12</v>
      </c>
      <c r="D48" s="84">
        <v>6</v>
      </c>
      <c r="E48" s="84">
        <f>D48*F48/(100%+F48)</f>
        <v>1.0000000000000002</v>
      </c>
      <c r="F48" s="70">
        <v>0.2</v>
      </c>
      <c r="G48" s="428"/>
    </row>
    <row r="49" spans="1:31" s="60" customFormat="1" ht="16.5" x14ac:dyDescent="0.25">
      <c r="A49" s="69" t="s">
        <v>1837</v>
      </c>
      <c r="B49" s="5" t="s">
        <v>1359</v>
      </c>
      <c r="C49" s="68" t="s">
        <v>12</v>
      </c>
      <c r="D49" s="84">
        <v>12.9</v>
      </c>
      <c r="E49" s="84">
        <f>D49*F49/(100%+F49)</f>
        <v>2.1500000000000004</v>
      </c>
      <c r="F49" s="70">
        <v>0.2</v>
      </c>
      <c r="G49" s="428"/>
    </row>
    <row r="50" spans="1:31" s="56" customFormat="1" ht="56.25" x14ac:dyDescent="0.3">
      <c r="A50" s="409" t="s">
        <v>164</v>
      </c>
      <c r="B50" s="494" t="s">
        <v>1188</v>
      </c>
      <c r="C50" s="33" t="s">
        <v>415</v>
      </c>
      <c r="D50" s="84" t="s">
        <v>331</v>
      </c>
      <c r="E50" s="84"/>
      <c r="F50" s="496">
        <v>0.2</v>
      </c>
    </row>
    <row r="51" spans="1:31" s="60" customFormat="1" ht="16.5" x14ac:dyDescent="0.25">
      <c r="A51" s="121"/>
      <c r="B51" s="117"/>
      <c r="C51" s="90"/>
      <c r="D51" s="8"/>
      <c r="E51" s="46"/>
      <c r="F51" s="124"/>
    </row>
    <row r="52" spans="1:31" s="60" customFormat="1" ht="16.5" x14ac:dyDescent="0.25">
      <c r="A52" s="121"/>
      <c r="B52" s="117"/>
      <c r="C52" s="90"/>
      <c r="D52" s="8"/>
      <c r="E52" s="46"/>
      <c r="F52" s="124"/>
    </row>
    <row r="53" spans="1:31" s="60" customFormat="1" ht="16.5" x14ac:dyDescent="0.25">
      <c r="A53" s="121"/>
      <c r="B53" s="117"/>
      <c r="C53" s="90"/>
      <c r="D53" s="8"/>
      <c r="E53" s="46"/>
      <c r="F53" s="124"/>
    </row>
    <row r="54" spans="1:31" s="60" customFormat="1" ht="16.5" x14ac:dyDescent="0.25">
      <c r="A54" s="121"/>
      <c r="B54" s="117"/>
      <c r="C54" s="90"/>
      <c r="D54" s="8"/>
      <c r="E54" s="46"/>
      <c r="F54" s="124"/>
    </row>
    <row r="55" spans="1:31" s="60" customFormat="1" ht="16.5" x14ac:dyDescent="0.25">
      <c r="A55" s="121"/>
      <c r="B55" s="117"/>
      <c r="C55" s="90"/>
      <c r="D55" s="8"/>
      <c r="E55" s="46"/>
      <c r="F55" s="124"/>
    </row>
    <row r="56" spans="1:31" s="60" customFormat="1" ht="16.5" x14ac:dyDescent="0.25">
      <c r="A56" s="121"/>
      <c r="B56" s="117"/>
      <c r="C56" s="90"/>
      <c r="D56" s="8"/>
      <c r="E56" s="46"/>
      <c r="F56" s="124"/>
    </row>
    <row r="57" spans="1:31" ht="20.25" x14ac:dyDescent="0.3">
      <c r="A57" s="113"/>
      <c r="B57" s="317"/>
      <c r="C57" s="317"/>
      <c r="D57" s="317"/>
      <c r="E57" s="317"/>
      <c r="F57" s="31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31" ht="18.75" x14ac:dyDescent="0.25">
      <c r="A58" s="114"/>
      <c r="B58" s="27"/>
      <c r="C58" s="112"/>
      <c r="D58" s="104"/>
      <c r="E58" s="125"/>
      <c r="F58" s="112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31" ht="16.5" x14ac:dyDescent="0.25">
      <c r="A59" s="13"/>
      <c r="B59" s="126"/>
      <c r="C59" s="90"/>
      <c r="D59" s="8"/>
      <c r="E59" s="8"/>
      <c r="F59" s="124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31" ht="16.5" x14ac:dyDescent="0.25">
      <c r="A60" s="13"/>
      <c r="B60" s="128"/>
      <c r="C60" s="90"/>
      <c r="D60" s="8"/>
      <c r="E60" s="8"/>
      <c r="F60" s="124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31" ht="16.5" x14ac:dyDescent="0.25">
      <c r="A61" s="13"/>
      <c r="B61" s="126"/>
      <c r="C61" s="90"/>
      <c r="D61" s="8"/>
      <c r="E61" s="8"/>
      <c r="F61" s="124"/>
      <c r="G61" s="14"/>
      <c r="H61" s="60"/>
      <c r="I61" s="60"/>
      <c r="J61" s="60"/>
      <c r="K61" s="60"/>
      <c r="L61" s="60"/>
      <c r="M61" s="60"/>
      <c r="N61" s="60"/>
      <c r="O61" s="60"/>
      <c r="P61" s="60"/>
      <c r="Q61" s="60"/>
      <c r="Z61" s="60"/>
      <c r="AA61" s="60"/>
      <c r="AB61" s="60"/>
      <c r="AC61" s="60"/>
      <c r="AD61" s="60"/>
      <c r="AE61" s="60"/>
    </row>
    <row r="62" spans="1:31" ht="16.5" x14ac:dyDescent="0.25">
      <c r="A62" s="23"/>
      <c r="B62" s="129"/>
      <c r="C62" s="90"/>
      <c r="D62" s="8"/>
      <c r="E62" s="8"/>
      <c r="F62" s="1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Z62" s="60"/>
      <c r="AA62" s="60"/>
      <c r="AB62" s="60"/>
      <c r="AC62" s="60"/>
      <c r="AD62" s="60"/>
      <c r="AE62" s="60"/>
    </row>
    <row r="63" spans="1:31" ht="16.5" x14ac:dyDescent="0.25">
      <c r="A63" s="23"/>
      <c r="B63" s="132"/>
      <c r="C63" s="133"/>
      <c r="D63" s="8"/>
      <c r="E63" s="8"/>
      <c r="F63" s="1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Z63" s="60"/>
      <c r="AA63" s="60"/>
      <c r="AB63" s="60"/>
      <c r="AC63" s="60"/>
      <c r="AD63" s="60"/>
      <c r="AE63" s="60"/>
    </row>
    <row r="64" spans="1:31" ht="16.5" x14ac:dyDescent="0.25">
      <c r="A64" s="121"/>
      <c r="B64" s="117"/>
      <c r="C64" s="90"/>
      <c r="D64" s="8"/>
      <c r="E64" s="8"/>
      <c r="F64" s="124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Z64" s="60"/>
      <c r="AA64" s="60"/>
      <c r="AB64" s="60"/>
      <c r="AC64" s="60"/>
      <c r="AD64" s="60"/>
      <c r="AE64" s="60"/>
    </row>
    <row r="65" spans="1:31" s="60" customFormat="1" ht="16.5" x14ac:dyDescent="0.25">
      <c r="A65" s="121"/>
      <c r="B65" s="117"/>
      <c r="C65" s="90"/>
      <c r="D65" s="8"/>
      <c r="E65" s="8"/>
      <c r="F65" s="124"/>
    </row>
    <row r="66" spans="1:31" s="60" customFormat="1" ht="16.5" x14ac:dyDescent="0.25">
      <c r="A66" s="121"/>
      <c r="B66" s="117"/>
      <c r="C66" s="90"/>
      <c r="D66" s="8"/>
      <c r="E66" s="8"/>
      <c r="F66" s="124"/>
      <c r="N66" s="14"/>
      <c r="O66" s="14"/>
      <c r="P66" s="14"/>
      <c r="Q66" s="14"/>
    </row>
    <row r="67" spans="1:31" s="60" customFormat="1" ht="16.5" x14ac:dyDescent="0.25">
      <c r="A67" s="121"/>
      <c r="B67" s="117"/>
      <c r="C67" s="135"/>
      <c r="D67" s="8"/>
      <c r="E67" s="8"/>
      <c r="F67" s="124"/>
      <c r="N67" s="14"/>
      <c r="O67" s="14"/>
      <c r="P67" s="14"/>
      <c r="Q67" s="14"/>
    </row>
    <row r="68" spans="1:31" s="60" customFormat="1" ht="18.75" x14ac:dyDescent="0.25">
      <c r="A68" s="121"/>
      <c r="B68" s="117"/>
      <c r="C68" s="107"/>
      <c r="D68" s="8"/>
      <c r="E68" s="8"/>
      <c r="F68" s="107"/>
      <c r="N68" s="14"/>
      <c r="O68" s="14"/>
      <c r="P68" s="14"/>
      <c r="Q68" s="14"/>
    </row>
    <row r="69" spans="1:31" s="60" customFormat="1" ht="16.5" x14ac:dyDescent="0.25">
      <c r="A69" s="121"/>
      <c r="B69" s="117"/>
      <c r="C69" s="90"/>
      <c r="D69" s="8"/>
      <c r="E69" s="8"/>
      <c r="F69" s="124"/>
      <c r="M69" s="14"/>
      <c r="N69" s="14"/>
      <c r="O69" s="14"/>
      <c r="P69" s="14"/>
      <c r="Q69" s="14"/>
      <c r="R69" s="13"/>
      <c r="S69" s="6"/>
      <c r="T69" s="7"/>
      <c r="U69" s="7"/>
      <c r="V69" s="4"/>
      <c r="W69" s="8"/>
      <c r="X69" s="9"/>
      <c r="Y69" s="10"/>
      <c r="Z69" s="14"/>
      <c r="AA69" s="14"/>
      <c r="AB69" s="14"/>
      <c r="AC69" s="14"/>
      <c r="AD69" s="14"/>
      <c r="AE69" s="14"/>
    </row>
    <row r="70" spans="1:31" ht="16.5" x14ac:dyDescent="0.25">
      <c r="A70" s="121"/>
      <c r="B70" s="117"/>
      <c r="C70" s="90"/>
      <c r="D70" s="8"/>
      <c r="E70" s="8"/>
      <c r="F70" s="124"/>
      <c r="M70" s="60"/>
      <c r="N70" s="60"/>
      <c r="O70" s="60"/>
      <c r="P70" s="60"/>
      <c r="Q70" s="60"/>
      <c r="AE70" s="60"/>
    </row>
    <row r="71" spans="1:31" ht="16.5" x14ac:dyDescent="0.25">
      <c r="A71" s="121"/>
      <c r="B71" s="117"/>
      <c r="C71" s="90"/>
      <c r="D71" s="123"/>
      <c r="F71" s="124"/>
      <c r="M71" s="60"/>
      <c r="N71" s="60"/>
      <c r="O71" s="60"/>
      <c r="P71" s="60"/>
      <c r="Q71" s="60"/>
      <c r="AE71" s="60"/>
    </row>
    <row r="72" spans="1:31" s="56" customFormat="1" ht="18.75" x14ac:dyDescent="0.3">
      <c r="A72" s="114"/>
      <c r="B72" s="136"/>
      <c r="C72" s="27"/>
      <c r="D72" s="138"/>
      <c r="E72" s="27"/>
      <c r="F72" s="139"/>
      <c r="G72" s="108"/>
      <c r="H72" s="108"/>
      <c r="I72" s="108"/>
      <c r="J72" s="108"/>
      <c r="L72" s="107"/>
    </row>
    <row r="73" spans="1:31" ht="16.5" x14ac:dyDescent="0.25">
      <c r="A73" s="23"/>
      <c r="B73" s="129"/>
      <c r="D73" s="8"/>
      <c r="E73" s="8"/>
      <c r="F73" s="59"/>
      <c r="M73" s="60"/>
      <c r="N73" s="60"/>
      <c r="O73" s="60"/>
      <c r="P73" s="60"/>
      <c r="Q73" s="60"/>
      <c r="AE73" s="60"/>
    </row>
    <row r="74" spans="1:31" ht="16.5" x14ac:dyDescent="0.25">
      <c r="A74" s="23"/>
      <c r="B74" s="129"/>
      <c r="D74" s="8"/>
      <c r="E74" s="8"/>
      <c r="F74" s="59"/>
      <c r="M74" s="60"/>
      <c r="N74" s="60"/>
      <c r="O74" s="60"/>
      <c r="P74" s="60"/>
      <c r="Q74" s="60"/>
      <c r="AE74" s="60"/>
    </row>
    <row r="75" spans="1:31" ht="16.5" x14ac:dyDescent="0.25">
      <c r="A75" s="23"/>
      <c r="B75" s="129"/>
      <c r="D75" s="8"/>
      <c r="E75" s="8"/>
      <c r="F75" s="59"/>
      <c r="M75" s="60"/>
      <c r="N75" s="60"/>
      <c r="O75" s="60"/>
      <c r="P75" s="60"/>
      <c r="Q75" s="60"/>
      <c r="AE75" s="60"/>
    </row>
    <row r="76" spans="1:31" ht="16.5" x14ac:dyDescent="0.25">
      <c r="A76" s="23"/>
      <c r="B76" s="129"/>
      <c r="D76" s="8"/>
      <c r="E76" s="8"/>
      <c r="F76" s="59"/>
      <c r="M76" s="60"/>
      <c r="N76" s="60"/>
      <c r="O76" s="60"/>
      <c r="P76" s="60"/>
      <c r="Q76" s="60"/>
      <c r="AE76" s="60"/>
    </row>
    <row r="77" spans="1:31" ht="16.5" x14ac:dyDescent="0.25">
      <c r="A77" s="23"/>
      <c r="B77" s="129"/>
      <c r="D77" s="8"/>
      <c r="E77" s="8"/>
      <c r="F77" s="59"/>
      <c r="M77" s="60"/>
      <c r="N77" s="60"/>
      <c r="O77" s="60"/>
      <c r="P77" s="60"/>
      <c r="Q77" s="60"/>
      <c r="AE77" s="60"/>
    </row>
    <row r="78" spans="1:31" ht="16.5" x14ac:dyDescent="0.25">
      <c r="A78" s="23"/>
      <c r="B78" s="129"/>
      <c r="D78" s="8"/>
      <c r="E78" s="8"/>
      <c r="F78" s="59"/>
      <c r="M78" s="60"/>
      <c r="N78" s="60"/>
      <c r="O78" s="60"/>
      <c r="P78" s="60"/>
      <c r="Q78" s="60"/>
      <c r="AE78" s="60"/>
    </row>
    <row r="79" spans="1:31" ht="16.5" x14ac:dyDescent="0.25">
      <c r="A79" s="23"/>
      <c r="B79" s="129"/>
      <c r="D79" s="8"/>
      <c r="E79" s="8"/>
      <c r="F79" s="59"/>
      <c r="M79" s="60"/>
      <c r="N79" s="60"/>
      <c r="O79" s="60"/>
      <c r="P79" s="60"/>
      <c r="Q79" s="60"/>
      <c r="AE79" s="60"/>
    </row>
    <row r="80" spans="1:31" s="56" customFormat="1" ht="18.75" x14ac:dyDescent="0.3">
      <c r="A80" s="114"/>
      <c r="B80" s="136"/>
      <c r="C80" s="107"/>
      <c r="D80" s="8"/>
      <c r="E80" s="8"/>
      <c r="F80" s="141"/>
      <c r="G80" s="108"/>
      <c r="H80" s="108"/>
      <c r="I80" s="108"/>
      <c r="J80" s="108"/>
      <c r="L80" s="107"/>
    </row>
    <row r="81" spans="1:31" ht="16.5" x14ac:dyDescent="0.25">
      <c r="A81" s="23"/>
      <c r="B81" s="129"/>
      <c r="D81" s="8"/>
      <c r="E81" s="8"/>
      <c r="F81" s="59"/>
      <c r="M81" s="60"/>
      <c r="N81" s="60"/>
      <c r="O81" s="60"/>
      <c r="P81" s="60"/>
      <c r="Q81" s="60"/>
      <c r="AE81" s="60"/>
    </row>
    <row r="82" spans="1:31" ht="16.5" x14ac:dyDescent="0.25">
      <c r="A82" s="23"/>
      <c r="B82" s="129"/>
      <c r="D82" s="8"/>
      <c r="E82" s="8"/>
      <c r="F82" s="59"/>
      <c r="M82" s="60"/>
      <c r="N82" s="60"/>
      <c r="O82" s="60"/>
      <c r="P82" s="60"/>
      <c r="Q82" s="60"/>
      <c r="AE82" s="60"/>
    </row>
    <row r="83" spans="1:31" ht="16.5" x14ac:dyDescent="0.25">
      <c r="A83" s="23"/>
      <c r="B83" s="129"/>
      <c r="D83" s="8"/>
      <c r="E83" s="8"/>
      <c r="F83" s="59"/>
      <c r="M83" s="60"/>
      <c r="N83" s="60"/>
      <c r="O83" s="60"/>
      <c r="P83" s="60"/>
      <c r="Q83" s="60"/>
      <c r="AE83" s="60"/>
    </row>
    <row r="84" spans="1:31" ht="16.5" x14ac:dyDescent="0.25">
      <c r="A84" s="23"/>
      <c r="B84" s="129"/>
      <c r="D84" s="8"/>
      <c r="E84" s="8"/>
      <c r="F84" s="59"/>
      <c r="M84" s="60"/>
      <c r="N84" s="60"/>
      <c r="O84" s="60"/>
      <c r="P84" s="60"/>
      <c r="Q84" s="60"/>
      <c r="AE84" s="60"/>
    </row>
    <row r="85" spans="1:31" ht="16.5" x14ac:dyDescent="0.25">
      <c r="A85" s="23"/>
      <c r="B85" s="129"/>
      <c r="D85" s="8"/>
      <c r="E85" s="8"/>
      <c r="F85" s="59"/>
      <c r="M85" s="60"/>
      <c r="N85" s="60"/>
      <c r="O85" s="60"/>
      <c r="P85" s="60"/>
      <c r="Q85" s="60"/>
      <c r="AE85" s="60"/>
    </row>
    <row r="86" spans="1:31" ht="16.5" x14ac:dyDescent="0.25">
      <c r="A86" s="23"/>
      <c r="B86" s="6"/>
      <c r="C86" s="40"/>
      <c r="D86" s="8"/>
      <c r="E86" s="8"/>
      <c r="F86" s="59"/>
      <c r="M86" s="60"/>
      <c r="N86" s="60"/>
      <c r="O86" s="60"/>
      <c r="P86" s="60"/>
      <c r="Q86" s="60"/>
      <c r="AE86" s="60"/>
    </row>
    <row r="87" spans="1:31" ht="18.75" x14ac:dyDescent="0.25">
      <c r="A87" s="23"/>
      <c r="B87" s="143"/>
      <c r="C87" s="54"/>
      <c r="D87" s="8"/>
      <c r="E87" s="8"/>
      <c r="F87" s="124"/>
      <c r="M87" s="60"/>
      <c r="N87" s="60"/>
      <c r="O87" s="60"/>
      <c r="P87" s="60"/>
      <c r="Q87" s="60"/>
      <c r="AE87" s="60"/>
    </row>
    <row r="88" spans="1:31" ht="18.75" x14ac:dyDescent="0.25">
      <c r="A88" s="114"/>
      <c r="B88" s="85"/>
      <c r="C88" s="14"/>
      <c r="D88" s="14"/>
      <c r="E88" s="14"/>
      <c r="F88" s="14"/>
      <c r="M88" s="60"/>
      <c r="AE88" s="60"/>
    </row>
    <row r="89" spans="1:31" ht="16.5" x14ac:dyDescent="0.25">
      <c r="A89" s="23"/>
      <c r="B89" s="230"/>
      <c r="C89" s="128"/>
      <c r="D89" s="8"/>
      <c r="E89" s="8"/>
      <c r="F89" s="59"/>
      <c r="M89" s="60"/>
      <c r="AE89" s="60"/>
    </row>
    <row r="90" spans="1:31" ht="16.5" x14ac:dyDescent="0.25">
      <c r="A90" s="23"/>
      <c r="B90" s="230"/>
      <c r="C90" s="128"/>
      <c r="D90" s="8"/>
      <c r="E90" s="8"/>
      <c r="F90" s="59"/>
      <c r="M90" s="60"/>
      <c r="AE90" s="60"/>
    </row>
    <row r="91" spans="1:31" ht="16.5" x14ac:dyDescent="0.25">
      <c r="A91" s="23"/>
      <c r="B91" s="230"/>
      <c r="C91" s="128"/>
      <c r="D91" s="8"/>
      <c r="E91" s="8"/>
      <c r="F91" s="59"/>
      <c r="M91" s="60"/>
      <c r="AE91" s="60"/>
    </row>
    <row r="92" spans="1:31" ht="16.5" x14ac:dyDescent="0.25">
      <c r="A92" s="23"/>
      <c r="B92" s="230"/>
      <c r="C92" s="128"/>
      <c r="D92" s="8"/>
      <c r="E92" s="8"/>
      <c r="F92" s="59"/>
      <c r="M92" s="60"/>
      <c r="AE92" s="60"/>
    </row>
    <row r="93" spans="1:31" ht="16.5" x14ac:dyDescent="0.25">
      <c r="A93" s="23"/>
      <c r="B93" s="230"/>
      <c r="C93" s="128"/>
      <c r="D93" s="8"/>
      <c r="E93" s="8"/>
      <c r="F93" s="59"/>
      <c r="M93" s="60"/>
      <c r="AE93" s="60"/>
    </row>
    <row r="94" spans="1:31" ht="16.5" x14ac:dyDescent="0.25">
      <c r="A94" s="23"/>
      <c r="B94" s="230"/>
      <c r="C94" s="128"/>
      <c r="D94" s="8"/>
      <c r="E94" s="8"/>
      <c r="F94" s="59"/>
      <c r="M94" s="60"/>
      <c r="AE94" s="60"/>
    </row>
    <row r="95" spans="1:31" ht="16.5" x14ac:dyDescent="0.25">
      <c r="A95" s="23"/>
      <c r="B95" s="230"/>
      <c r="C95" s="128"/>
      <c r="D95" s="8"/>
      <c r="E95" s="8"/>
      <c r="F95" s="59"/>
      <c r="M95" s="60"/>
      <c r="AE95" s="60"/>
    </row>
    <row r="96" spans="1:31" ht="16.5" x14ac:dyDescent="0.25">
      <c r="A96" s="23"/>
      <c r="B96" s="321"/>
      <c r="C96" s="128"/>
      <c r="D96" s="145"/>
      <c r="E96" s="8"/>
      <c r="F96" s="59"/>
      <c r="M96" s="60"/>
      <c r="AE96" s="60"/>
    </row>
    <row r="97" spans="1:31" ht="16.5" x14ac:dyDescent="0.25">
      <c r="A97" s="23"/>
      <c r="B97" s="321"/>
      <c r="C97" s="128"/>
      <c r="D97" s="145"/>
      <c r="E97" s="8"/>
      <c r="F97" s="59"/>
      <c r="M97" s="60"/>
      <c r="AE97" s="60"/>
    </row>
    <row r="98" spans="1:31" ht="16.5" x14ac:dyDescent="0.25">
      <c r="A98" s="23"/>
      <c r="B98" s="321"/>
      <c r="C98" s="128"/>
      <c r="D98" s="145"/>
      <c r="E98" s="8"/>
      <c r="F98" s="59"/>
      <c r="M98" s="60"/>
      <c r="AE98" s="60"/>
    </row>
    <row r="99" spans="1:31" ht="18.75" x14ac:dyDescent="0.25">
      <c r="A99" s="114"/>
      <c r="B99" s="136"/>
      <c r="D99" s="41"/>
      <c r="E99" s="94"/>
      <c r="F99" s="146"/>
      <c r="M99" s="60"/>
      <c r="AE99" s="60"/>
    </row>
    <row r="100" spans="1:31" ht="16.5" x14ac:dyDescent="0.25">
      <c r="A100" s="23"/>
      <c r="B100" s="129"/>
      <c r="D100" s="8"/>
      <c r="E100" s="8"/>
      <c r="F100" s="59"/>
      <c r="M100" s="60"/>
      <c r="AE100" s="60"/>
    </row>
    <row r="101" spans="1:31" ht="16.5" x14ac:dyDescent="0.25">
      <c r="A101" s="23"/>
      <c r="B101" s="129"/>
      <c r="D101" s="8"/>
      <c r="E101" s="8"/>
      <c r="F101" s="59"/>
      <c r="M101" s="60"/>
      <c r="AE101" s="60"/>
    </row>
    <row r="102" spans="1:31" ht="16.5" x14ac:dyDescent="0.25">
      <c r="A102" s="23"/>
      <c r="B102" s="129"/>
      <c r="D102" s="8"/>
      <c r="E102" s="8"/>
      <c r="F102" s="59"/>
      <c r="M102" s="60"/>
      <c r="AE102" s="60"/>
    </row>
    <row r="103" spans="1:31" ht="16.5" x14ac:dyDescent="0.25">
      <c r="A103" s="23"/>
      <c r="B103" s="129"/>
      <c r="D103" s="8"/>
      <c r="E103" s="8"/>
      <c r="F103" s="59"/>
      <c r="M103" s="60"/>
      <c r="AE103" s="60"/>
    </row>
    <row r="104" spans="1:31" ht="16.5" x14ac:dyDescent="0.25">
      <c r="A104" s="23"/>
      <c r="B104" s="129"/>
      <c r="D104" s="8"/>
      <c r="E104" s="8"/>
      <c r="F104" s="59"/>
      <c r="M104" s="60"/>
      <c r="AE104" s="60"/>
    </row>
    <row r="105" spans="1:31" ht="18.75" x14ac:dyDescent="0.25">
      <c r="A105" s="147"/>
      <c r="B105" s="147"/>
      <c r="C105" s="147"/>
      <c r="D105" s="148"/>
      <c r="E105" s="147"/>
      <c r="F105" s="147"/>
      <c r="G105" s="22"/>
      <c r="H105" s="22"/>
      <c r="I105" s="22"/>
    </row>
    <row r="106" spans="1:31" x14ac:dyDescent="0.25">
      <c r="A106" s="149"/>
      <c r="B106" s="150"/>
      <c r="C106" s="49"/>
      <c r="D106" s="151"/>
      <c r="E106" s="151"/>
      <c r="F106" s="152"/>
      <c r="G106" s="103"/>
      <c r="H106" s="22"/>
      <c r="I106" s="22"/>
    </row>
    <row r="107" spans="1:31" ht="20.25" x14ac:dyDescent="0.25">
      <c r="A107" s="131"/>
      <c r="B107" s="47"/>
      <c r="C107" s="49"/>
      <c r="D107" s="8"/>
      <c r="E107" s="8"/>
      <c r="F107" s="153"/>
      <c r="G107" s="98"/>
      <c r="H107" s="98"/>
      <c r="I107" s="98"/>
      <c r="J107" s="14"/>
      <c r="L107" s="14"/>
    </row>
    <row r="108" spans="1:31" ht="20.25" x14ac:dyDescent="0.25">
      <c r="A108" s="131"/>
      <c r="B108" s="47"/>
      <c r="C108" s="49"/>
      <c r="D108" s="8"/>
      <c r="E108" s="8"/>
      <c r="F108" s="153"/>
      <c r="G108" s="98"/>
      <c r="H108" s="98"/>
      <c r="I108" s="98"/>
      <c r="J108" s="14"/>
      <c r="L108" s="14"/>
    </row>
    <row r="109" spans="1:31" s="60" customFormat="1" ht="20.25" x14ac:dyDescent="0.25">
      <c r="A109" s="131"/>
      <c r="B109" s="47"/>
      <c r="C109" s="49"/>
      <c r="D109" s="8"/>
      <c r="E109" s="8"/>
      <c r="F109" s="153"/>
      <c r="G109" s="98"/>
      <c r="H109" s="98"/>
      <c r="I109" s="98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s="60" customFormat="1" ht="20.25" x14ac:dyDescent="0.25">
      <c r="A110" s="131"/>
      <c r="B110" s="47"/>
      <c r="C110" s="49"/>
      <c r="D110" s="8"/>
      <c r="E110" s="8"/>
      <c r="F110" s="153"/>
      <c r="G110" s="98"/>
      <c r="H110" s="98"/>
      <c r="I110" s="98"/>
      <c r="M110" s="14"/>
      <c r="N110" s="14"/>
      <c r="O110" s="14"/>
      <c r="P110" s="14"/>
      <c r="Q110" s="14"/>
      <c r="R110" s="38"/>
      <c r="S110" s="14"/>
      <c r="T110" s="40"/>
      <c r="U110" s="40"/>
      <c r="V110" s="4"/>
      <c r="W110" s="4"/>
      <c r="X110" s="4"/>
      <c r="Y110" s="4"/>
      <c r="Z110" s="45"/>
      <c r="AA110" s="14"/>
      <c r="AB110" s="14"/>
      <c r="AC110" s="14"/>
      <c r="AD110" s="14"/>
      <c r="AE110" s="14"/>
    </row>
    <row r="111" spans="1:31" ht="20.25" x14ac:dyDescent="0.25">
      <c r="A111" s="131"/>
      <c r="B111" s="47"/>
      <c r="C111" s="49"/>
      <c r="D111" s="8"/>
      <c r="E111" s="8"/>
      <c r="F111" s="153"/>
      <c r="G111" s="98"/>
      <c r="H111" s="98"/>
      <c r="I111" s="98"/>
    </row>
    <row r="112" spans="1:31" ht="20.25" x14ac:dyDescent="0.25">
      <c r="A112" s="131"/>
      <c r="B112" s="154"/>
      <c r="C112" s="49"/>
      <c r="D112" s="8"/>
      <c r="E112" s="8"/>
      <c r="F112" s="153"/>
      <c r="G112" s="98"/>
      <c r="H112" s="98"/>
      <c r="I112" s="98"/>
      <c r="J112" s="14"/>
      <c r="L112" s="14"/>
      <c r="Z112" s="111"/>
      <c r="AB112" s="46"/>
      <c r="AC112" s="46"/>
    </row>
    <row r="113" spans="1:31" ht="20.25" x14ac:dyDescent="0.25">
      <c r="A113" s="131"/>
      <c r="B113" s="154"/>
      <c r="C113" s="49"/>
      <c r="D113" s="8"/>
      <c r="E113" s="8"/>
      <c r="F113" s="153"/>
      <c r="G113" s="98"/>
      <c r="H113" s="98"/>
      <c r="I113" s="98"/>
      <c r="N113" s="60"/>
      <c r="O113" s="60"/>
      <c r="P113" s="60"/>
      <c r="Q113" s="60"/>
      <c r="AB113" s="46"/>
      <c r="AC113" s="46"/>
    </row>
    <row r="114" spans="1:31" ht="20.25" x14ac:dyDescent="0.25">
      <c r="A114" s="131"/>
      <c r="B114" s="154"/>
      <c r="C114" s="49"/>
      <c r="D114" s="8"/>
      <c r="E114" s="8"/>
      <c r="F114" s="153"/>
      <c r="G114" s="98"/>
      <c r="H114" s="98"/>
      <c r="I114" s="98"/>
      <c r="M114" s="60"/>
      <c r="N114" s="60"/>
      <c r="O114" s="60"/>
      <c r="P114" s="60"/>
      <c r="Q114" s="60"/>
      <c r="Z114" s="60"/>
      <c r="AA114" s="60"/>
      <c r="AB114" s="46"/>
      <c r="AC114" s="46"/>
      <c r="AD114" s="60"/>
      <c r="AE114" s="60"/>
    </row>
    <row r="115" spans="1:31" ht="20.25" x14ac:dyDescent="0.25">
      <c r="A115" s="131"/>
      <c r="B115" s="154"/>
      <c r="C115" s="49"/>
      <c r="D115" s="8"/>
      <c r="E115" s="8"/>
      <c r="F115" s="153"/>
      <c r="G115" s="98"/>
      <c r="H115" s="98"/>
      <c r="I115" s="98"/>
      <c r="M115" s="60"/>
      <c r="Z115" s="60"/>
      <c r="AA115" s="60"/>
      <c r="AB115" s="47"/>
      <c r="AC115" s="46"/>
      <c r="AD115" s="60"/>
      <c r="AE115" s="60"/>
    </row>
    <row r="116" spans="1:31" ht="20.25" x14ac:dyDescent="0.25">
      <c r="A116" s="131"/>
      <c r="B116" s="154"/>
      <c r="C116" s="49"/>
      <c r="D116" s="8"/>
      <c r="E116" s="8"/>
      <c r="F116" s="153"/>
      <c r="G116" s="98"/>
      <c r="H116" s="98"/>
      <c r="I116" s="98"/>
      <c r="AA116" s="45"/>
      <c r="AB116" s="45"/>
      <c r="AC116" s="46"/>
      <c r="AE116" s="4"/>
    </row>
    <row r="117" spans="1:31" ht="20.25" x14ac:dyDescent="0.25">
      <c r="A117" s="131"/>
      <c r="B117" s="154"/>
      <c r="C117" s="49"/>
      <c r="D117" s="8"/>
      <c r="E117" s="8"/>
      <c r="F117" s="153"/>
      <c r="G117" s="98"/>
      <c r="H117" s="98"/>
      <c r="I117" s="98"/>
      <c r="AA117" s="45"/>
      <c r="AB117" s="45"/>
      <c r="AC117" s="45"/>
      <c r="AE117" s="4"/>
    </row>
    <row r="118" spans="1:31" x14ac:dyDescent="0.25">
      <c r="A118" s="149"/>
      <c r="B118" s="150"/>
      <c r="C118" s="49"/>
      <c r="D118" s="8"/>
      <c r="E118" s="8"/>
      <c r="F118" s="153"/>
      <c r="G118" s="14"/>
      <c r="AA118" s="45"/>
      <c r="AB118" s="45"/>
      <c r="AC118" s="45"/>
      <c r="AE118" s="4"/>
    </row>
    <row r="119" spans="1:31" ht="20.25" x14ac:dyDescent="0.3">
      <c r="A119" s="131"/>
      <c r="B119" s="47"/>
      <c r="C119" s="49"/>
      <c r="D119" s="46"/>
      <c r="E119" s="8"/>
      <c r="F119" s="153"/>
      <c r="G119" s="71"/>
      <c r="AC119" s="45"/>
      <c r="AE119" s="4"/>
    </row>
    <row r="120" spans="1:31" x14ac:dyDescent="0.25">
      <c r="A120" s="131"/>
      <c r="B120" s="47"/>
      <c r="C120" s="49"/>
      <c r="D120" s="46"/>
      <c r="E120" s="8"/>
      <c r="F120" s="153"/>
      <c r="G120" s="14"/>
      <c r="Z120" s="45"/>
      <c r="AA120" s="45"/>
      <c r="AC120" s="45"/>
      <c r="AE120" s="4"/>
    </row>
    <row r="121" spans="1:31" x14ac:dyDescent="0.25">
      <c r="A121" s="131"/>
      <c r="B121" s="47"/>
      <c r="C121" s="49"/>
      <c r="D121" s="8"/>
      <c r="E121" s="8"/>
      <c r="F121" s="153"/>
      <c r="G121" s="14"/>
      <c r="Z121" s="45"/>
      <c r="AA121" s="45"/>
      <c r="AB121" s="45"/>
      <c r="AC121" s="45"/>
      <c r="AE121" s="4"/>
    </row>
    <row r="122" spans="1:31" x14ac:dyDescent="0.25">
      <c r="A122" s="131"/>
      <c r="B122" s="47"/>
      <c r="C122" s="49"/>
      <c r="D122" s="8"/>
      <c r="E122" s="8"/>
      <c r="F122" s="153"/>
      <c r="G122" s="14"/>
      <c r="J122" s="14"/>
      <c r="L122" s="14"/>
      <c r="R122" s="23"/>
      <c r="S122" s="6"/>
      <c r="T122" s="7"/>
      <c r="U122" s="4"/>
      <c r="V122" s="4"/>
      <c r="W122" s="4"/>
      <c r="X122" s="43"/>
      <c r="Y122" s="10"/>
      <c r="Z122" s="45"/>
      <c r="AA122" s="45"/>
      <c r="AB122" s="45"/>
      <c r="AC122" s="45"/>
      <c r="AE122" s="4"/>
    </row>
    <row r="123" spans="1:31" s="22" customFormat="1" x14ac:dyDescent="0.25">
      <c r="A123" s="131"/>
      <c r="B123" s="47"/>
      <c r="C123" s="49"/>
      <c r="D123" s="8"/>
      <c r="E123" s="8"/>
      <c r="F123" s="153"/>
      <c r="M123" s="14"/>
      <c r="P123" s="14"/>
      <c r="Q123" s="14"/>
      <c r="AE123" s="4"/>
    </row>
    <row r="124" spans="1:31" s="22" customFormat="1" x14ac:dyDescent="0.25">
      <c r="A124" s="131"/>
      <c r="B124" s="47"/>
      <c r="C124" s="49"/>
      <c r="D124" s="8"/>
      <c r="E124" s="8"/>
      <c r="F124" s="153"/>
      <c r="G124" s="14"/>
      <c r="H124" s="14"/>
      <c r="I124" s="14"/>
      <c r="P124" s="14"/>
      <c r="Q124" s="14"/>
    </row>
    <row r="125" spans="1:31" ht="18.75" x14ac:dyDescent="0.25">
      <c r="A125" s="147"/>
      <c r="B125" s="112"/>
      <c r="C125" s="155"/>
      <c r="D125" s="8"/>
      <c r="E125" s="8"/>
      <c r="F125" s="155"/>
      <c r="G125" s="14"/>
      <c r="H125" s="14"/>
      <c r="I125" s="14"/>
      <c r="J125" s="14"/>
      <c r="L125" s="14"/>
      <c r="M125" s="22"/>
      <c r="AE125" s="22"/>
    </row>
    <row r="126" spans="1:31" x14ac:dyDescent="0.25">
      <c r="A126" s="131"/>
      <c r="B126" s="47"/>
      <c r="C126" s="49"/>
      <c r="D126" s="8"/>
      <c r="E126" s="8"/>
      <c r="F126" s="153"/>
      <c r="G126" s="14"/>
      <c r="H126" s="14"/>
      <c r="I126" s="14"/>
      <c r="J126" s="14"/>
      <c r="L126" s="14"/>
    </row>
    <row r="127" spans="1:31" x14ac:dyDescent="0.25">
      <c r="A127" s="131"/>
      <c r="B127" s="47"/>
      <c r="C127" s="49"/>
      <c r="D127" s="8"/>
      <c r="E127" s="8"/>
      <c r="F127" s="152"/>
      <c r="G127" s="14"/>
      <c r="J127" s="14"/>
      <c r="L127" s="14"/>
    </row>
    <row r="128" spans="1:31" x14ac:dyDescent="0.25">
      <c r="A128" s="131"/>
      <c r="B128" s="47"/>
      <c r="C128" s="49"/>
      <c r="D128" s="8"/>
      <c r="E128" s="8"/>
      <c r="F128" s="153"/>
      <c r="G128" s="30"/>
      <c r="H128" s="30"/>
      <c r="I128" s="30"/>
      <c r="J128" s="14"/>
      <c r="L128" s="14"/>
      <c r="P128" s="30"/>
      <c r="Q128" s="30"/>
    </row>
    <row r="129" spans="1:31" x14ac:dyDescent="0.25">
      <c r="A129" s="131"/>
      <c r="B129" s="47"/>
      <c r="C129" s="49"/>
      <c r="D129" s="8"/>
      <c r="E129" s="8"/>
      <c r="F129" s="153"/>
      <c r="G129" s="30"/>
      <c r="H129" s="30"/>
      <c r="I129" s="30"/>
      <c r="N129" s="22"/>
      <c r="O129" s="22"/>
      <c r="P129" s="30"/>
      <c r="Q129" s="30"/>
    </row>
    <row r="130" spans="1:31" s="30" customFormat="1" ht="18.75" x14ac:dyDescent="0.25">
      <c r="A130" s="114"/>
      <c r="B130" s="116"/>
      <c r="C130" s="322"/>
      <c r="D130" s="322"/>
      <c r="E130" s="322"/>
      <c r="F130" s="322"/>
      <c r="M130" s="22"/>
      <c r="N130" s="22"/>
      <c r="O130" s="22"/>
      <c r="AE130" s="22"/>
    </row>
    <row r="131" spans="1:31" ht="18.75" x14ac:dyDescent="0.25">
      <c r="A131" s="156"/>
      <c r="B131" s="12"/>
      <c r="C131" s="19"/>
      <c r="D131" s="157"/>
      <c r="E131" s="125"/>
      <c r="F131" s="112"/>
      <c r="M131" s="22"/>
      <c r="P131" s="30"/>
      <c r="Q131" s="30"/>
      <c r="AE131" s="22"/>
    </row>
    <row r="132" spans="1:31" x14ac:dyDescent="0.25">
      <c r="A132" s="23"/>
      <c r="B132" s="6"/>
      <c r="D132" s="8"/>
      <c r="E132" s="8"/>
      <c r="F132" s="10"/>
      <c r="P132" s="30"/>
      <c r="Q132" s="30"/>
    </row>
    <row r="133" spans="1:31" s="30" customFormat="1" ht="16.5" x14ac:dyDescent="0.25">
      <c r="A133" s="23"/>
      <c r="B133" s="6"/>
      <c r="C133" s="90"/>
      <c r="D133" s="8"/>
      <c r="E133" s="8"/>
      <c r="F133" s="10"/>
      <c r="M133" s="14"/>
      <c r="N133" s="14"/>
      <c r="O133" s="14"/>
      <c r="AE133" s="14"/>
    </row>
    <row r="134" spans="1:31" s="22" customFormat="1" ht="16.5" x14ac:dyDescent="0.25">
      <c r="A134" s="23"/>
      <c r="B134" s="6"/>
      <c r="C134" s="90"/>
      <c r="D134" s="8"/>
      <c r="E134" s="8"/>
      <c r="F134" s="10"/>
      <c r="M134" s="14"/>
      <c r="N134" s="14"/>
      <c r="O134" s="14"/>
      <c r="P134" s="30"/>
      <c r="Q134" s="30"/>
      <c r="AE134" s="14"/>
    </row>
    <row r="135" spans="1:31" s="22" customFormat="1" ht="16.5" x14ac:dyDescent="0.25">
      <c r="A135" s="23"/>
      <c r="B135" s="6"/>
      <c r="C135" s="90"/>
      <c r="D135" s="8"/>
      <c r="E135" s="8"/>
      <c r="F135" s="10"/>
      <c r="M135" s="14"/>
      <c r="N135" s="30"/>
      <c r="O135" s="30"/>
      <c r="P135" s="30"/>
      <c r="Q135" s="30"/>
      <c r="AE135" s="4"/>
    </row>
    <row r="136" spans="1:31" s="22" customFormat="1" ht="16.5" x14ac:dyDescent="0.25">
      <c r="A136" s="23"/>
      <c r="B136" s="6"/>
      <c r="C136" s="90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0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0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0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0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0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0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0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0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0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ht="16.5" x14ac:dyDescent="0.25">
      <c r="A146" s="23"/>
      <c r="B146" s="6"/>
      <c r="C146" s="90"/>
      <c r="D146" s="8"/>
      <c r="E146" s="8"/>
      <c r="F146" s="10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29"/>
      <c r="C147" s="4"/>
      <c r="D147" s="8"/>
      <c r="E147" s="8"/>
      <c r="F147" s="59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29"/>
      <c r="C148" s="4"/>
      <c r="D148" s="8"/>
      <c r="E148" s="8"/>
      <c r="F148" s="59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29"/>
      <c r="C149" s="4"/>
      <c r="D149" s="8"/>
      <c r="E149" s="8"/>
      <c r="F149" s="59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29"/>
      <c r="C150" s="4"/>
      <c r="D150" s="8"/>
      <c r="E150" s="8"/>
      <c r="F150" s="59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29"/>
      <c r="C151" s="4"/>
      <c r="D151" s="8"/>
      <c r="E151" s="8"/>
      <c r="F151" s="59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29"/>
      <c r="C152" s="4"/>
      <c r="D152" s="8"/>
      <c r="E152" s="8"/>
      <c r="F152" s="59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29"/>
      <c r="C153" s="4"/>
      <c r="D153" s="8"/>
      <c r="E153" s="8"/>
      <c r="F153" s="59"/>
      <c r="M153" s="30"/>
      <c r="N153" s="14"/>
      <c r="O153" s="14"/>
      <c r="P153" s="30"/>
      <c r="Q153" s="30"/>
      <c r="AE153" s="30"/>
    </row>
    <row r="154" spans="1:31" s="22" customFormat="1" x14ac:dyDescent="0.25">
      <c r="A154" s="23"/>
      <c r="B154" s="129"/>
      <c r="C154" s="4"/>
      <c r="D154" s="8"/>
      <c r="E154" s="8"/>
      <c r="F154" s="59"/>
      <c r="M154" s="30"/>
      <c r="N154" s="14"/>
      <c r="O154" s="14"/>
      <c r="P154" s="30"/>
      <c r="Q154" s="30"/>
      <c r="AE154" s="30"/>
    </row>
    <row r="155" spans="1:31" s="22" customFormat="1" ht="16.5" x14ac:dyDescent="0.25">
      <c r="A155" s="23"/>
      <c r="B155" s="6"/>
      <c r="C155" s="90"/>
      <c r="D155" s="8"/>
      <c r="E155" s="8"/>
      <c r="F155" s="10"/>
      <c r="M155" s="14"/>
      <c r="N155" s="14"/>
      <c r="O155" s="14"/>
      <c r="P155" s="30"/>
      <c r="Q155" s="30"/>
      <c r="AE155" s="4"/>
    </row>
    <row r="156" spans="1:31" x14ac:dyDescent="0.25">
      <c r="A156" s="23"/>
      <c r="B156" s="6"/>
      <c r="D156" s="8"/>
      <c r="E156" s="8"/>
      <c r="F156" s="10"/>
      <c r="G156" s="14"/>
      <c r="H156" s="14"/>
      <c r="I156" s="14"/>
      <c r="J156" s="14"/>
      <c r="L156" s="14"/>
      <c r="P156" s="30"/>
      <c r="Q156" s="30"/>
      <c r="AE156" s="4"/>
    </row>
    <row r="157" spans="1:31" x14ac:dyDescent="0.25">
      <c r="A157" s="23"/>
      <c r="B157" s="6"/>
      <c r="D157" s="8"/>
      <c r="E157" s="8"/>
      <c r="F157" s="10"/>
      <c r="G157" s="14"/>
      <c r="H157" s="14"/>
      <c r="I157" s="14"/>
      <c r="J157" s="14"/>
      <c r="L157" s="14"/>
      <c r="N157" s="30"/>
      <c r="O157" s="30"/>
      <c r="P157" s="30"/>
      <c r="Q157" s="30"/>
      <c r="AE157" s="4"/>
    </row>
    <row r="158" spans="1:31" s="71" customFormat="1" ht="20.25" x14ac:dyDescent="0.3">
      <c r="A158" s="159"/>
      <c r="B158" s="160"/>
      <c r="C158" s="162"/>
      <c r="D158" s="163"/>
      <c r="E158" s="163"/>
      <c r="F158" s="164"/>
      <c r="M158" s="98"/>
      <c r="P158" s="98"/>
      <c r="Q158" s="98"/>
      <c r="AE158" s="98"/>
    </row>
    <row r="159" spans="1:31" x14ac:dyDescent="0.25">
      <c r="A159" s="13"/>
      <c r="B159" s="47"/>
      <c r="C159" s="40"/>
      <c r="D159" s="8"/>
      <c r="E159" s="8"/>
      <c r="F159" s="10"/>
      <c r="M159" s="22"/>
      <c r="N159" s="22"/>
      <c r="O159" s="22"/>
      <c r="P159" s="30"/>
      <c r="Q159" s="30"/>
      <c r="AE159" s="22"/>
    </row>
    <row r="160" spans="1:31" x14ac:dyDescent="0.25">
      <c r="A160" s="13"/>
      <c r="B160" s="47"/>
      <c r="C160" s="40"/>
      <c r="D160" s="8"/>
      <c r="E160" s="8"/>
      <c r="F160" s="10"/>
      <c r="M160" s="22"/>
      <c r="AE160" s="22"/>
    </row>
    <row r="161" spans="1:32" s="22" customFormat="1" x14ac:dyDescent="0.25">
      <c r="A161" s="13"/>
      <c r="B161" s="47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129"/>
      <c r="C162" s="40"/>
      <c r="D162" s="8"/>
      <c r="E162" s="8"/>
      <c r="F162" s="10"/>
      <c r="M162" s="14"/>
      <c r="N162" s="14"/>
      <c r="O162" s="14"/>
      <c r="P162" s="14"/>
      <c r="Q162" s="14"/>
      <c r="AE162" s="14"/>
    </row>
    <row r="163" spans="1:32" s="22" customFormat="1" x14ac:dyDescent="0.25">
      <c r="A163" s="13"/>
      <c r="B163" s="47"/>
      <c r="C163" s="40"/>
      <c r="D163" s="8"/>
      <c r="E163" s="8"/>
      <c r="F163" s="10"/>
      <c r="M163" s="14"/>
      <c r="N163" s="14"/>
      <c r="O163" s="14"/>
      <c r="P163" s="14"/>
      <c r="Q163" s="14"/>
      <c r="AE163" s="4"/>
    </row>
    <row r="164" spans="1:32" x14ac:dyDescent="0.25">
      <c r="A164" s="13"/>
      <c r="B164" s="47"/>
      <c r="C164" s="40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5"/>
      <c r="C165" s="166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5"/>
      <c r="C166" s="166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5"/>
      <c r="C167" s="166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5"/>
      <c r="C168" s="166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5"/>
      <c r="C169" s="166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5"/>
      <c r="C170" s="166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5"/>
      <c r="C171" s="166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5"/>
      <c r="C172" s="166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7"/>
      <c r="C173" s="168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x14ac:dyDescent="0.25">
      <c r="A174" s="13"/>
      <c r="B174" s="167"/>
      <c r="C174" s="168"/>
      <c r="D174" s="8"/>
      <c r="E174" s="8"/>
      <c r="F174" s="10"/>
      <c r="G174" s="14"/>
      <c r="H174" s="14"/>
      <c r="I174" s="14"/>
      <c r="J174" s="14"/>
      <c r="L174" s="14"/>
      <c r="N174" s="22"/>
      <c r="O174" s="22"/>
      <c r="P174" s="22"/>
      <c r="Q174" s="22"/>
      <c r="AE174" s="4"/>
      <c r="AF174" s="22"/>
    </row>
    <row r="175" spans="1:32" ht="18.75" x14ac:dyDescent="0.25">
      <c r="A175" s="114"/>
      <c r="B175" s="116"/>
      <c r="C175" s="322"/>
      <c r="D175" s="322"/>
      <c r="E175" s="322"/>
      <c r="F175" s="322"/>
      <c r="G175" s="14"/>
      <c r="M175" s="22"/>
      <c r="N175" s="22"/>
      <c r="O175" s="22"/>
      <c r="P175" s="22"/>
      <c r="Q175" s="22"/>
      <c r="AE175" s="22"/>
    </row>
    <row r="176" spans="1:32" x14ac:dyDescent="0.25">
      <c r="A176" s="169"/>
      <c r="B176" s="11"/>
      <c r="C176" s="40"/>
      <c r="E176" s="94"/>
      <c r="F176" s="170"/>
      <c r="G176" s="14"/>
      <c r="M176" s="22"/>
      <c r="AE176" s="22"/>
    </row>
    <row r="177" spans="1:32" x14ac:dyDescent="0.25">
      <c r="A177" s="13"/>
      <c r="B177" s="6"/>
      <c r="C177" s="40"/>
      <c r="D177" s="8"/>
      <c r="E177" s="8"/>
      <c r="F177" s="10"/>
      <c r="G177" s="171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22"/>
      <c r="I178" s="22"/>
      <c r="J178" s="22"/>
      <c r="K178" s="22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x14ac:dyDescent="0.25">
      <c r="A182" s="13"/>
      <c r="B182" s="6"/>
      <c r="C182" s="40"/>
      <c r="D182" s="8"/>
      <c r="E182" s="8"/>
      <c r="F182" s="10"/>
      <c r="G182" s="14"/>
      <c r="H182" s="14"/>
      <c r="I182" s="14"/>
      <c r="J182" s="14"/>
      <c r="AE182" s="4"/>
      <c r="AF182" s="22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s="22" customFormat="1" x14ac:dyDescent="0.25">
      <c r="A184" s="13"/>
      <c r="B184" s="6"/>
      <c r="C184" s="40"/>
      <c r="D184" s="8"/>
      <c r="E184" s="8"/>
      <c r="F184" s="10"/>
      <c r="M184" s="14"/>
      <c r="N184" s="14"/>
      <c r="O184" s="14"/>
      <c r="P184" s="14"/>
      <c r="Q184" s="14"/>
      <c r="AE184" s="4"/>
      <c r="AF184" s="1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N186" s="22"/>
      <c r="O186" s="22"/>
      <c r="P186" s="22"/>
      <c r="Q186" s="22"/>
      <c r="AE186" s="4"/>
    </row>
    <row r="187" spans="1:32" x14ac:dyDescent="0.25">
      <c r="A187" s="13"/>
      <c r="B187" s="6"/>
      <c r="C187" s="40"/>
      <c r="D187" s="8"/>
      <c r="E187" s="8"/>
      <c r="F187" s="10"/>
      <c r="G187" s="14"/>
      <c r="H187" s="14"/>
      <c r="I187" s="14"/>
      <c r="J187" s="14"/>
      <c r="L187" s="14"/>
      <c r="M187" s="22"/>
      <c r="N187" s="22"/>
      <c r="O187" s="22"/>
      <c r="P187" s="22"/>
      <c r="Q187" s="22"/>
      <c r="AE187" s="22"/>
    </row>
    <row r="188" spans="1:32" ht="18.75" x14ac:dyDescent="0.25">
      <c r="A188" s="172"/>
      <c r="B188" s="52"/>
      <c r="C188" s="311"/>
      <c r="D188" s="311"/>
      <c r="E188" s="311"/>
      <c r="F188" s="311"/>
      <c r="G188" s="14"/>
      <c r="H188" s="14"/>
      <c r="I188" s="14"/>
      <c r="J188" s="14"/>
      <c r="M188" s="22"/>
      <c r="AE188" s="22"/>
    </row>
    <row r="189" spans="1:32" s="30" customFormat="1" x14ac:dyDescent="0.25">
      <c r="A189" s="131"/>
      <c r="B189" s="47"/>
      <c r="C189" s="49"/>
      <c r="D189" s="8"/>
      <c r="E189" s="8"/>
      <c r="F189" s="10"/>
      <c r="G189" s="14"/>
      <c r="H189" s="45"/>
      <c r="I189" s="45"/>
      <c r="J189" s="45"/>
      <c r="K189" s="14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1"/>
      <c r="B190" s="47"/>
      <c r="C190" s="49"/>
      <c r="D190" s="8"/>
      <c r="E190" s="8"/>
      <c r="F190" s="10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1"/>
      <c r="B191" s="47"/>
      <c r="C191" s="49"/>
      <c r="D191" s="8"/>
      <c r="E191" s="8"/>
      <c r="F191" s="10"/>
      <c r="G191" s="14"/>
      <c r="H191" s="45"/>
      <c r="I191" s="45"/>
      <c r="J191" s="45"/>
      <c r="K191" s="14"/>
      <c r="M191" s="14"/>
      <c r="N191" s="14"/>
      <c r="O191" s="14"/>
      <c r="P191" s="14"/>
      <c r="Q191" s="14"/>
      <c r="AE191" s="14"/>
      <c r="AF191" s="14"/>
    </row>
    <row r="192" spans="1:32" s="30" customFormat="1" x14ac:dyDescent="0.25">
      <c r="A192" s="131"/>
      <c r="B192" s="47"/>
      <c r="C192" s="49"/>
      <c r="D192" s="8"/>
      <c r="E192" s="8"/>
      <c r="F192" s="10"/>
      <c r="G192" s="14"/>
      <c r="H192" s="45"/>
      <c r="I192" s="45"/>
      <c r="J192" s="45"/>
      <c r="K192" s="14"/>
      <c r="M192" s="14"/>
      <c r="AE192" s="4"/>
      <c r="AF192" s="14"/>
    </row>
    <row r="193" spans="1:32" s="30" customFormat="1" x14ac:dyDescent="0.25">
      <c r="A193" s="131"/>
      <c r="B193" s="47"/>
      <c r="C193" s="49"/>
      <c r="D193" s="8"/>
      <c r="E193" s="8"/>
      <c r="F193" s="10"/>
      <c r="G193" s="14"/>
      <c r="H193" s="45"/>
      <c r="I193" s="45"/>
      <c r="J193" s="45"/>
      <c r="K193" s="14"/>
      <c r="AF193" s="22"/>
    </row>
    <row r="194" spans="1:32" s="30" customFormat="1" x14ac:dyDescent="0.25">
      <c r="A194" s="131"/>
      <c r="B194" s="47"/>
      <c r="C194" s="49"/>
      <c r="D194" s="8"/>
      <c r="E194" s="8"/>
      <c r="F194" s="10"/>
      <c r="AF194" s="22"/>
    </row>
    <row r="195" spans="1:32" s="30" customFormat="1" x14ac:dyDescent="0.25">
      <c r="A195" s="131"/>
      <c r="B195" s="47"/>
      <c r="C195" s="49"/>
      <c r="D195" s="8"/>
      <c r="E195" s="8"/>
      <c r="F195" s="10"/>
      <c r="G195" s="22"/>
      <c r="H195" s="22"/>
      <c r="I195" s="22"/>
      <c r="J195" s="22"/>
      <c r="K195" s="22"/>
      <c r="AF195" s="14"/>
    </row>
    <row r="196" spans="1:32" s="30" customFormat="1" x14ac:dyDescent="0.25">
      <c r="A196" s="13"/>
      <c r="B196" s="11"/>
      <c r="C196" s="40"/>
      <c r="D196" s="8"/>
      <c r="E196" s="8"/>
      <c r="F196" s="173"/>
      <c r="G196" s="14"/>
      <c r="H196" s="14"/>
      <c r="I196" s="14"/>
      <c r="J196" s="14"/>
      <c r="K196" s="14"/>
      <c r="AF196" s="14"/>
    </row>
    <row r="197" spans="1:32" s="30" customFormat="1" x14ac:dyDescent="0.25">
      <c r="A197" s="174"/>
      <c r="B197" s="175"/>
      <c r="C197" s="40"/>
      <c r="D197" s="8"/>
      <c r="E197" s="8"/>
      <c r="F197" s="173"/>
      <c r="G197" s="14"/>
      <c r="H197" s="8"/>
      <c r="I197" s="45"/>
      <c r="J197" s="14"/>
      <c r="K197" s="14"/>
      <c r="AF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5"/>
      <c r="H198" s="45"/>
      <c r="I198" s="45"/>
      <c r="J198" s="45"/>
      <c r="K198" s="14"/>
    </row>
    <row r="199" spans="1:32" s="30" customFormat="1" x14ac:dyDescent="0.25">
      <c r="A199" s="13"/>
      <c r="B199" s="6"/>
      <c r="C199" s="40"/>
      <c r="D199" s="8"/>
      <c r="E199" s="8"/>
      <c r="F199" s="10"/>
      <c r="G199" s="45"/>
      <c r="H199" s="45"/>
      <c r="I199" s="45"/>
      <c r="J199" s="45"/>
      <c r="K199" s="14"/>
    </row>
    <row r="200" spans="1:32" s="30" customFormat="1" x14ac:dyDescent="0.25">
      <c r="A200" s="174"/>
      <c r="B200" s="175"/>
      <c r="C200" s="40"/>
      <c r="D200" s="8"/>
      <c r="E200" s="8"/>
      <c r="F200" s="173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3"/>
      <c r="B202" s="6"/>
      <c r="C202" s="40"/>
      <c r="D202" s="8"/>
      <c r="E202" s="8"/>
      <c r="F202" s="10"/>
      <c r="G202" s="22"/>
      <c r="H202" s="22"/>
      <c r="I202" s="22"/>
      <c r="J202" s="22"/>
      <c r="K202" s="22"/>
    </row>
    <row r="203" spans="1:32" s="30" customFormat="1" x14ac:dyDescent="0.25">
      <c r="A203" s="174"/>
      <c r="B203" s="176"/>
      <c r="C203" s="40"/>
      <c r="D203" s="8"/>
      <c r="E203" s="8"/>
      <c r="F203" s="173"/>
      <c r="G203" s="14"/>
      <c r="H203" s="14"/>
      <c r="I203" s="14"/>
      <c r="J203" s="14"/>
      <c r="K203" s="14"/>
    </row>
    <row r="204" spans="1:32" s="30" customFormat="1" x14ac:dyDescent="0.25">
      <c r="A204" s="13"/>
      <c r="B204" s="177"/>
      <c r="C204" s="40"/>
      <c r="D204" s="8"/>
      <c r="E204" s="8"/>
      <c r="F204" s="10"/>
      <c r="G204" s="14"/>
      <c r="H204" s="14"/>
      <c r="I204" s="14"/>
      <c r="J204" s="14"/>
      <c r="K204" s="14"/>
    </row>
    <row r="205" spans="1:32" s="30" customFormat="1" x14ac:dyDescent="0.25">
      <c r="A205" s="13"/>
      <c r="B205" s="177"/>
      <c r="C205" s="40"/>
      <c r="D205" s="8"/>
      <c r="E205" s="8"/>
      <c r="F205" s="10"/>
      <c r="G205" s="45"/>
      <c r="H205" s="45"/>
      <c r="I205" s="45"/>
      <c r="J205" s="45"/>
      <c r="K205" s="14"/>
    </row>
    <row r="206" spans="1:32" s="30" customFormat="1" x14ac:dyDescent="0.25">
      <c r="A206" s="13"/>
      <c r="B206" s="177"/>
      <c r="C206" s="40"/>
      <c r="D206" s="8"/>
      <c r="E206" s="8"/>
      <c r="F206" s="10"/>
      <c r="G206" s="45"/>
      <c r="H206" s="45"/>
      <c r="I206" s="45"/>
      <c r="J206" s="45"/>
      <c r="K206" s="14"/>
    </row>
    <row r="207" spans="1:32" s="30" customFormat="1" x14ac:dyDescent="0.25">
      <c r="A207" s="174"/>
      <c r="B207" s="176"/>
      <c r="C207" s="40"/>
      <c r="D207" s="8"/>
      <c r="E207" s="8"/>
      <c r="F207" s="173"/>
      <c r="G207" s="45"/>
      <c r="H207" s="45"/>
      <c r="I207" s="45"/>
      <c r="J207" s="45"/>
      <c r="K207" s="14"/>
    </row>
    <row r="208" spans="1:32" s="30" customFormat="1" x14ac:dyDescent="0.25">
      <c r="A208" s="13"/>
      <c r="B208" s="178"/>
      <c r="C208" s="40"/>
      <c r="D208" s="8"/>
      <c r="E208" s="8"/>
      <c r="F208" s="10"/>
      <c r="G208" s="45"/>
      <c r="H208" s="45"/>
      <c r="I208" s="45"/>
      <c r="J208" s="45"/>
      <c r="K208" s="14"/>
    </row>
    <row r="209" spans="1:32" s="30" customFormat="1" x14ac:dyDescent="0.25">
      <c r="A209" s="174"/>
      <c r="B209" s="176"/>
      <c r="C209" s="40"/>
      <c r="D209" s="8"/>
      <c r="E209" s="8"/>
      <c r="F209" s="10"/>
      <c r="G209" s="45"/>
      <c r="H209" s="45"/>
      <c r="I209" s="45"/>
      <c r="J209" s="45"/>
      <c r="K209" s="14"/>
    </row>
    <row r="210" spans="1:32" s="30" customFormat="1" x14ac:dyDescent="0.25">
      <c r="A210" s="13"/>
      <c r="B210" s="11"/>
      <c r="C210" s="40"/>
      <c r="D210" s="8"/>
      <c r="E210" s="8"/>
      <c r="F210" s="173"/>
      <c r="G210" s="45"/>
      <c r="H210" s="45"/>
      <c r="I210" s="45"/>
      <c r="J210" s="45"/>
      <c r="K210" s="14"/>
    </row>
    <row r="211" spans="1:32" s="30" customFormat="1" x14ac:dyDescent="0.25">
      <c r="A211" s="13"/>
      <c r="B211" s="175"/>
      <c r="C211" s="40"/>
      <c r="D211" s="8"/>
      <c r="E211" s="8"/>
      <c r="F211" s="173"/>
      <c r="G211" s="45"/>
      <c r="H211" s="45"/>
      <c r="I211" s="45"/>
      <c r="J211" s="45"/>
      <c r="K211" s="14"/>
      <c r="N211" s="22"/>
      <c r="O211" s="22"/>
    </row>
    <row r="212" spans="1:32" s="30" customFormat="1" x14ac:dyDescent="0.25">
      <c r="A212" s="13"/>
      <c r="B212" s="6"/>
      <c r="C212" s="40"/>
      <c r="D212" s="8"/>
      <c r="E212" s="8"/>
      <c r="F212" s="10"/>
      <c r="G212" s="45"/>
      <c r="H212" s="8"/>
      <c r="I212" s="45"/>
      <c r="J212" s="45"/>
      <c r="K212" s="14"/>
      <c r="M212" s="22"/>
      <c r="N212" s="22"/>
      <c r="O212" s="22"/>
      <c r="AE212" s="22"/>
    </row>
    <row r="213" spans="1:32" s="30" customFormat="1" x14ac:dyDescent="0.25">
      <c r="A213" s="13"/>
      <c r="B213" s="179"/>
      <c r="C213" s="40"/>
      <c r="D213" s="8"/>
      <c r="E213" s="8"/>
      <c r="F213" s="10"/>
      <c r="G213" s="22"/>
      <c r="H213" s="22"/>
      <c r="I213" s="22"/>
      <c r="J213" s="22"/>
      <c r="K213" s="22"/>
      <c r="M213" s="22"/>
      <c r="N213" s="14"/>
      <c r="O213" s="14"/>
      <c r="AE213" s="22"/>
    </row>
    <row r="214" spans="1:32" s="30" customFormat="1" x14ac:dyDescent="0.25">
      <c r="A214" s="13"/>
      <c r="B214" s="6"/>
      <c r="C214" s="40"/>
      <c r="D214" s="8"/>
      <c r="E214" s="8"/>
      <c r="F214" s="10"/>
      <c r="G214" s="22"/>
      <c r="H214" s="22"/>
      <c r="I214" s="22"/>
      <c r="J214" s="22"/>
      <c r="K214" s="22"/>
      <c r="M214" s="14"/>
      <c r="N214" s="14"/>
      <c r="O214" s="14"/>
      <c r="AE214" s="14"/>
    </row>
    <row r="215" spans="1:32" s="22" customFormat="1" x14ac:dyDescent="0.25">
      <c r="A215" s="13"/>
      <c r="B215" s="6"/>
      <c r="C215" s="40"/>
      <c r="D215" s="8"/>
      <c r="E215" s="8"/>
      <c r="F215" s="10"/>
      <c r="G215" s="14"/>
      <c r="H215" s="14"/>
      <c r="I215" s="14"/>
      <c r="J215" s="14"/>
      <c r="K215" s="14"/>
      <c r="M215" s="14"/>
      <c r="N215" s="14"/>
      <c r="O215" s="14"/>
      <c r="P215" s="30"/>
      <c r="Q215" s="30"/>
      <c r="AE215" s="14"/>
      <c r="AF215" s="30"/>
    </row>
    <row r="216" spans="1:32" s="22" customFormat="1" x14ac:dyDescent="0.25">
      <c r="A216" s="13"/>
      <c r="B216" s="11"/>
      <c r="C216" s="40"/>
      <c r="D216" s="8"/>
      <c r="E216" s="8"/>
      <c r="F216" s="173"/>
      <c r="G216" s="14"/>
      <c r="H216" s="14"/>
      <c r="I216" s="14"/>
      <c r="J216" s="14"/>
      <c r="K216" s="14"/>
      <c r="M216" s="14"/>
      <c r="N216" s="14"/>
      <c r="O216" s="14"/>
      <c r="P216" s="14"/>
      <c r="Q216" s="14"/>
      <c r="AE216" s="14"/>
      <c r="AF216" s="30"/>
    </row>
    <row r="217" spans="1:32" x14ac:dyDescent="0.25">
      <c r="A217" s="13"/>
      <c r="B217" s="177"/>
      <c r="C217" s="180"/>
      <c r="D217" s="8"/>
      <c r="E217" s="8"/>
      <c r="F217" s="10"/>
      <c r="G217" s="14"/>
      <c r="H217" s="14"/>
      <c r="I217" s="14"/>
      <c r="J217" s="14"/>
      <c r="L217" s="14"/>
      <c r="AE217" s="4"/>
      <c r="AF217" s="30"/>
    </row>
    <row r="218" spans="1:32" x14ac:dyDescent="0.25">
      <c r="A218" s="174"/>
      <c r="B218" s="176"/>
      <c r="C218" s="183"/>
      <c r="D218" s="8"/>
      <c r="E218" s="8"/>
      <c r="F218" s="184"/>
      <c r="L218" s="14"/>
      <c r="N218" s="22"/>
      <c r="O218" s="22"/>
      <c r="P218" s="22"/>
      <c r="Q218" s="22"/>
      <c r="AE218" s="4"/>
      <c r="AF218" s="30"/>
    </row>
    <row r="219" spans="1:32" x14ac:dyDescent="0.25">
      <c r="A219" s="13"/>
      <c r="B219" s="11"/>
      <c r="C219" s="40"/>
      <c r="D219" s="8"/>
      <c r="E219" s="8"/>
      <c r="F219" s="173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6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N220" s="22"/>
      <c r="O220" s="22"/>
      <c r="P220" s="22"/>
      <c r="Q220" s="22"/>
      <c r="AE220" s="22"/>
      <c r="AF220" s="30"/>
    </row>
    <row r="221" spans="1:32" x14ac:dyDescent="0.25">
      <c r="A221" s="13"/>
      <c r="B221" s="179"/>
      <c r="C221" s="40"/>
      <c r="D221" s="8"/>
      <c r="E221" s="8"/>
      <c r="F221" s="10"/>
      <c r="G221" s="30"/>
      <c r="H221" s="30"/>
      <c r="I221" s="30"/>
      <c r="J221" s="30"/>
      <c r="K221" s="30"/>
      <c r="M221" s="22"/>
      <c r="AE221" s="22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s="22" customFormat="1" x14ac:dyDescent="0.25">
      <c r="A223" s="13"/>
      <c r="B223" s="6"/>
      <c r="C223" s="40"/>
      <c r="D223" s="8"/>
      <c r="E223" s="8"/>
      <c r="F223" s="10"/>
      <c r="G223" s="30"/>
      <c r="H223" s="30"/>
      <c r="I223" s="30"/>
      <c r="J223" s="30"/>
      <c r="K223" s="30"/>
      <c r="M223" s="14"/>
      <c r="N223" s="14"/>
      <c r="O223" s="14"/>
      <c r="P223" s="14"/>
      <c r="Q223" s="14"/>
      <c r="AE223" s="14"/>
      <c r="AF223" s="30"/>
    </row>
    <row r="224" spans="1:32" x14ac:dyDescent="0.25">
      <c r="A224" s="13"/>
      <c r="B224" s="11"/>
      <c r="C224" s="40"/>
      <c r="D224" s="8"/>
      <c r="E224" s="8"/>
      <c r="F224" s="173"/>
      <c r="G224" s="30"/>
      <c r="H224" s="30"/>
      <c r="I224" s="30"/>
      <c r="J224" s="30"/>
      <c r="K224" s="30"/>
      <c r="L224" s="14"/>
      <c r="AE224" s="4"/>
      <c r="AF224" s="30"/>
    </row>
    <row r="225" spans="1:32" x14ac:dyDescent="0.25">
      <c r="A225" s="13"/>
      <c r="B225" s="6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79"/>
      <c r="C226" s="40"/>
      <c r="D226" s="8"/>
      <c r="E226" s="8"/>
      <c r="F226" s="10"/>
      <c r="G226" s="30"/>
      <c r="H226" s="30"/>
      <c r="I226" s="30"/>
      <c r="J226" s="30"/>
      <c r="K226" s="30"/>
      <c r="L226" s="14"/>
      <c r="AE226" s="4"/>
      <c r="AF226" s="22"/>
    </row>
    <row r="227" spans="1:32" x14ac:dyDescent="0.25">
      <c r="A227" s="13"/>
      <c r="B227" s="179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79"/>
      <c r="C228" s="40"/>
      <c r="D228" s="8"/>
      <c r="E228" s="8"/>
      <c r="F228" s="10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1"/>
      <c r="C229" s="40"/>
      <c r="D229" s="8"/>
      <c r="E229" s="8"/>
      <c r="F229" s="173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79"/>
      <c r="C230" s="40"/>
      <c r="D230" s="8"/>
      <c r="E230" s="8"/>
      <c r="F230" s="10"/>
      <c r="G230" s="30"/>
      <c r="H230" s="30"/>
      <c r="I230" s="30"/>
      <c r="J230" s="30"/>
      <c r="K230" s="30"/>
      <c r="AE230" s="4"/>
    </row>
    <row r="231" spans="1:32" x14ac:dyDescent="0.25">
      <c r="A231" s="13"/>
      <c r="B231" s="179"/>
      <c r="C231" s="40"/>
      <c r="D231" s="8"/>
      <c r="E231" s="8"/>
      <c r="F231" s="10"/>
      <c r="G231" s="30"/>
      <c r="H231" s="30"/>
      <c r="I231" s="30"/>
      <c r="J231" s="30"/>
      <c r="K231" s="30"/>
      <c r="N231" s="22"/>
      <c r="O231" s="22"/>
      <c r="P231" s="22"/>
      <c r="Q231" s="22"/>
      <c r="AE231" s="4"/>
    </row>
    <row r="232" spans="1:32" x14ac:dyDescent="0.25">
      <c r="A232" s="13"/>
      <c r="B232" s="179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N232" s="22"/>
      <c r="O232" s="22"/>
      <c r="P232" s="22"/>
      <c r="Q232" s="22"/>
      <c r="AE232" s="22"/>
      <c r="AF232" s="22"/>
    </row>
    <row r="233" spans="1:32" x14ac:dyDescent="0.25">
      <c r="A233" s="13"/>
      <c r="B233" s="179"/>
      <c r="C233" s="40"/>
      <c r="D233" s="8"/>
      <c r="E233" s="8"/>
      <c r="F233" s="10"/>
      <c r="G233" s="30"/>
      <c r="H233" s="30"/>
      <c r="I233" s="30"/>
      <c r="J233" s="30"/>
      <c r="K233" s="30"/>
      <c r="M233" s="22"/>
      <c r="AE233" s="22"/>
      <c r="AF233" s="22"/>
    </row>
    <row r="234" spans="1:32" x14ac:dyDescent="0.25">
      <c r="A234" s="13"/>
      <c r="B234" s="179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79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179"/>
      <c r="C236" s="40"/>
      <c r="D236" s="8"/>
      <c r="E236" s="8"/>
      <c r="F236" s="10"/>
      <c r="G236" s="30"/>
      <c r="H236" s="30"/>
      <c r="I236" s="30"/>
      <c r="J236" s="30"/>
      <c r="K236" s="30"/>
    </row>
    <row r="237" spans="1:32" x14ac:dyDescent="0.25">
      <c r="A237" s="13"/>
      <c r="B237" s="6"/>
      <c r="C237" s="40"/>
      <c r="D237" s="8"/>
      <c r="E237" s="8"/>
      <c r="F237" s="173"/>
      <c r="G237" s="30"/>
      <c r="H237" s="30"/>
      <c r="I237" s="30"/>
      <c r="J237" s="30"/>
      <c r="K237" s="30"/>
      <c r="N237" s="30"/>
      <c r="O237" s="30"/>
      <c r="P237" s="30"/>
      <c r="Q237" s="30"/>
      <c r="AE237" s="4"/>
    </row>
    <row r="238" spans="1:32" ht="18.75" x14ac:dyDescent="0.25">
      <c r="A238" s="185"/>
      <c r="B238" s="143"/>
      <c r="C238" s="107"/>
      <c r="D238" s="8"/>
      <c r="E238" s="8"/>
      <c r="F238" s="124"/>
      <c r="G238" s="30"/>
      <c r="H238" s="30"/>
      <c r="I238" s="30"/>
      <c r="J238" s="30"/>
      <c r="K238" s="30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186"/>
      <c r="B239" s="187"/>
      <c r="C239" s="186"/>
      <c r="D239" s="189"/>
      <c r="E239" s="189"/>
      <c r="F239" s="190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29"/>
      <c r="C240" s="23"/>
      <c r="D240" s="8"/>
      <c r="E240" s="8"/>
      <c r="F240" s="10"/>
      <c r="G240" s="30"/>
      <c r="H240" s="30"/>
      <c r="I240" s="30"/>
      <c r="J240" s="22"/>
      <c r="K240" s="22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29"/>
      <c r="C241" s="23"/>
      <c r="D241" s="8"/>
      <c r="E241" s="8"/>
      <c r="F241" s="10"/>
      <c r="G241" s="30"/>
      <c r="H241" s="30"/>
      <c r="I241" s="30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29"/>
      <c r="C242" s="23"/>
      <c r="D242" s="8"/>
      <c r="E242" s="8"/>
      <c r="F242" s="10"/>
      <c r="G242" s="22"/>
      <c r="H242" s="22"/>
      <c r="I242" s="22"/>
      <c r="J242" s="14"/>
      <c r="L242" s="14"/>
      <c r="M242" s="30"/>
      <c r="N242" s="30"/>
      <c r="O242" s="30"/>
      <c r="P242" s="30"/>
      <c r="Q242" s="30"/>
      <c r="AE242" s="30"/>
    </row>
    <row r="243" spans="1:32" x14ac:dyDescent="0.25">
      <c r="A243" s="23"/>
      <c r="B243" s="129"/>
      <c r="C243" s="23"/>
      <c r="D243" s="8"/>
      <c r="E243" s="8"/>
      <c r="F243" s="10"/>
      <c r="G243" s="22"/>
      <c r="H243" s="22"/>
      <c r="I243" s="22"/>
      <c r="J243" s="14"/>
      <c r="M243" s="30"/>
      <c r="N243" s="30"/>
      <c r="O243" s="30"/>
      <c r="P243" s="30"/>
      <c r="Q243" s="30"/>
      <c r="AE243" s="30"/>
    </row>
    <row r="244" spans="1:32" x14ac:dyDescent="0.25">
      <c r="A244" s="169"/>
      <c r="B244" s="11"/>
      <c r="D244" s="8"/>
      <c r="E244" s="8"/>
      <c r="F244" s="153"/>
      <c r="G244" s="30"/>
      <c r="H244" s="30"/>
      <c r="I244" s="30"/>
      <c r="J244" s="30"/>
      <c r="K244" s="30"/>
      <c r="P244" s="45"/>
      <c r="Q244" s="45"/>
    </row>
    <row r="245" spans="1:32" x14ac:dyDescent="0.25">
      <c r="A245" s="169"/>
      <c r="B245" s="11"/>
      <c r="C245" s="40"/>
      <c r="D245" s="8"/>
      <c r="E245" s="8"/>
      <c r="F245" s="191"/>
      <c r="G245" s="30"/>
      <c r="H245" s="30"/>
      <c r="I245" s="30"/>
      <c r="J245" s="30"/>
      <c r="K245" s="30"/>
      <c r="AE245" s="4"/>
    </row>
    <row r="246" spans="1:32" ht="16.5" x14ac:dyDescent="0.25">
      <c r="A246" s="13"/>
      <c r="B246" s="192"/>
      <c r="C246" s="40"/>
      <c r="D246" s="8"/>
      <c r="E246" s="8"/>
      <c r="F246" s="153"/>
      <c r="G246" s="30"/>
      <c r="H246" s="30"/>
      <c r="I246" s="30"/>
      <c r="J246" s="30"/>
      <c r="K246" s="30"/>
      <c r="N246" s="22"/>
      <c r="O246" s="22"/>
      <c r="P246" s="22"/>
      <c r="Q246" s="22"/>
      <c r="AE246" s="4"/>
      <c r="AF246" s="60"/>
    </row>
    <row r="247" spans="1:32" ht="16.5" x14ac:dyDescent="0.25">
      <c r="A247" s="13"/>
      <c r="B247" s="192"/>
      <c r="C247" s="40"/>
      <c r="D247" s="8"/>
      <c r="E247" s="8"/>
      <c r="F247" s="153"/>
      <c r="G247" s="30"/>
      <c r="H247" s="30"/>
      <c r="I247" s="30"/>
      <c r="J247" s="30"/>
      <c r="K247" s="30"/>
      <c r="M247" s="22"/>
      <c r="N247" s="22"/>
      <c r="O247" s="22"/>
      <c r="P247" s="22"/>
      <c r="Q247" s="22"/>
      <c r="AE247" s="22"/>
      <c r="AF247" s="60"/>
    </row>
    <row r="248" spans="1:32" x14ac:dyDescent="0.25">
      <c r="A248" s="13"/>
      <c r="B248" s="192"/>
      <c r="C248" s="40"/>
      <c r="D248" s="8"/>
      <c r="E248" s="8"/>
      <c r="F248" s="153"/>
      <c r="G248" s="30"/>
      <c r="H248" s="30"/>
      <c r="I248" s="30"/>
      <c r="J248" s="30"/>
      <c r="K248" s="30"/>
      <c r="M248" s="22"/>
      <c r="AE248" s="22"/>
      <c r="AF248" s="30"/>
    </row>
    <row r="249" spans="1:32" x14ac:dyDescent="0.25">
      <c r="A249" s="13"/>
      <c r="B249" s="192"/>
      <c r="C249" s="40"/>
      <c r="D249" s="8"/>
      <c r="E249" s="8"/>
      <c r="F249" s="153"/>
      <c r="G249" s="30"/>
      <c r="H249" s="30"/>
      <c r="I249" s="30"/>
      <c r="J249" s="30"/>
      <c r="K249" s="30"/>
    </row>
    <row r="250" spans="1:32" x14ac:dyDescent="0.25">
      <c r="A250" s="13"/>
      <c r="B250" s="192"/>
      <c r="C250" s="40"/>
      <c r="D250" s="8"/>
      <c r="E250" s="8"/>
      <c r="F250" s="153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3"/>
      <c r="G251" s="30"/>
      <c r="H251" s="30"/>
      <c r="I251" s="30"/>
      <c r="J251" s="30"/>
      <c r="K251" s="30"/>
    </row>
    <row r="252" spans="1:32" x14ac:dyDescent="0.25">
      <c r="A252" s="13"/>
      <c r="B252" s="6"/>
      <c r="C252" s="40"/>
      <c r="D252" s="8"/>
      <c r="E252" s="8"/>
      <c r="F252" s="153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3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3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3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3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3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3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3"/>
      <c r="G259" s="30"/>
      <c r="H259" s="30"/>
      <c r="I259" s="30"/>
      <c r="J259" s="30"/>
      <c r="K259" s="30"/>
      <c r="AE259" s="4"/>
    </row>
    <row r="260" spans="1:32" x14ac:dyDescent="0.25">
      <c r="A260" s="13"/>
      <c r="B260" s="6"/>
      <c r="C260" s="40"/>
      <c r="D260" s="8"/>
      <c r="E260" s="8"/>
      <c r="F260" s="153"/>
      <c r="G260" s="30"/>
      <c r="H260" s="30"/>
      <c r="I260" s="30"/>
      <c r="J260" s="30"/>
      <c r="K260" s="30"/>
      <c r="AE260" s="4"/>
    </row>
    <row r="261" spans="1:32" s="30" customFormat="1" x14ac:dyDescent="0.25">
      <c r="A261" s="13"/>
      <c r="B261" s="6"/>
      <c r="C261" s="40"/>
      <c r="D261" s="8"/>
      <c r="E261" s="8"/>
      <c r="F261" s="153"/>
      <c r="H261" s="193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3"/>
      <c r="B262" s="6"/>
      <c r="C262" s="40"/>
      <c r="D262" s="8"/>
      <c r="E262" s="8"/>
      <c r="F262" s="153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69"/>
      <c r="B263" s="194"/>
      <c r="C263" s="40"/>
      <c r="D263" s="8"/>
      <c r="E263" s="8"/>
      <c r="F263" s="153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69"/>
      <c r="B264" s="194"/>
      <c r="C264" s="40"/>
      <c r="D264" s="8"/>
      <c r="E264" s="8"/>
      <c r="F264" s="153"/>
      <c r="M264" s="14"/>
      <c r="N264" s="14"/>
      <c r="O264" s="14"/>
      <c r="P264" s="14"/>
      <c r="Q264" s="14"/>
      <c r="AE264" s="4"/>
      <c r="AF264" s="14"/>
    </row>
    <row r="265" spans="1:32" s="30" customFormat="1" x14ac:dyDescent="0.25">
      <c r="A265" s="169"/>
      <c r="B265" s="194"/>
      <c r="C265" s="40"/>
      <c r="D265" s="8"/>
      <c r="E265" s="8"/>
      <c r="F265" s="153"/>
      <c r="M265" s="14"/>
      <c r="N265" s="14"/>
      <c r="O265" s="14"/>
      <c r="P265" s="14"/>
      <c r="Q265" s="14"/>
      <c r="AE265" s="4"/>
      <c r="AF265" s="14"/>
    </row>
    <row r="266" spans="1:32" s="196" customFormat="1" ht="18.75" x14ac:dyDescent="0.3">
      <c r="A266" s="195"/>
      <c r="B266" s="104"/>
      <c r="C266" s="104"/>
      <c r="D266" s="104"/>
      <c r="E266" s="104"/>
      <c r="F266" s="104"/>
      <c r="M266" s="56"/>
      <c r="N266" s="56"/>
      <c r="O266" s="56"/>
      <c r="P266" s="56"/>
      <c r="Q266" s="56"/>
      <c r="AE266" s="107"/>
      <c r="AF266" s="56"/>
    </row>
    <row r="267" spans="1:32" s="30" customFormat="1" x14ac:dyDescent="0.25">
      <c r="A267" s="13"/>
      <c r="B267" s="129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29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29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29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29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29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29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29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29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29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29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29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29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29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29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29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29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29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29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29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29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29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29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29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29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29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29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7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7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97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29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29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29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29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29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29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29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29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29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29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29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29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29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29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29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29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29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29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29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29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29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29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29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29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29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29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29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29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29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13"/>
      <c r="B326" s="129"/>
      <c r="C326" s="23"/>
      <c r="D326" s="8"/>
      <c r="E326" s="8"/>
      <c r="F326" s="10"/>
      <c r="M326" s="14"/>
      <c r="N326" s="14"/>
      <c r="O326" s="14"/>
      <c r="P326" s="14"/>
      <c r="Q326" s="14"/>
      <c r="AE326" s="4"/>
      <c r="AF326" s="14"/>
    </row>
    <row r="327" spans="1:32" s="201" customFormat="1" x14ac:dyDescent="0.25">
      <c r="A327" s="169"/>
      <c r="B327" s="11"/>
      <c r="C327" s="199"/>
      <c r="D327" s="8"/>
      <c r="E327" s="8"/>
      <c r="F327" s="200"/>
      <c r="M327" s="85"/>
      <c r="N327" s="85"/>
      <c r="O327" s="85"/>
      <c r="P327" s="85"/>
      <c r="Q327" s="85"/>
      <c r="AE327" s="202"/>
      <c r="AF327" s="85"/>
    </row>
    <row r="328" spans="1:32" s="30" customFormat="1" x14ac:dyDescent="0.25">
      <c r="A328" s="13"/>
      <c r="B328" s="203"/>
      <c r="C328" s="40"/>
      <c r="D328" s="8"/>
      <c r="E328" s="8"/>
      <c r="F328" s="204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3"/>
      <c r="C329" s="40"/>
      <c r="D329" s="8"/>
      <c r="E329" s="8"/>
      <c r="F329" s="204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3"/>
      <c r="C330" s="40"/>
      <c r="D330" s="8"/>
      <c r="E330" s="8"/>
      <c r="F330" s="204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3"/>
      <c r="C331" s="40"/>
      <c r="D331" s="8"/>
      <c r="E331" s="8"/>
      <c r="F331" s="204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3"/>
      <c r="C332" s="40"/>
      <c r="D332" s="8"/>
      <c r="E332" s="8"/>
      <c r="F332" s="204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3"/>
      <c r="C333" s="40"/>
      <c r="D333" s="8"/>
      <c r="E333" s="8"/>
      <c r="F333" s="204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3"/>
      <c r="C334" s="40"/>
      <c r="D334" s="8"/>
      <c r="E334" s="8"/>
      <c r="F334" s="204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3"/>
      <c r="C335" s="40"/>
      <c r="D335" s="8"/>
      <c r="E335" s="8"/>
      <c r="F335" s="204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3"/>
      <c r="C336" s="40"/>
      <c r="D336" s="8"/>
      <c r="E336" s="8"/>
      <c r="F336" s="204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"/>
      <c r="B337" s="203"/>
      <c r="C337" s="40"/>
      <c r="D337" s="8"/>
      <c r="E337" s="8"/>
      <c r="F337" s="204"/>
      <c r="M337" s="14"/>
      <c r="N337" s="14"/>
      <c r="O337" s="14"/>
      <c r="P337" s="14"/>
      <c r="Q337" s="14"/>
      <c r="AE337" s="4"/>
      <c r="AF337" s="14"/>
    </row>
    <row r="338" spans="1:32" s="30" customFormat="1" x14ac:dyDescent="0.25">
      <c r="A338" s="131"/>
      <c r="B338" s="47"/>
      <c r="C338" s="49"/>
      <c r="D338" s="46"/>
      <c r="E338" s="8"/>
      <c r="F338" s="153"/>
      <c r="M338" s="14"/>
      <c r="N338" s="14"/>
      <c r="O338" s="14"/>
      <c r="P338" s="14"/>
      <c r="Q338" s="14"/>
      <c r="AE338" s="4"/>
      <c r="AF338" s="14"/>
    </row>
    <row r="339" spans="1:32" s="30" customFormat="1" ht="20.25" x14ac:dyDescent="0.25">
      <c r="A339" s="159"/>
      <c r="B339" s="323"/>
      <c r="C339" s="323"/>
      <c r="D339" s="323"/>
      <c r="E339" s="323"/>
      <c r="F339" s="323"/>
      <c r="M339" s="14"/>
      <c r="N339" s="14"/>
      <c r="O339" s="14"/>
      <c r="P339" s="14"/>
      <c r="Q339" s="14"/>
      <c r="AE339" s="14"/>
      <c r="AF339" s="14"/>
    </row>
    <row r="340" spans="1:32" s="30" customFormat="1" ht="18.75" x14ac:dyDescent="0.25">
      <c r="A340" s="114"/>
      <c r="B340" s="205"/>
      <c r="C340" s="114"/>
      <c r="D340" s="207"/>
      <c r="E340" s="208"/>
      <c r="F340" s="153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7"/>
      <c r="C341" s="131"/>
      <c r="D341" s="8"/>
      <c r="E341" s="8"/>
      <c r="F341" s="153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7"/>
      <c r="C342" s="131"/>
      <c r="D342" s="8"/>
      <c r="E342" s="8"/>
      <c r="F342" s="153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7"/>
      <c r="C343" s="131"/>
      <c r="D343" s="8"/>
      <c r="E343" s="8"/>
      <c r="F343" s="153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7"/>
      <c r="C344" s="131"/>
      <c r="D344" s="8"/>
      <c r="E344" s="8"/>
      <c r="F344" s="153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7"/>
      <c r="C345" s="131"/>
      <c r="D345" s="8"/>
      <c r="E345" s="8"/>
      <c r="F345" s="153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7"/>
      <c r="C346" s="131"/>
      <c r="D346" s="8"/>
      <c r="E346" s="8"/>
      <c r="F346" s="153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7"/>
      <c r="C347" s="131"/>
      <c r="D347" s="8"/>
      <c r="E347" s="8"/>
      <c r="F347" s="153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7"/>
      <c r="C348" s="131"/>
      <c r="D348" s="8"/>
      <c r="E348" s="8"/>
      <c r="F348" s="153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7"/>
      <c r="C349" s="131"/>
      <c r="D349" s="8"/>
      <c r="E349" s="8"/>
      <c r="F349" s="153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7"/>
      <c r="C350" s="131"/>
      <c r="D350" s="8"/>
      <c r="E350" s="8"/>
      <c r="F350" s="153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7"/>
      <c r="C351" s="131"/>
      <c r="D351" s="8"/>
      <c r="E351" s="8"/>
      <c r="F351" s="153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7"/>
      <c r="C352" s="131"/>
      <c r="D352" s="8"/>
      <c r="E352" s="8"/>
      <c r="F352" s="153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47"/>
      <c r="C353" s="131"/>
      <c r="D353" s="8"/>
      <c r="E353" s="8"/>
      <c r="F353" s="153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29"/>
      <c r="C354" s="131"/>
      <c r="D354" s="8"/>
      <c r="E354" s="8"/>
      <c r="F354" s="153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29"/>
      <c r="C355" s="131"/>
      <c r="D355" s="8"/>
      <c r="E355" s="8"/>
      <c r="F355" s="153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29"/>
      <c r="C356" s="131"/>
      <c r="D356" s="8"/>
      <c r="E356" s="8"/>
      <c r="F356" s="153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29"/>
      <c r="C357" s="131"/>
      <c r="D357" s="8"/>
      <c r="E357" s="8"/>
      <c r="F357" s="153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29"/>
      <c r="C358" s="131"/>
      <c r="D358" s="8"/>
      <c r="E358" s="8"/>
      <c r="F358" s="153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29"/>
      <c r="C359" s="131"/>
      <c r="D359" s="8"/>
      <c r="E359" s="8"/>
      <c r="F359" s="153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29"/>
      <c r="C360" s="131"/>
      <c r="D360" s="8"/>
      <c r="E360" s="8"/>
      <c r="F360" s="153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29"/>
      <c r="C361" s="131"/>
      <c r="D361" s="8"/>
      <c r="E361" s="8"/>
      <c r="F361" s="153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29"/>
      <c r="C362" s="131"/>
      <c r="D362" s="8"/>
      <c r="E362" s="8"/>
      <c r="F362" s="153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186"/>
      <c r="B363" s="187"/>
      <c r="C363" s="131"/>
      <c r="D363" s="8"/>
      <c r="E363" s="8"/>
      <c r="F363" s="153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29"/>
      <c r="C364" s="131"/>
      <c r="D364" s="8"/>
      <c r="E364" s="8"/>
      <c r="F364" s="153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29"/>
      <c r="C365" s="131"/>
      <c r="D365" s="8"/>
      <c r="E365" s="8"/>
      <c r="F365" s="153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29"/>
      <c r="C366" s="131"/>
      <c r="D366" s="8"/>
      <c r="E366" s="8"/>
      <c r="F366" s="153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29"/>
      <c r="C367" s="131"/>
      <c r="D367" s="8"/>
      <c r="E367" s="8"/>
      <c r="F367" s="153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29"/>
      <c r="C368" s="131"/>
      <c r="D368" s="8"/>
      <c r="E368" s="8"/>
      <c r="F368" s="153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29"/>
      <c r="C369" s="131"/>
      <c r="D369" s="8"/>
      <c r="E369" s="8"/>
      <c r="F369" s="153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29"/>
      <c r="C370" s="131"/>
      <c r="D370" s="8"/>
      <c r="E370" s="8"/>
      <c r="F370" s="153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29"/>
      <c r="C371" s="131"/>
      <c r="D371" s="8"/>
      <c r="E371" s="8"/>
      <c r="F371" s="153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29"/>
      <c r="C372" s="131"/>
      <c r="D372" s="8"/>
      <c r="E372" s="8"/>
      <c r="F372" s="153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29"/>
      <c r="C373" s="131"/>
      <c r="D373" s="8"/>
      <c r="E373" s="8"/>
      <c r="F373" s="153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29"/>
      <c r="C374" s="131"/>
      <c r="D374" s="8"/>
      <c r="E374" s="8"/>
      <c r="F374" s="153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29"/>
      <c r="C375" s="131"/>
      <c r="D375" s="8"/>
      <c r="E375" s="8"/>
      <c r="F375" s="153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29"/>
      <c r="C376" s="131"/>
      <c r="D376" s="8"/>
      <c r="E376" s="8"/>
      <c r="F376" s="153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186"/>
      <c r="B377" s="187"/>
      <c r="C377" s="131"/>
      <c r="D377" s="8"/>
      <c r="E377" s="8"/>
      <c r="F377" s="153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29"/>
      <c r="C378" s="131"/>
      <c r="D378" s="8"/>
      <c r="E378" s="8"/>
      <c r="F378" s="153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29"/>
      <c r="C379" s="131"/>
      <c r="D379" s="8"/>
      <c r="E379" s="8"/>
      <c r="F379" s="153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29"/>
      <c r="C380" s="131"/>
      <c r="D380" s="8"/>
      <c r="E380" s="8"/>
      <c r="F380" s="153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29"/>
      <c r="C381" s="131"/>
      <c r="D381" s="8"/>
      <c r="E381" s="8"/>
      <c r="F381" s="153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29"/>
      <c r="C382" s="131"/>
      <c r="D382" s="8"/>
      <c r="E382" s="8"/>
      <c r="F382" s="153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29"/>
      <c r="C383" s="131"/>
      <c r="D383" s="8"/>
      <c r="E383" s="8"/>
      <c r="F383" s="153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23"/>
      <c r="B384" s="129"/>
      <c r="C384" s="131"/>
      <c r="D384" s="8"/>
      <c r="E384" s="8"/>
      <c r="F384" s="153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86"/>
      <c r="B385" s="209"/>
      <c r="C385" s="210"/>
      <c r="D385" s="8"/>
      <c r="E385" s="8"/>
      <c r="F385" s="153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8"/>
      <c r="B386" s="211"/>
      <c r="C386" s="168"/>
      <c r="D386" s="8"/>
      <c r="E386" s="8"/>
      <c r="F386" s="153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8"/>
      <c r="B387" s="212"/>
      <c r="C387" s="168"/>
      <c r="D387" s="8"/>
      <c r="E387" s="8"/>
      <c r="F387" s="153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8"/>
      <c r="B388" s="212"/>
      <c r="C388" s="168"/>
      <c r="D388" s="8"/>
      <c r="E388" s="8"/>
      <c r="F388" s="153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8"/>
      <c r="B389" s="213"/>
      <c r="C389" s="168"/>
      <c r="D389" s="8"/>
      <c r="E389" s="8"/>
      <c r="F389" s="153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8"/>
      <c r="B390" s="211"/>
      <c r="C390" s="168"/>
      <c r="D390" s="8"/>
      <c r="E390" s="8"/>
      <c r="F390" s="153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8"/>
      <c r="B391" s="211"/>
      <c r="C391" s="168"/>
      <c r="D391" s="8"/>
      <c r="E391" s="8"/>
      <c r="F391" s="153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>
      <c r="A392" s="168"/>
      <c r="B392" s="212"/>
      <c r="C392" s="168"/>
      <c r="D392" s="8"/>
      <c r="E392" s="8"/>
      <c r="F392" s="153"/>
      <c r="M392" s="14"/>
      <c r="N392" s="14"/>
      <c r="O392" s="14"/>
      <c r="P392" s="14"/>
      <c r="Q392" s="14"/>
      <c r="AE392" s="14"/>
      <c r="AF392" s="14"/>
    </row>
    <row r="393" spans="1:32" s="30" customFormat="1" x14ac:dyDescent="0.25"/>
    <row r="394" spans="1:32" s="30" customFormat="1" x14ac:dyDescent="0.25">
      <c r="A394" s="169"/>
      <c r="B394" s="324"/>
      <c r="C394" s="325"/>
      <c r="D394" s="325"/>
      <c r="E394" s="325"/>
      <c r="F394" s="325"/>
    </row>
    <row r="395" spans="1:32" s="30" customFormat="1" x14ac:dyDescent="0.25">
      <c r="A395" s="13"/>
      <c r="B395" s="6"/>
      <c r="C395" s="4"/>
      <c r="D395" s="8"/>
      <c r="E395" s="8"/>
      <c r="F395" s="153"/>
    </row>
    <row r="396" spans="1:32" s="30" customFormat="1" x14ac:dyDescent="0.25">
      <c r="A396" s="13"/>
      <c r="B396" s="6"/>
      <c r="C396" s="4"/>
      <c r="D396" s="8"/>
      <c r="E396" s="8"/>
      <c r="F396" s="153"/>
    </row>
    <row r="397" spans="1:32" s="30" customFormat="1" x14ac:dyDescent="0.25">
      <c r="A397" s="13"/>
      <c r="B397" s="6"/>
      <c r="C397" s="4"/>
      <c r="D397" s="8"/>
      <c r="E397" s="8"/>
      <c r="F397" s="153"/>
    </row>
    <row r="398" spans="1:32" s="30" customFormat="1" x14ac:dyDescent="0.25">
      <c r="A398" s="13"/>
      <c r="B398" s="6"/>
      <c r="C398" s="4"/>
      <c r="D398" s="8"/>
      <c r="E398" s="8"/>
      <c r="F398" s="153"/>
    </row>
    <row r="399" spans="1:32" s="30" customFormat="1" x14ac:dyDescent="0.25">
      <c r="A399" s="13"/>
      <c r="B399" s="6"/>
      <c r="C399" s="4"/>
      <c r="D399" s="8"/>
      <c r="E399" s="8"/>
      <c r="F399" s="153"/>
    </row>
    <row r="400" spans="1:32" s="30" customFormat="1" x14ac:dyDescent="0.25">
      <c r="A400" s="13"/>
      <c r="B400" s="6"/>
      <c r="C400" s="4"/>
      <c r="D400" s="8"/>
      <c r="E400" s="8"/>
      <c r="F400" s="153"/>
    </row>
    <row r="401" spans="1:32" s="30" customFormat="1" x14ac:dyDescent="0.25">
      <c r="A401" s="13"/>
      <c r="B401" s="6"/>
      <c r="C401" s="4"/>
      <c r="D401" s="8"/>
      <c r="E401" s="8"/>
      <c r="F401" s="153"/>
    </row>
    <row r="402" spans="1:32" s="30" customFormat="1" x14ac:dyDescent="0.25">
      <c r="A402" s="13"/>
      <c r="B402" s="6"/>
      <c r="C402" s="4"/>
      <c r="D402" s="8"/>
      <c r="E402" s="8"/>
      <c r="F402" s="153"/>
    </row>
    <row r="403" spans="1:32" s="30" customFormat="1" x14ac:dyDescent="0.25">
      <c r="A403" s="13"/>
      <c r="B403" s="6"/>
      <c r="C403" s="4"/>
      <c r="D403" s="8"/>
      <c r="E403" s="8"/>
      <c r="F403" s="153"/>
    </row>
    <row r="404" spans="1:32" s="30" customFormat="1" x14ac:dyDescent="0.25">
      <c r="A404" s="13"/>
      <c r="B404" s="6"/>
      <c r="C404" s="4"/>
      <c r="D404" s="8"/>
      <c r="E404" s="8"/>
      <c r="F404" s="153"/>
    </row>
    <row r="405" spans="1:32" s="30" customFormat="1" x14ac:dyDescent="0.25">
      <c r="A405" s="13"/>
      <c r="B405" s="6"/>
      <c r="C405" s="4"/>
      <c r="D405" s="8"/>
      <c r="E405" s="8"/>
      <c r="F405" s="153"/>
    </row>
    <row r="406" spans="1:32" s="30" customFormat="1" x14ac:dyDescent="0.25">
      <c r="A406" s="13"/>
      <c r="B406" s="6"/>
      <c r="C406" s="4"/>
      <c r="D406" s="8"/>
      <c r="E406" s="8"/>
      <c r="F406" s="153"/>
    </row>
    <row r="407" spans="1:32" s="30" customFormat="1" x14ac:dyDescent="0.25">
      <c r="A407" s="169"/>
      <c r="B407" s="324"/>
      <c r="C407" s="325"/>
      <c r="D407" s="325"/>
      <c r="E407" s="325"/>
      <c r="F407" s="325"/>
    </row>
    <row r="408" spans="1:32" s="30" customFormat="1" x14ac:dyDescent="0.25">
      <c r="A408" s="13"/>
      <c r="B408" s="47"/>
      <c r="C408" s="49"/>
      <c r="D408" s="4"/>
      <c r="E408" s="8"/>
      <c r="F408" s="153"/>
    </row>
    <row r="409" spans="1:32" s="30" customFormat="1" x14ac:dyDescent="0.25">
      <c r="A409" s="131"/>
      <c r="B409" s="150"/>
      <c r="C409" s="47"/>
      <c r="D409" s="47"/>
      <c r="E409" s="47"/>
      <c r="F409" s="47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1"/>
      <c r="B410" s="47"/>
      <c r="C410" s="49"/>
      <c r="D410" s="8"/>
      <c r="E410" s="8"/>
      <c r="F410" s="153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1"/>
      <c r="B411" s="47"/>
      <c r="C411" s="49"/>
      <c r="D411" s="8"/>
      <c r="E411" s="8"/>
      <c r="F411" s="153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1"/>
      <c r="B412" s="47"/>
      <c r="C412" s="49"/>
      <c r="D412" s="8"/>
      <c r="E412" s="8"/>
      <c r="F412" s="153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1"/>
      <c r="B413" s="47"/>
      <c r="C413" s="49"/>
      <c r="D413" s="8"/>
      <c r="E413" s="8"/>
      <c r="F413" s="153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1"/>
      <c r="B414" s="47"/>
      <c r="C414" s="49"/>
      <c r="D414" s="8"/>
      <c r="E414" s="8"/>
      <c r="F414" s="153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1"/>
      <c r="B415" s="214"/>
      <c r="C415" s="49"/>
      <c r="D415" s="8"/>
      <c r="E415" s="8"/>
      <c r="F415" s="153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1"/>
      <c r="B416" s="214"/>
      <c r="C416" s="144"/>
      <c r="D416" s="8"/>
      <c r="E416" s="8"/>
      <c r="F416" s="153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1"/>
      <c r="B417" s="214"/>
      <c r="C417" s="144"/>
      <c r="D417" s="8"/>
      <c r="E417" s="8"/>
      <c r="F417" s="153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31"/>
      <c r="B418" s="214"/>
      <c r="C418" s="49"/>
      <c r="D418" s="8"/>
      <c r="E418" s="8"/>
      <c r="F418" s="153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149"/>
      <c r="B419" s="326"/>
      <c r="C419" s="177"/>
      <c r="D419" s="177"/>
      <c r="E419" s="177"/>
      <c r="F419" s="177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3"/>
      <c r="B420" s="215"/>
      <c r="C420" s="4"/>
      <c r="D420" s="144"/>
      <c r="E420" s="216"/>
      <c r="F420" s="217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8"/>
      <c r="B421" s="219"/>
      <c r="C421" s="221"/>
      <c r="D421" s="222"/>
      <c r="E421" s="223"/>
      <c r="F421" s="224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8"/>
      <c r="B422" s="225"/>
      <c r="C422" s="221"/>
      <c r="D422" s="222"/>
      <c r="E422" s="223"/>
      <c r="F422" s="22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18"/>
      <c r="B423" s="225"/>
      <c r="C423" s="221"/>
      <c r="D423" s="222"/>
      <c r="E423" s="223"/>
      <c r="F423" s="224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6"/>
      <c r="B424" s="215"/>
      <c r="C424" s="4"/>
      <c r="D424" s="8"/>
      <c r="E424" s="8"/>
      <c r="F424" s="153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6"/>
      <c r="B425" s="227"/>
      <c r="C425" s="4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6"/>
      <c r="B426" s="227"/>
      <c r="C426" s="4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6"/>
      <c r="B427" s="227"/>
      <c r="C427" s="4"/>
      <c r="D427" s="8"/>
      <c r="E427" s="8"/>
      <c r="F427" s="153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6"/>
      <c r="B428" s="227"/>
      <c r="C428" s="4"/>
      <c r="D428" s="8"/>
      <c r="E428" s="8"/>
      <c r="F428" s="153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6"/>
      <c r="B429" s="227"/>
      <c r="C429" s="4"/>
      <c r="D429" s="8"/>
      <c r="E429" s="8"/>
      <c r="F429" s="153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6"/>
      <c r="B430" s="215"/>
      <c r="C430" s="4"/>
      <c r="D430" s="8"/>
      <c r="E430" s="8"/>
      <c r="F430" s="153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6"/>
      <c r="B431" s="215"/>
      <c r="C431" s="4"/>
      <c r="D431" s="8"/>
      <c r="E431" s="8"/>
      <c r="F431" s="153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6"/>
      <c r="B432" s="215"/>
      <c r="C432" s="4"/>
      <c r="D432" s="8"/>
      <c r="E432" s="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6"/>
      <c r="B433" s="227"/>
      <c r="C433" s="4"/>
      <c r="D433" s="8"/>
      <c r="E433" s="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6"/>
      <c r="B434" s="197"/>
      <c r="C434" s="4"/>
      <c r="D434" s="8"/>
      <c r="E434" s="228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6"/>
      <c r="B435" s="227"/>
      <c r="C435" s="4"/>
      <c r="D435" s="8"/>
      <c r="E435" s="8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6"/>
      <c r="B436" s="215"/>
      <c r="C436" s="4"/>
      <c r="D436" s="8"/>
      <c r="E436" s="22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6"/>
      <c r="B437" s="227"/>
      <c r="C437" s="4"/>
      <c r="D437" s="8"/>
      <c r="E437" s="8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6"/>
      <c r="B438" s="227"/>
      <c r="C438" s="4"/>
      <c r="D438" s="8"/>
      <c r="E438" s="229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6"/>
      <c r="B439" s="227"/>
      <c r="C439" s="49"/>
      <c r="D439" s="8"/>
      <c r="E439" s="8"/>
      <c r="F439" s="153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6"/>
      <c r="B440" s="215"/>
      <c r="C440" s="49"/>
      <c r="D440" s="8"/>
      <c r="E440" s="8"/>
      <c r="F440" s="153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6"/>
      <c r="B441" s="230"/>
      <c r="C441" s="49"/>
      <c r="D441" s="8"/>
      <c r="E441" s="8"/>
      <c r="F441" s="153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226"/>
      <c r="B442" s="230"/>
      <c r="C442" s="49"/>
      <c r="D442" s="8"/>
      <c r="E442" s="8"/>
      <c r="F442" s="153"/>
      <c r="M442" s="14"/>
      <c r="N442" s="14"/>
      <c r="O442" s="14"/>
      <c r="P442" s="14"/>
      <c r="Q442" s="14"/>
      <c r="AE442" s="14"/>
      <c r="AF442" s="14"/>
    </row>
    <row r="443" spans="1:32" s="30" customFormat="1" x14ac:dyDescent="0.25">
      <c r="A443" s="169"/>
      <c r="B443" s="231"/>
      <c r="C443" s="40"/>
      <c r="D443" s="93"/>
      <c r="E443" s="232"/>
      <c r="F443" s="153"/>
      <c r="G443" s="22"/>
      <c r="H443" s="22"/>
      <c r="I443" s="22"/>
      <c r="J443" s="22"/>
      <c r="K443" s="22"/>
      <c r="M443" s="14"/>
      <c r="N443" s="14"/>
      <c r="O443" s="14"/>
      <c r="P443" s="14"/>
      <c r="Q443" s="14"/>
      <c r="AE443" s="14"/>
      <c r="AF443" s="14"/>
    </row>
    <row r="444" spans="1:32" x14ac:dyDescent="0.25">
      <c r="A444" s="13"/>
      <c r="B444" s="6"/>
      <c r="C444" s="40"/>
      <c r="D444" s="8"/>
      <c r="E444" s="8"/>
      <c r="F444" s="153"/>
      <c r="G444" s="22"/>
      <c r="H444" s="22"/>
      <c r="I444" s="22"/>
      <c r="J444" s="22"/>
      <c r="K444" s="22"/>
      <c r="AE444" s="4"/>
    </row>
    <row r="445" spans="1:32" x14ac:dyDescent="0.25">
      <c r="A445" s="13"/>
      <c r="B445" s="6"/>
      <c r="C445" s="40"/>
      <c r="D445" s="8"/>
      <c r="E445" s="8"/>
      <c r="F445" s="153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3"/>
      <c r="G446" s="14"/>
      <c r="H446" s="14"/>
      <c r="I446" s="14"/>
      <c r="J446" s="14"/>
      <c r="AE446" s="4"/>
    </row>
    <row r="447" spans="1:32" x14ac:dyDescent="0.25">
      <c r="A447" s="13"/>
      <c r="B447" s="6"/>
      <c r="C447" s="40"/>
      <c r="D447" s="8"/>
      <c r="E447" s="8"/>
      <c r="F447" s="153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3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3"/>
      <c r="G449" s="14"/>
      <c r="AE449" s="4"/>
      <c r="AF449" s="30"/>
    </row>
    <row r="450" spans="1:32" x14ac:dyDescent="0.25">
      <c r="A450" s="13"/>
      <c r="B450" s="6"/>
      <c r="C450" s="40"/>
      <c r="D450" s="8"/>
      <c r="E450" s="8"/>
      <c r="F450" s="153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3"/>
      <c r="G451" s="22"/>
      <c r="H451" s="22"/>
      <c r="I451" s="22"/>
      <c r="J451" s="22"/>
      <c r="K451" s="22"/>
      <c r="AE451" s="4"/>
      <c r="AF451" s="30"/>
    </row>
    <row r="452" spans="1:32" x14ac:dyDescent="0.25">
      <c r="A452" s="13"/>
      <c r="B452" s="6"/>
      <c r="C452" s="40"/>
      <c r="D452" s="8"/>
      <c r="E452" s="8"/>
      <c r="F452" s="153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3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3"/>
      <c r="G454" s="14"/>
      <c r="H454" s="14"/>
      <c r="I454" s="14"/>
      <c r="J454" s="14"/>
      <c r="AE454" s="4"/>
      <c r="AF454" s="30"/>
    </row>
    <row r="455" spans="1:32" x14ac:dyDescent="0.25">
      <c r="A455" s="13"/>
      <c r="B455" s="6"/>
      <c r="C455" s="40"/>
      <c r="D455" s="8"/>
      <c r="E455" s="8"/>
      <c r="F455" s="153"/>
      <c r="G455" s="14"/>
      <c r="AE455" s="4"/>
    </row>
    <row r="456" spans="1:32" x14ac:dyDescent="0.25">
      <c r="A456" s="13"/>
      <c r="B456" s="6"/>
      <c r="C456" s="40"/>
      <c r="D456" s="8"/>
      <c r="E456" s="8"/>
      <c r="F456" s="153"/>
      <c r="G456" s="14"/>
      <c r="AE456" s="4"/>
    </row>
    <row r="457" spans="1:32" x14ac:dyDescent="0.25">
      <c r="A457" s="13"/>
      <c r="B457" s="6"/>
      <c r="C457" s="40"/>
      <c r="D457" s="8"/>
      <c r="E457" s="8"/>
      <c r="F457" s="153"/>
      <c r="G457" s="14"/>
      <c r="AE457" s="4"/>
    </row>
    <row r="458" spans="1:32" s="30" customFormat="1" x14ac:dyDescent="0.25">
      <c r="A458" s="13"/>
      <c r="B458" s="6"/>
      <c r="C458" s="40"/>
      <c r="D458" s="8"/>
      <c r="E458" s="8"/>
      <c r="F458" s="153"/>
      <c r="G458" s="14"/>
      <c r="H458" s="45"/>
      <c r="I458" s="45"/>
      <c r="J458" s="45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3"/>
      <c r="G459" s="14"/>
      <c r="H459" s="45"/>
      <c r="I459" s="45"/>
      <c r="J459" s="45"/>
      <c r="K459" s="14"/>
      <c r="M459" s="14"/>
      <c r="N459" s="14"/>
      <c r="O459" s="14"/>
      <c r="P459" s="14"/>
      <c r="Q459" s="14"/>
      <c r="AE459" s="4"/>
      <c r="AF459" s="14"/>
    </row>
    <row r="460" spans="1:32" s="30" customFormat="1" x14ac:dyDescent="0.25">
      <c r="A460" s="13"/>
      <c r="B460" s="6"/>
      <c r="C460" s="40"/>
      <c r="D460" s="8"/>
      <c r="E460" s="8"/>
      <c r="F460" s="153"/>
      <c r="G460" s="14"/>
      <c r="H460" s="45"/>
      <c r="I460" s="45"/>
      <c r="J460" s="45"/>
      <c r="K460" s="14"/>
      <c r="M460" s="14"/>
      <c r="N460" s="14"/>
      <c r="O460" s="14"/>
      <c r="P460" s="14"/>
      <c r="Q460" s="14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3"/>
      <c r="G461" s="14"/>
      <c r="H461" s="45"/>
      <c r="I461" s="45"/>
      <c r="J461" s="45"/>
      <c r="K461" s="14"/>
      <c r="M461" s="14"/>
      <c r="N461" s="60"/>
      <c r="O461" s="60"/>
      <c r="P461" s="60"/>
      <c r="Q461" s="60"/>
      <c r="AE461" s="14"/>
      <c r="AF461" s="14"/>
    </row>
    <row r="462" spans="1:32" s="30" customFormat="1" ht="16.5" x14ac:dyDescent="0.25">
      <c r="A462" s="13"/>
      <c r="B462" s="6"/>
      <c r="C462" s="40"/>
      <c r="D462" s="8"/>
      <c r="E462" s="8"/>
      <c r="F462" s="153"/>
      <c r="G462" s="14"/>
      <c r="H462" s="45"/>
      <c r="I462" s="45"/>
      <c r="J462" s="45"/>
      <c r="K462" s="14"/>
      <c r="M462" s="60"/>
      <c r="N462" s="60"/>
      <c r="O462" s="60"/>
      <c r="P462" s="60"/>
      <c r="Q462" s="60"/>
      <c r="AE462" s="60"/>
      <c r="AF462" s="14"/>
    </row>
    <row r="463" spans="1:32" ht="16.5" x14ac:dyDescent="0.25">
      <c r="A463" s="13"/>
      <c r="B463" s="6"/>
      <c r="C463" s="40"/>
      <c r="D463" s="8"/>
      <c r="E463" s="8"/>
      <c r="F463" s="153"/>
      <c r="G463" s="14"/>
      <c r="M463" s="60"/>
      <c r="N463" s="30"/>
      <c r="O463" s="30"/>
      <c r="P463" s="30"/>
      <c r="Q463" s="30"/>
      <c r="AE463" s="60"/>
    </row>
    <row r="464" spans="1:32" x14ac:dyDescent="0.25">
      <c r="A464" s="13"/>
      <c r="B464" s="6"/>
      <c r="C464" s="40"/>
      <c r="D464" s="8"/>
      <c r="E464" s="8"/>
      <c r="F464" s="153"/>
      <c r="G464" s="14"/>
      <c r="M464" s="30"/>
      <c r="AE464" s="30"/>
    </row>
    <row r="465" spans="1:32" x14ac:dyDescent="0.25">
      <c r="A465" s="13"/>
      <c r="B465" s="6"/>
      <c r="C465" s="40"/>
      <c r="D465" s="8"/>
      <c r="E465" s="8"/>
      <c r="F465" s="153"/>
      <c r="G465" s="14"/>
      <c r="AE465" s="4"/>
    </row>
    <row r="466" spans="1:32" x14ac:dyDescent="0.25">
      <c r="A466" s="13"/>
      <c r="B466" s="6"/>
      <c r="C466" s="40"/>
      <c r="D466" s="8"/>
      <c r="E466" s="8"/>
      <c r="F466" s="153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3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3"/>
      <c r="G468" s="14"/>
      <c r="H468" s="14"/>
      <c r="I468" s="14"/>
      <c r="J468" s="14"/>
      <c r="AE468" s="4"/>
    </row>
    <row r="469" spans="1:32" x14ac:dyDescent="0.25">
      <c r="A469" s="13"/>
      <c r="B469" s="6"/>
      <c r="C469" s="40"/>
      <c r="D469" s="8"/>
      <c r="E469" s="8"/>
      <c r="F469" s="153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3"/>
      <c r="G470" s="14"/>
      <c r="H470" s="14"/>
      <c r="I470" s="14"/>
      <c r="J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3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3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3"/>
      <c r="G473" s="14"/>
      <c r="AE473" s="4"/>
      <c r="AF473" s="30"/>
    </row>
    <row r="474" spans="1:32" x14ac:dyDescent="0.25">
      <c r="A474" s="13"/>
      <c r="B474" s="6"/>
      <c r="C474" s="40"/>
      <c r="D474" s="8"/>
      <c r="E474" s="8"/>
      <c r="F474" s="153"/>
      <c r="G474" s="14"/>
      <c r="AE474" s="4"/>
    </row>
    <row r="475" spans="1:32" x14ac:dyDescent="0.25">
      <c r="A475" s="13"/>
      <c r="B475" s="6"/>
      <c r="C475" s="40"/>
      <c r="D475" s="8"/>
      <c r="E475" s="8"/>
      <c r="F475" s="153"/>
      <c r="G475" s="14"/>
      <c r="AE475" s="4"/>
    </row>
    <row r="476" spans="1:32" x14ac:dyDescent="0.25">
      <c r="A476" s="13"/>
      <c r="B476" s="6"/>
      <c r="C476" s="40"/>
      <c r="D476" s="8"/>
      <c r="E476" s="8"/>
      <c r="F476" s="153"/>
      <c r="G476" s="14"/>
      <c r="AE476" s="4"/>
    </row>
    <row r="477" spans="1:32" x14ac:dyDescent="0.25">
      <c r="A477" s="13"/>
      <c r="B477" s="6"/>
      <c r="C477" s="40"/>
      <c r="D477" s="8"/>
      <c r="E477" s="8"/>
      <c r="F477" s="153"/>
      <c r="G477" s="14"/>
      <c r="AE477" s="4"/>
    </row>
    <row r="478" spans="1:32" x14ac:dyDescent="0.25">
      <c r="A478" s="13"/>
      <c r="B478" s="6"/>
      <c r="C478" s="40"/>
      <c r="D478" s="8"/>
      <c r="E478" s="8"/>
      <c r="F478" s="153"/>
      <c r="G478" s="14"/>
      <c r="AE478" s="4"/>
    </row>
    <row r="479" spans="1:32" x14ac:dyDescent="0.25">
      <c r="A479" s="13"/>
      <c r="B479" s="6"/>
      <c r="C479" s="40"/>
      <c r="D479" s="8"/>
      <c r="E479" s="8"/>
      <c r="F479" s="153"/>
      <c r="G479" s="14"/>
      <c r="AE479" s="4"/>
    </row>
    <row r="480" spans="1:32" x14ac:dyDescent="0.25">
      <c r="A480" s="13"/>
      <c r="B480" s="6"/>
      <c r="C480" s="40"/>
      <c r="D480" s="8"/>
      <c r="E480" s="8"/>
      <c r="F480" s="153"/>
      <c r="G480" s="14"/>
    </row>
    <row r="481" spans="1:31" x14ac:dyDescent="0.25">
      <c r="A481" s="13"/>
      <c r="B481" s="6"/>
      <c r="C481" s="40"/>
      <c r="D481" s="8"/>
      <c r="E481" s="8"/>
      <c r="F481" s="153"/>
      <c r="G481" s="14"/>
      <c r="AE481" s="4"/>
    </row>
    <row r="482" spans="1:31" x14ac:dyDescent="0.25">
      <c r="A482" s="13"/>
      <c r="B482" s="6"/>
      <c r="C482" s="40"/>
      <c r="D482" s="8"/>
      <c r="E482" s="8"/>
      <c r="F482" s="153"/>
      <c r="G482" s="14"/>
      <c r="AE482" s="4"/>
    </row>
    <row r="483" spans="1:31" x14ac:dyDescent="0.25">
      <c r="A483" s="13"/>
      <c r="B483" s="6"/>
      <c r="C483" s="40"/>
      <c r="D483" s="8"/>
      <c r="E483" s="8"/>
      <c r="F483" s="153"/>
      <c r="G483" s="14"/>
      <c r="AE483" s="4"/>
    </row>
    <row r="484" spans="1:31" x14ac:dyDescent="0.25">
      <c r="A484" s="13"/>
      <c r="B484" s="6"/>
      <c r="C484" s="40"/>
      <c r="D484" s="8"/>
      <c r="E484" s="8"/>
      <c r="F484" s="153"/>
      <c r="G484" s="14"/>
      <c r="AE484" s="4"/>
    </row>
    <row r="485" spans="1:31" x14ac:dyDescent="0.25">
      <c r="A485" s="13"/>
      <c r="B485" s="6"/>
      <c r="C485" s="40"/>
      <c r="D485" s="8"/>
      <c r="E485" s="8"/>
      <c r="F485" s="153"/>
      <c r="G485" s="14"/>
      <c r="AE485" s="4"/>
    </row>
    <row r="486" spans="1:31" x14ac:dyDescent="0.25">
      <c r="A486" s="13"/>
      <c r="B486" s="6"/>
      <c r="C486" s="40"/>
      <c r="D486" s="8"/>
      <c r="E486" s="8"/>
      <c r="F486" s="153"/>
      <c r="G486" s="14"/>
      <c r="N486" s="30"/>
      <c r="O486" s="30"/>
      <c r="P486" s="30"/>
      <c r="Q486" s="30"/>
      <c r="AE486" s="4"/>
    </row>
    <row r="487" spans="1:31" x14ac:dyDescent="0.25">
      <c r="A487" s="13"/>
      <c r="B487" s="6"/>
      <c r="C487" s="40"/>
      <c r="D487" s="8"/>
      <c r="E487" s="8"/>
      <c r="F487" s="153"/>
      <c r="G487" s="8"/>
      <c r="H487" s="8"/>
      <c r="I487" s="46"/>
      <c r="J487" s="46"/>
      <c r="M487" s="30"/>
      <c r="N487" s="30"/>
      <c r="O487" s="30"/>
      <c r="P487" s="30"/>
      <c r="Q487" s="30"/>
      <c r="AE487" s="30"/>
    </row>
    <row r="488" spans="1:31" x14ac:dyDescent="0.25">
      <c r="A488" s="13"/>
      <c r="B488" s="6"/>
      <c r="C488" s="40"/>
      <c r="D488" s="8"/>
      <c r="E488" s="8"/>
      <c r="F488" s="153"/>
      <c r="G488" s="8"/>
      <c r="H488" s="8"/>
      <c r="I488" s="46"/>
      <c r="J488" s="46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3"/>
      <c r="G489" s="14"/>
      <c r="H489" s="60"/>
      <c r="I489" s="60"/>
      <c r="J489" s="46"/>
      <c r="K489" s="60"/>
      <c r="M489" s="30"/>
      <c r="N489" s="30"/>
      <c r="O489" s="30"/>
      <c r="P489" s="30"/>
      <c r="Q489" s="30"/>
      <c r="AE489" s="30"/>
    </row>
    <row r="490" spans="1:31" ht="16.5" x14ac:dyDescent="0.25">
      <c r="A490" s="13"/>
      <c r="B490" s="6"/>
      <c r="C490" s="40"/>
      <c r="D490" s="8"/>
      <c r="E490" s="8"/>
      <c r="F490" s="153"/>
      <c r="G490" s="14"/>
      <c r="H490" s="60"/>
      <c r="I490" s="60"/>
      <c r="J490" s="60"/>
      <c r="K490" s="60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3"/>
      <c r="G491" s="14"/>
      <c r="H491" s="30"/>
      <c r="I491" s="8"/>
      <c r="J491" s="46"/>
      <c r="K491" s="30"/>
      <c r="M491" s="30"/>
      <c r="N491" s="30"/>
      <c r="O491" s="30"/>
      <c r="P491" s="30"/>
      <c r="Q491" s="30"/>
      <c r="AE491" s="30"/>
    </row>
    <row r="492" spans="1:31" x14ac:dyDescent="0.25">
      <c r="A492" s="13"/>
      <c r="B492" s="6"/>
      <c r="C492" s="40"/>
      <c r="D492" s="8"/>
      <c r="E492" s="8"/>
      <c r="F492" s="153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3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3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3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3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3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3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3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3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3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3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3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3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3"/>
      <c r="G505" s="14"/>
      <c r="N505" s="30"/>
      <c r="O505" s="30"/>
      <c r="P505" s="30"/>
      <c r="Q505" s="30"/>
      <c r="AE505" s="4"/>
    </row>
    <row r="506" spans="1:32" x14ac:dyDescent="0.25">
      <c r="A506" s="13"/>
      <c r="B506" s="6"/>
      <c r="C506" s="40"/>
      <c r="D506" s="8"/>
      <c r="E506" s="8"/>
      <c r="F506" s="153"/>
      <c r="G506" s="14"/>
      <c r="N506" s="30"/>
      <c r="O506" s="30"/>
      <c r="P506" s="30"/>
      <c r="Q506" s="30"/>
      <c r="AE506" s="4"/>
    </row>
    <row r="507" spans="1:32" x14ac:dyDescent="0.25">
      <c r="A507" s="13"/>
      <c r="B507" s="11"/>
      <c r="C507" s="40"/>
      <c r="D507" s="8"/>
      <c r="E507" s="8"/>
      <c r="F507" s="191"/>
      <c r="G507" s="14"/>
      <c r="N507" s="30"/>
      <c r="O507" s="30"/>
      <c r="P507" s="30"/>
      <c r="Q507" s="30"/>
      <c r="AE507" s="4"/>
    </row>
    <row r="508" spans="1:32" x14ac:dyDescent="0.25">
      <c r="A508" s="13"/>
      <c r="B508" s="233"/>
      <c r="C508" s="40"/>
      <c r="D508" s="8"/>
      <c r="E508" s="8"/>
      <c r="F508" s="191"/>
      <c r="G508" s="14"/>
      <c r="AE508" s="4"/>
    </row>
    <row r="509" spans="1:32" x14ac:dyDescent="0.25">
      <c r="A509" s="13"/>
      <c r="B509" s="192"/>
      <c r="C509" s="40"/>
      <c r="D509" s="8"/>
      <c r="E509" s="8"/>
      <c r="F509" s="153"/>
      <c r="G509" s="14"/>
      <c r="I509" s="8"/>
      <c r="J509" s="46"/>
      <c r="M509" s="30"/>
      <c r="AE509" s="30"/>
    </row>
    <row r="510" spans="1:32" s="30" customFormat="1" x14ac:dyDescent="0.25">
      <c r="A510" s="13"/>
      <c r="B510" s="192"/>
      <c r="C510" s="40"/>
      <c r="D510" s="8"/>
      <c r="E510" s="8"/>
      <c r="F510" s="153"/>
      <c r="G510" s="14"/>
      <c r="H510" s="45"/>
      <c r="I510" s="8"/>
      <c r="J510" s="46"/>
      <c r="K510" s="14"/>
      <c r="N510" s="14"/>
      <c r="O510" s="14"/>
      <c r="P510" s="14"/>
      <c r="Q510" s="14"/>
      <c r="AF510" s="14"/>
    </row>
    <row r="511" spans="1:32" s="30" customFormat="1" x14ac:dyDescent="0.25">
      <c r="A511" s="13"/>
      <c r="B511" s="192"/>
      <c r="C511" s="40"/>
      <c r="D511" s="8"/>
      <c r="E511" s="8"/>
      <c r="F511" s="153"/>
      <c r="G511" s="14"/>
      <c r="H511" s="45"/>
      <c r="I511" s="45"/>
      <c r="J511" s="46"/>
      <c r="K511" s="14"/>
      <c r="P511" s="14"/>
      <c r="Q511" s="14"/>
      <c r="AF511" s="14"/>
    </row>
    <row r="512" spans="1:32" s="30" customFormat="1" x14ac:dyDescent="0.25">
      <c r="A512" s="13"/>
      <c r="B512" s="192"/>
      <c r="C512" s="40"/>
      <c r="D512" s="8"/>
      <c r="E512" s="8"/>
      <c r="F512" s="153"/>
      <c r="G512" s="14"/>
      <c r="H512" s="45"/>
      <c r="I512" s="8"/>
      <c r="J512" s="46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2"/>
      <c r="C513" s="40"/>
      <c r="D513" s="8"/>
      <c r="E513" s="8"/>
      <c r="F513" s="153"/>
      <c r="G513" s="14"/>
      <c r="H513" s="45"/>
      <c r="I513" s="45"/>
      <c r="J513" s="46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2"/>
      <c r="C514" s="40"/>
      <c r="D514" s="8"/>
      <c r="E514" s="8"/>
      <c r="F514" s="153"/>
      <c r="G514" s="14"/>
      <c r="H514" s="45"/>
      <c r="I514" s="45"/>
      <c r="J514" s="46"/>
      <c r="K514" s="14"/>
      <c r="N514" s="14"/>
      <c r="O514" s="14"/>
      <c r="P514" s="14"/>
      <c r="Q514" s="14"/>
      <c r="AF514" s="14"/>
    </row>
    <row r="515" spans="1:32" s="30" customFormat="1" x14ac:dyDescent="0.25">
      <c r="A515" s="13"/>
      <c r="B515" s="192"/>
      <c r="C515" s="40"/>
      <c r="D515" s="8"/>
      <c r="E515" s="8"/>
      <c r="F515" s="153"/>
      <c r="G515" s="14"/>
      <c r="H515" s="45"/>
      <c r="I515" s="45"/>
      <c r="J515" s="46"/>
      <c r="K515" s="14"/>
      <c r="P515" s="14"/>
      <c r="Q515" s="14"/>
      <c r="AF515" s="14"/>
    </row>
    <row r="516" spans="1:32" s="30" customFormat="1" x14ac:dyDescent="0.25">
      <c r="A516" s="13"/>
      <c r="B516" s="192"/>
      <c r="C516" s="40"/>
      <c r="D516" s="8"/>
      <c r="E516" s="8"/>
      <c r="F516" s="153"/>
      <c r="G516" s="14"/>
      <c r="H516" s="45"/>
      <c r="I516" s="45"/>
      <c r="J516" s="45"/>
      <c r="K516" s="14"/>
      <c r="M516" s="14"/>
      <c r="P516" s="14"/>
      <c r="Q516" s="14"/>
      <c r="AE516" s="4"/>
      <c r="AF516" s="14"/>
    </row>
    <row r="517" spans="1:32" s="30" customFormat="1" x14ac:dyDescent="0.25">
      <c r="A517" s="13"/>
      <c r="B517" s="192"/>
      <c r="C517" s="40"/>
      <c r="D517" s="8"/>
      <c r="E517" s="8"/>
      <c r="F517" s="153"/>
      <c r="G517" s="14"/>
      <c r="H517" s="45"/>
      <c r="I517" s="45"/>
      <c r="J517" s="45"/>
      <c r="K517" s="14"/>
      <c r="M517" s="14"/>
      <c r="P517" s="14"/>
      <c r="Q517" s="14"/>
      <c r="AE517" s="4"/>
      <c r="AF517" s="14"/>
    </row>
    <row r="518" spans="1:32" x14ac:dyDescent="0.25">
      <c r="A518" s="13"/>
      <c r="B518" s="192"/>
      <c r="C518" s="40"/>
      <c r="D518" s="8"/>
      <c r="E518" s="8"/>
      <c r="F518" s="153"/>
      <c r="N518" s="30"/>
      <c r="O518" s="30"/>
      <c r="AE518" s="4"/>
      <c r="AF518" s="30"/>
    </row>
    <row r="519" spans="1:32" x14ac:dyDescent="0.25">
      <c r="A519" s="13"/>
      <c r="B519" s="192"/>
      <c r="C519" s="40"/>
      <c r="D519" s="8"/>
      <c r="E519" s="8"/>
      <c r="F519" s="153"/>
      <c r="N519" s="30"/>
      <c r="O519" s="30"/>
      <c r="AE519" s="4"/>
      <c r="AF519" s="30"/>
    </row>
    <row r="520" spans="1:32" x14ac:dyDescent="0.25">
      <c r="A520" s="13"/>
      <c r="B520" s="192"/>
      <c r="C520" s="40"/>
      <c r="D520" s="8"/>
      <c r="E520" s="8"/>
      <c r="F520" s="153"/>
      <c r="H520" s="8"/>
      <c r="I520" s="14"/>
      <c r="J520" s="46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2"/>
      <c r="C521" s="40"/>
      <c r="D521" s="8"/>
      <c r="E521" s="8"/>
      <c r="F521" s="153"/>
      <c r="H521" s="8"/>
      <c r="I521" s="14"/>
      <c r="J521" s="46"/>
      <c r="L521" s="14"/>
      <c r="N521" s="30"/>
      <c r="O521" s="30"/>
      <c r="P521" s="30"/>
      <c r="Q521" s="30"/>
      <c r="AE521" s="4"/>
      <c r="AF521" s="30"/>
    </row>
    <row r="522" spans="1:32" x14ac:dyDescent="0.25">
      <c r="A522" s="13"/>
      <c r="B522" s="192"/>
      <c r="C522" s="40"/>
      <c r="D522" s="8"/>
      <c r="E522" s="8"/>
      <c r="F522" s="153"/>
      <c r="J522" s="46"/>
      <c r="L522" s="14"/>
      <c r="P522" s="30"/>
      <c r="Q522" s="30"/>
      <c r="AE522" s="4"/>
      <c r="AF522" s="30"/>
    </row>
    <row r="523" spans="1:32" x14ac:dyDescent="0.25">
      <c r="A523" s="13"/>
      <c r="B523" s="192"/>
      <c r="C523" s="40"/>
      <c r="D523" s="8"/>
      <c r="E523" s="8"/>
      <c r="F523" s="153"/>
      <c r="H523" s="8"/>
      <c r="I523" s="14"/>
      <c r="J523" s="46"/>
      <c r="P523" s="30"/>
      <c r="Q523" s="30"/>
      <c r="AE523" s="4"/>
    </row>
    <row r="524" spans="1:32" x14ac:dyDescent="0.25">
      <c r="A524" s="13"/>
      <c r="B524" s="192"/>
      <c r="C524" s="40"/>
      <c r="D524" s="8"/>
      <c r="E524" s="8"/>
      <c r="F524" s="153"/>
      <c r="G524" s="14"/>
      <c r="H524" s="8"/>
      <c r="P524" s="30"/>
      <c r="Q524" s="30"/>
      <c r="AE524" s="4"/>
    </row>
    <row r="525" spans="1:32" s="30" customFormat="1" x14ac:dyDescent="0.25">
      <c r="A525" s="13"/>
      <c r="B525" s="47"/>
      <c r="C525" s="49"/>
      <c r="D525" s="8"/>
      <c r="E525" s="8"/>
      <c r="F525" s="153"/>
      <c r="G525" s="45"/>
      <c r="H525" s="45"/>
      <c r="I525" s="45"/>
      <c r="J525" s="45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47"/>
      <c r="C526" s="49"/>
      <c r="D526" s="8"/>
      <c r="E526" s="8"/>
      <c r="F526" s="153"/>
      <c r="G526" s="45"/>
      <c r="H526" s="45"/>
      <c r="I526" s="45"/>
      <c r="J526" s="45"/>
      <c r="K526" s="14"/>
      <c r="M526" s="14"/>
      <c r="N526" s="14"/>
      <c r="O526" s="14"/>
      <c r="AE526" s="4"/>
      <c r="AF526" s="14"/>
    </row>
    <row r="527" spans="1:32" s="30" customFormat="1" x14ac:dyDescent="0.25">
      <c r="A527" s="13"/>
      <c r="B527" s="192"/>
      <c r="C527" s="40"/>
      <c r="D527" s="8"/>
      <c r="E527" s="8"/>
      <c r="F527" s="153"/>
      <c r="G527" s="45"/>
      <c r="H527" s="45"/>
      <c r="I527" s="45"/>
      <c r="J527" s="45"/>
      <c r="K527" s="14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7"/>
      <c r="C528" s="49"/>
      <c r="D528" s="8"/>
      <c r="E528" s="8"/>
      <c r="F528" s="153"/>
      <c r="M528" s="14"/>
      <c r="N528" s="14"/>
      <c r="O528" s="14"/>
      <c r="P528" s="14"/>
      <c r="Q528" s="14"/>
      <c r="AE528" s="4"/>
      <c r="AF528" s="14"/>
    </row>
    <row r="529" spans="1:32" s="30" customFormat="1" x14ac:dyDescent="0.25">
      <c r="A529" s="13"/>
      <c r="B529" s="47"/>
      <c r="C529" s="49"/>
      <c r="D529" s="8"/>
      <c r="E529" s="8"/>
      <c r="F529" s="153"/>
      <c r="M529" s="14"/>
      <c r="N529" s="14"/>
      <c r="O529" s="14"/>
      <c r="P529" s="14"/>
      <c r="Q529" s="14"/>
      <c r="AE529" s="4"/>
    </row>
    <row r="530" spans="1:32" s="30" customFormat="1" x14ac:dyDescent="0.25">
      <c r="A530" s="13"/>
      <c r="B530" s="47"/>
      <c r="C530" s="49"/>
      <c r="D530" s="8"/>
      <c r="E530" s="8"/>
      <c r="F530" s="153"/>
      <c r="N530" s="14"/>
      <c r="O530" s="14"/>
      <c r="P530" s="14"/>
      <c r="Q530" s="14"/>
    </row>
    <row r="531" spans="1:32" s="30" customFormat="1" x14ac:dyDescent="0.25">
      <c r="A531" s="13"/>
      <c r="B531" s="47"/>
      <c r="C531" s="49"/>
      <c r="D531" s="8"/>
      <c r="E531" s="8"/>
      <c r="F531" s="153"/>
      <c r="N531" s="14"/>
      <c r="O531" s="14"/>
      <c r="P531" s="14"/>
      <c r="Q531" s="14"/>
    </row>
    <row r="532" spans="1:32" s="30" customFormat="1" x14ac:dyDescent="0.25">
      <c r="A532" s="13"/>
      <c r="B532" s="47"/>
      <c r="C532" s="49"/>
      <c r="D532" s="8"/>
      <c r="E532" s="8"/>
      <c r="F532" s="153"/>
      <c r="N532" s="14"/>
      <c r="O532" s="14"/>
      <c r="P532" s="14"/>
      <c r="Q532" s="14"/>
    </row>
    <row r="533" spans="1:32" s="30" customFormat="1" x14ac:dyDescent="0.25">
      <c r="A533" s="234"/>
      <c r="B533" s="47"/>
      <c r="C533" s="49"/>
      <c r="D533" s="8"/>
      <c r="E533" s="8"/>
      <c r="F533" s="153"/>
      <c r="N533" s="14"/>
      <c r="O533" s="14"/>
      <c r="P533" s="14"/>
      <c r="Q533" s="14"/>
    </row>
    <row r="534" spans="1:32" s="30" customFormat="1" x14ac:dyDescent="0.25">
      <c r="A534" s="168"/>
      <c r="B534" s="211"/>
      <c r="C534" s="168"/>
      <c r="D534" s="8"/>
      <c r="E534" s="8"/>
      <c r="F534" s="153"/>
      <c r="N534" s="14"/>
      <c r="O534" s="14"/>
      <c r="P534" s="14"/>
      <c r="Q534" s="14"/>
    </row>
    <row r="535" spans="1:32" s="30" customFormat="1" x14ac:dyDescent="0.25">
      <c r="A535" s="168"/>
      <c r="B535" s="211"/>
      <c r="C535" s="168"/>
      <c r="D535" s="8"/>
      <c r="E535" s="8"/>
      <c r="F535" s="153"/>
      <c r="N535" s="14"/>
      <c r="O535" s="14"/>
      <c r="P535" s="14"/>
      <c r="Q535" s="14"/>
    </row>
    <row r="536" spans="1:32" s="30" customFormat="1" x14ac:dyDescent="0.25">
      <c r="A536" s="235"/>
      <c r="B536" s="233"/>
      <c r="C536" s="40"/>
      <c r="D536" s="8"/>
      <c r="E536" s="8"/>
      <c r="F536" s="191"/>
      <c r="G536" s="14"/>
      <c r="H536" s="45"/>
      <c r="I536" s="45"/>
      <c r="J536" s="45"/>
      <c r="K536" s="14"/>
      <c r="N536" s="14"/>
      <c r="O536" s="14"/>
      <c r="P536" s="14"/>
      <c r="Q536" s="14"/>
    </row>
    <row r="537" spans="1:32" s="30" customFormat="1" x14ac:dyDescent="0.25">
      <c r="A537" s="235"/>
      <c r="B537" s="192"/>
      <c r="C537" s="40"/>
      <c r="D537" s="8"/>
      <c r="E537" s="8"/>
      <c r="F537" s="153"/>
      <c r="G537" s="14"/>
      <c r="H537" s="45"/>
      <c r="I537" s="45"/>
      <c r="J537" s="45"/>
      <c r="K537" s="14"/>
      <c r="N537" s="14"/>
      <c r="O537" s="14"/>
      <c r="P537" s="14"/>
      <c r="Q537" s="14"/>
    </row>
    <row r="538" spans="1:32" s="30" customFormat="1" x14ac:dyDescent="0.25">
      <c r="A538" s="235"/>
      <c r="B538" s="192"/>
      <c r="C538" s="40"/>
      <c r="D538" s="8"/>
      <c r="E538" s="8"/>
      <c r="F538" s="153"/>
      <c r="G538" s="14"/>
      <c r="H538" s="45"/>
      <c r="I538" s="45"/>
      <c r="J538" s="45"/>
      <c r="K538" s="14"/>
      <c r="M538" s="14"/>
      <c r="N538" s="14"/>
      <c r="O538" s="14"/>
      <c r="P538" s="14"/>
      <c r="Q538" s="14"/>
      <c r="AE538" s="4"/>
    </row>
    <row r="539" spans="1:32" s="30" customFormat="1" x14ac:dyDescent="0.25">
      <c r="A539" s="235"/>
      <c r="B539" s="192"/>
      <c r="C539" s="40"/>
      <c r="D539" s="8"/>
      <c r="E539" s="8"/>
      <c r="F539" s="153"/>
      <c r="M539" s="14"/>
      <c r="P539" s="14"/>
      <c r="Q539" s="14"/>
      <c r="AE539" s="4"/>
    </row>
    <row r="540" spans="1:32" s="30" customFormat="1" x14ac:dyDescent="0.25">
      <c r="A540" s="235"/>
      <c r="B540" s="192"/>
      <c r="C540" s="40"/>
      <c r="D540" s="8"/>
      <c r="E540" s="8"/>
      <c r="F540" s="153"/>
      <c r="M540" s="14"/>
      <c r="P540" s="14"/>
      <c r="Q540" s="14"/>
      <c r="AE540" s="4"/>
      <c r="AF540" s="14"/>
    </row>
    <row r="541" spans="1:32" s="30" customFormat="1" x14ac:dyDescent="0.25">
      <c r="A541" s="235"/>
      <c r="B541" s="233"/>
      <c r="C541" s="40"/>
      <c r="D541" s="8"/>
      <c r="E541" s="8"/>
      <c r="F541" s="191"/>
      <c r="M541" s="14"/>
      <c r="P541" s="14"/>
      <c r="Q541" s="14"/>
      <c r="AE541" s="4"/>
      <c r="AF541" s="14"/>
    </row>
    <row r="542" spans="1:32" s="30" customFormat="1" x14ac:dyDescent="0.25">
      <c r="A542" s="235"/>
      <c r="B542" s="192"/>
      <c r="C542" s="40"/>
      <c r="D542" s="8"/>
      <c r="E542" s="8"/>
      <c r="F542" s="153"/>
      <c r="M542" s="14"/>
      <c r="P542" s="14"/>
      <c r="Q542" s="14"/>
      <c r="AE542" s="4"/>
      <c r="AF542" s="14"/>
    </row>
    <row r="543" spans="1:32" s="30" customFormat="1" x14ac:dyDescent="0.25">
      <c r="A543" s="235"/>
      <c r="B543" s="192"/>
      <c r="C543" s="40"/>
      <c r="D543" s="8"/>
      <c r="E543" s="8"/>
      <c r="F543" s="153"/>
      <c r="M543" s="14"/>
      <c r="P543" s="14"/>
      <c r="Q543" s="14"/>
      <c r="AE543" s="4"/>
      <c r="AF543" s="14"/>
    </row>
    <row r="544" spans="1:32" s="30" customFormat="1" x14ac:dyDescent="0.25">
      <c r="A544" s="235"/>
      <c r="B544" s="192"/>
      <c r="C544" s="40"/>
      <c r="D544" s="8"/>
      <c r="E544" s="8"/>
      <c r="F544" s="153"/>
      <c r="M544" s="14"/>
      <c r="N544" s="14"/>
      <c r="O544" s="14"/>
      <c r="AE544" s="4"/>
      <c r="AF544" s="14"/>
    </row>
    <row r="545" spans="1:32" s="30" customFormat="1" x14ac:dyDescent="0.25">
      <c r="A545" s="235"/>
      <c r="B545" s="192"/>
      <c r="C545" s="40"/>
      <c r="D545" s="8"/>
      <c r="E545" s="8"/>
      <c r="F545" s="153"/>
      <c r="M545" s="14"/>
      <c r="N545" s="14"/>
      <c r="O545" s="14"/>
      <c r="AE545" s="4"/>
      <c r="AF545" s="14"/>
    </row>
    <row r="546" spans="1:32" s="30" customFormat="1" x14ac:dyDescent="0.25">
      <c r="A546" s="235"/>
      <c r="B546" s="192"/>
      <c r="C546" s="40"/>
      <c r="D546" s="8"/>
      <c r="E546" s="8"/>
      <c r="F546" s="153"/>
      <c r="G546" s="14"/>
      <c r="H546" s="45"/>
      <c r="I546" s="45"/>
      <c r="J546" s="45"/>
      <c r="K546" s="14"/>
      <c r="M546" s="14"/>
      <c r="N546" s="14"/>
      <c r="O546" s="14"/>
      <c r="AE546" s="4"/>
      <c r="AF546" s="14"/>
    </row>
    <row r="547" spans="1:32" s="30" customFormat="1" x14ac:dyDescent="0.25">
      <c r="A547" s="235"/>
      <c r="B547" s="192"/>
      <c r="C547" s="40"/>
      <c r="D547" s="8"/>
      <c r="E547" s="8"/>
      <c r="F547" s="153"/>
      <c r="G547" s="14"/>
      <c r="H547" s="45"/>
      <c r="I547" s="45"/>
      <c r="J547" s="45"/>
      <c r="K547" s="14"/>
      <c r="M547" s="14"/>
      <c r="N547" s="14"/>
      <c r="O547" s="14"/>
      <c r="AE547" s="4"/>
    </row>
    <row r="548" spans="1:32" s="30" customFormat="1" x14ac:dyDescent="0.25">
      <c r="A548" s="235"/>
      <c r="B548" s="192"/>
      <c r="C548" s="40"/>
      <c r="D548" s="8"/>
      <c r="E548" s="8"/>
      <c r="F548" s="153"/>
      <c r="G548" s="14"/>
      <c r="H548" s="45"/>
      <c r="I548" s="45"/>
      <c r="J548" s="45"/>
      <c r="K548" s="14"/>
      <c r="M548" s="14"/>
      <c r="N548" s="14"/>
      <c r="O548" s="14"/>
      <c r="AE548" s="4"/>
    </row>
    <row r="549" spans="1:32" s="30" customFormat="1" x14ac:dyDescent="0.25">
      <c r="A549" s="235"/>
      <c r="B549" s="192"/>
      <c r="C549" s="40"/>
      <c r="D549" s="8"/>
      <c r="E549" s="8"/>
      <c r="F549" s="153"/>
      <c r="G549" s="14"/>
      <c r="H549" s="45"/>
      <c r="I549" s="45"/>
      <c r="J549" s="45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5"/>
      <c r="B550" s="192"/>
      <c r="C550" s="40"/>
      <c r="D550" s="8"/>
      <c r="E550" s="8"/>
      <c r="F550" s="153"/>
      <c r="G550" s="14"/>
      <c r="H550" s="45"/>
      <c r="I550" s="45"/>
      <c r="J550" s="45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5"/>
      <c r="B551" s="192"/>
      <c r="C551" s="40"/>
      <c r="D551" s="8"/>
      <c r="E551" s="8"/>
      <c r="F551" s="153"/>
      <c r="G551" s="14"/>
      <c r="H551" s="45"/>
      <c r="I551" s="45"/>
      <c r="J551" s="45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5"/>
      <c r="B552" s="192"/>
      <c r="C552" s="40"/>
      <c r="D552" s="8"/>
      <c r="E552" s="8"/>
      <c r="F552" s="153"/>
      <c r="G552" s="14"/>
      <c r="H552" s="45"/>
      <c r="I552" s="45"/>
      <c r="J552" s="45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5"/>
      <c r="B553" s="192"/>
      <c r="C553" s="40"/>
      <c r="D553" s="8"/>
      <c r="E553" s="8"/>
      <c r="F553" s="153"/>
      <c r="G553" s="14"/>
      <c r="H553" s="45"/>
      <c r="I553" s="45"/>
      <c r="J553" s="45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5"/>
      <c r="B554" s="192"/>
      <c r="C554" s="40"/>
      <c r="D554" s="8"/>
      <c r="E554" s="8"/>
      <c r="F554" s="153"/>
      <c r="G554" s="14"/>
      <c r="H554" s="45"/>
      <c r="I554" s="45"/>
      <c r="J554" s="45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5"/>
      <c r="B555" s="233"/>
      <c r="C555" s="192"/>
      <c r="D555" s="8"/>
      <c r="E555" s="8"/>
      <c r="F555" s="191"/>
      <c r="G555" s="14"/>
      <c r="H555" s="45"/>
      <c r="I555" s="45"/>
      <c r="J555" s="45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5"/>
      <c r="B556" s="192"/>
      <c r="C556" s="40"/>
      <c r="D556" s="8"/>
      <c r="E556" s="8"/>
      <c r="F556" s="153"/>
      <c r="G556" s="14"/>
      <c r="H556" s="45"/>
      <c r="I556" s="45"/>
      <c r="J556" s="45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5"/>
      <c r="B557" s="192"/>
      <c r="C557" s="40"/>
      <c r="D557" s="8"/>
      <c r="E557" s="8"/>
      <c r="F557" s="153"/>
      <c r="G557" s="14"/>
      <c r="H557" s="45"/>
      <c r="I557" s="45"/>
      <c r="J557" s="45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5"/>
      <c r="B558" s="192"/>
      <c r="C558" s="40"/>
      <c r="D558" s="8"/>
      <c r="E558" s="8"/>
      <c r="F558" s="153"/>
      <c r="G558" s="14"/>
      <c r="H558" s="45"/>
      <c r="I558" s="45"/>
      <c r="J558" s="45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5"/>
      <c r="B559" s="192"/>
      <c r="C559" s="40"/>
      <c r="D559" s="8"/>
      <c r="E559" s="8"/>
      <c r="F559" s="153"/>
      <c r="G559" s="14"/>
      <c r="H559" s="45"/>
      <c r="I559" s="45"/>
      <c r="J559" s="45"/>
      <c r="K559" s="14"/>
      <c r="M559" s="14"/>
      <c r="N559" s="14"/>
      <c r="O559" s="14"/>
      <c r="P559" s="14"/>
      <c r="Q559" s="14"/>
      <c r="AE559" s="4"/>
    </row>
    <row r="560" spans="1:32" s="30" customFormat="1" x14ac:dyDescent="0.25">
      <c r="A560" s="235"/>
      <c r="B560" s="192"/>
      <c r="C560" s="40"/>
      <c r="D560" s="8"/>
      <c r="E560" s="8"/>
      <c r="F560" s="153"/>
      <c r="M560" s="14"/>
      <c r="AE560" s="4"/>
    </row>
    <row r="561" spans="1:32" s="30" customFormat="1" x14ac:dyDescent="0.25">
      <c r="A561" s="235"/>
      <c r="B561" s="192"/>
      <c r="C561" s="40"/>
      <c r="D561" s="8"/>
      <c r="E561" s="8"/>
      <c r="F561" s="153"/>
    </row>
    <row r="562" spans="1:32" s="30" customFormat="1" x14ac:dyDescent="0.25">
      <c r="A562" s="235"/>
      <c r="B562" s="192"/>
      <c r="C562" s="40"/>
      <c r="D562" s="8"/>
      <c r="E562" s="8"/>
      <c r="F562" s="153"/>
    </row>
    <row r="563" spans="1:32" s="201" customFormat="1" x14ac:dyDescent="0.25">
      <c r="A563" s="235"/>
      <c r="B563" s="192"/>
      <c r="C563" s="40"/>
      <c r="D563" s="8"/>
      <c r="E563" s="8"/>
      <c r="F563" s="153"/>
      <c r="G563" s="30"/>
      <c r="H563" s="30"/>
      <c r="I563" s="30"/>
      <c r="J563" s="30"/>
      <c r="K563" s="30"/>
      <c r="M563" s="30"/>
      <c r="N563" s="30"/>
      <c r="O563" s="30"/>
      <c r="P563" s="30"/>
      <c r="Q563" s="30"/>
      <c r="AE563" s="30"/>
      <c r="AF563" s="30"/>
    </row>
    <row r="564" spans="1:32" s="30" customFormat="1" x14ac:dyDescent="0.25">
      <c r="A564" s="235"/>
      <c r="B564" s="192"/>
      <c r="C564" s="40"/>
      <c r="D564" s="8"/>
      <c r="E564" s="8"/>
      <c r="F564" s="153"/>
    </row>
    <row r="565" spans="1:32" s="30" customFormat="1" x14ac:dyDescent="0.25">
      <c r="A565" s="235"/>
      <c r="B565" s="192"/>
      <c r="C565" s="40"/>
      <c r="D565" s="8"/>
      <c r="E565" s="8"/>
      <c r="F565" s="153"/>
      <c r="G565" s="14"/>
      <c r="H565" s="45"/>
      <c r="I565" s="45"/>
      <c r="J565" s="45"/>
      <c r="K565" s="14"/>
      <c r="N565" s="14"/>
      <c r="O565" s="14"/>
      <c r="P565" s="14"/>
      <c r="Q565" s="14"/>
    </row>
    <row r="566" spans="1:32" x14ac:dyDescent="0.25">
      <c r="A566" s="235"/>
      <c r="B566" s="6"/>
      <c r="C566" s="40"/>
      <c r="D566" s="8"/>
      <c r="E566" s="8"/>
      <c r="F566" s="153"/>
      <c r="G566" s="14"/>
      <c r="AE566" s="4"/>
      <c r="AF566" s="30"/>
    </row>
    <row r="567" spans="1:32" x14ac:dyDescent="0.25">
      <c r="A567" s="235"/>
      <c r="B567" s="6"/>
      <c r="C567" s="40"/>
      <c r="D567" s="8"/>
      <c r="E567" s="8"/>
      <c r="F567" s="153"/>
      <c r="G567" s="14"/>
      <c r="AE567" s="4"/>
      <c r="AF567" s="30"/>
    </row>
    <row r="568" spans="1:32" x14ac:dyDescent="0.25">
      <c r="A568" s="235"/>
      <c r="B568" s="6"/>
      <c r="C568" s="40"/>
      <c r="E568" s="94"/>
      <c r="F568" s="153"/>
      <c r="G568" s="14"/>
      <c r="AE568" s="4"/>
      <c r="AF568" s="30"/>
    </row>
    <row r="569" spans="1:32" x14ac:dyDescent="0.25">
      <c r="A569" s="235"/>
      <c r="B569" s="6"/>
      <c r="C569" s="40"/>
      <c r="E569" s="94"/>
      <c r="F569" s="153"/>
      <c r="G569" s="14"/>
      <c r="AE569" s="4"/>
      <c r="AF569" s="30"/>
    </row>
    <row r="570" spans="1:32" x14ac:dyDescent="0.25">
      <c r="A570" s="235"/>
      <c r="B570" s="6"/>
      <c r="C570" s="40"/>
      <c r="E570" s="94"/>
      <c r="F570" s="153"/>
      <c r="AE570" s="4"/>
      <c r="AF570" s="30"/>
    </row>
    <row r="571" spans="1:32" ht="18.75" x14ac:dyDescent="0.25">
      <c r="A571" s="155"/>
      <c r="B571" s="104"/>
      <c r="C571" s="134"/>
      <c r="D571" s="135"/>
      <c r="E571" s="106"/>
      <c r="F571" s="106"/>
      <c r="AE571" s="4"/>
      <c r="AF571" s="30"/>
    </row>
    <row r="572" spans="1:32" x14ac:dyDescent="0.25">
      <c r="A572" s="49"/>
      <c r="B572" s="47"/>
      <c r="C572" s="49"/>
      <c r="D572" s="8"/>
      <c r="E572" s="8"/>
      <c r="F572" s="153"/>
      <c r="AE572" s="4"/>
      <c r="AF572" s="30"/>
    </row>
    <row r="573" spans="1:32" x14ac:dyDescent="0.25">
      <c r="A573" s="236"/>
      <c r="B573" s="47"/>
      <c r="C573" s="49"/>
      <c r="D573" s="8"/>
      <c r="E573" s="8"/>
      <c r="F573" s="153"/>
      <c r="AE573" s="4"/>
      <c r="AF573" s="30"/>
    </row>
    <row r="574" spans="1:32" x14ac:dyDescent="0.25">
      <c r="A574" s="236"/>
      <c r="B574" s="47"/>
      <c r="C574" s="49"/>
      <c r="D574" s="8"/>
      <c r="E574" s="8"/>
      <c r="F574" s="153"/>
      <c r="AE574" s="4"/>
      <c r="AF574" s="30"/>
    </row>
    <row r="575" spans="1:32" x14ac:dyDescent="0.25">
      <c r="A575" s="236"/>
      <c r="B575" s="47"/>
      <c r="C575" s="49"/>
      <c r="D575" s="8"/>
      <c r="E575" s="8"/>
      <c r="F575" s="153"/>
      <c r="AE575" s="4"/>
      <c r="AF575" s="30"/>
    </row>
    <row r="576" spans="1:32" x14ac:dyDescent="0.25">
      <c r="A576" s="236"/>
      <c r="B576" s="47"/>
      <c r="C576" s="49"/>
      <c r="D576" s="8"/>
      <c r="E576" s="8"/>
      <c r="F576" s="153"/>
      <c r="AE576" s="4"/>
      <c r="AF576" s="30"/>
    </row>
    <row r="577" spans="1:32" x14ac:dyDescent="0.25">
      <c r="A577" s="236"/>
      <c r="B577" s="47"/>
      <c r="C577" s="49"/>
      <c r="D577" s="8"/>
      <c r="E577" s="8"/>
      <c r="F577" s="153"/>
      <c r="AE577" s="4"/>
      <c r="AF577" s="30"/>
    </row>
    <row r="578" spans="1:32" x14ac:dyDescent="0.25">
      <c r="A578" s="236"/>
      <c r="B578" s="47"/>
      <c r="C578" s="49"/>
      <c r="D578" s="8"/>
      <c r="E578" s="8"/>
      <c r="F578" s="153"/>
      <c r="AE578" s="4"/>
      <c r="AF578" s="30"/>
    </row>
    <row r="579" spans="1:32" x14ac:dyDescent="0.25">
      <c r="A579" s="236"/>
      <c r="B579" s="47"/>
      <c r="C579" s="49"/>
      <c r="D579" s="8"/>
      <c r="E579" s="8"/>
      <c r="F579" s="153"/>
      <c r="AE579" s="4"/>
      <c r="AF579" s="30"/>
    </row>
    <row r="580" spans="1:32" x14ac:dyDescent="0.25">
      <c r="A580" s="236"/>
      <c r="B580" s="47"/>
      <c r="C580" s="49"/>
      <c r="D580" s="8"/>
      <c r="E580" s="8"/>
      <c r="F580" s="153"/>
      <c r="AE580" s="4"/>
      <c r="AF580" s="30"/>
    </row>
    <row r="581" spans="1:32" x14ac:dyDescent="0.25">
      <c r="A581" s="236"/>
      <c r="B581" s="47"/>
      <c r="C581" s="49"/>
      <c r="D581" s="8"/>
      <c r="E581" s="8"/>
      <c r="F581" s="153"/>
      <c r="AE581" s="4"/>
      <c r="AF581" s="30"/>
    </row>
    <row r="582" spans="1:32" x14ac:dyDescent="0.25">
      <c r="A582" s="236"/>
      <c r="B582" s="47"/>
      <c r="C582" s="49"/>
      <c r="D582" s="8"/>
      <c r="E582" s="8"/>
      <c r="F582" s="153"/>
      <c r="AE582" s="4"/>
      <c r="AF582" s="30"/>
    </row>
    <row r="583" spans="1:32" x14ac:dyDescent="0.25">
      <c r="A583" s="236"/>
      <c r="B583" s="47"/>
      <c r="C583" s="49"/>
      <c r="D583" s="8"/>
      <c r="E583" s="8"/>
      <c r="F583" s="153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1"/>
      <c r="G584" s="8"/>
      <c r="H584" s="8"/>
      <c r="I584" s="46"/>
      <c r="J584" s="46"/>
      <c r="P584" s="30"/>
      <c r="Q584" s="30"/>
      <c r="AE584" s="4"/>
      <c r="AF584" s="30"/>
    </row>
    <row r="585" spans="1:32" x14ac:dyDescent="0.25">
      <c r="A585" s="13"/>
      <c r="B585" s="11"/>
      <c r="C585" s="40"/>
      <c r="D585" s="8"/>
      <c r="E585" s="8"/>
      <c r="F585" s="191"/>
      <c r="G585" s="8"/>
      <c r="H585" s="8"/>
      <c r="I585" s="46"/>
      <c r="J585" s="46"/>
      <c r="P585" s="30"/>
      <c r="Q585" s="30"/>
      <c r="AE585" s="4"/>
      <c r="AF585" s="30"/>
    </row>
    <row r="586" spans="1:32" x14ac:dyDescent="0.25">
      <c r="A586" s="13"/>
      <c r="B586" s="192"/>
      <c r="C586" s="40"/>
      <c r="D586" s="8"/>
      <c r="E586" s="8"/>
      <c r="F586" s="153"/>
      <c r="G586" s="14"/>
      <c r="H586" s="8"/>
      <c r="J586" s="46"/>
      <c r="P586" s="30"/>
      <c r="Q586" s="30"/>
      <c r="AE586" s="4"/>
      <c r="AF586" s="30"/>
    </row>
    <row r="587" spans="1:32" x14ac:dyDescent="0.25">
      <c r="A587" s="13"/>
      <c r="B587" s="192"/>
      <c r="C587" s="40"/>
      <c r="D587" s="8"/>
      <c r="E587" s="8"/>
      <c r="F587" s="153"/>
      <c r="G587" s="14"/>
      <c r="H587" s="8"/>
      <c r="J587" s="46"/>
      <c r="Q587" s="30"/>
      <c r="AE587" s="4"/>
      <c r="AF587" s="30"/>
    </row>
    <row r="588" spans="1:32" x14ac:dyDescent="0.25">
      <c r="A588" s="13"/>
      <c r="B588" s="192"/>
      <c r="C588" s="40"/>
      <c r="D588" s="8"/>
      <c r="E588" s="8"/>
      <c r="F588" s="153"/>
      <c r="G588" s="14"/>
      <c r="J588" s="46"/>
      <c r="M588" s="30"/>
      <c r="Q588" s="30"/>
      <c r="AE588" s="30"/>
      <c r="AF588" s="30"/>
    </row>
    <row r="589" spans="1:32" x14ac:dyDescent="0.25">
      <c r="A589" s="13"/>
      <c r="B589" s="192"/>
      <c r="C589" s="40"/>
      <c r="D589" s="8"/>
      <c r="E589" s="8"/>
      <c r="F589" s="153"/>
      <c r="G589" s="14"/>
      <c r="H589" s="8"/>
      <c r="J589" s="46"/>
      <c r="M589" s="30"/>
      <c r="Q589" s="30"/>
      <c r="AE589" s="30"/>
      <c r="AF589" s="30"/>
    </row>
    <row r="590" spans="1:32" x14ac:dyDescent="0.25">
      <c r="A590" s="13"/>
      <c r="B590" s="47"/>
      <c r="C590" s="40"/>
      <c r="D590" s="8"/>
      <c r="E590" s="8"/>
      <c r="F590" s="153"/>
      <c r="G590" s="14"/>
      <c r="H590" s="134"/>
      <c r="I590" s="134"/>
      <c r="J590" s="4"/>
      <c r="M590" s="30"/>
      <c r="Q590" s="30"/>
      <c r="AE590" s="30"/>
      <c r="AF590" s="30"/>
    </row>
    <row r="591" spans="1:32" x14ac:dyDescent="0.25">
      <c r="A591" s="237"/>
      <c r="B591" s="47"/>
      <c r="C591" s="40"/>
      <c r="D591" s="8"/>
      <c r="E591" s="8"/>
      <c r="F591" s="153"/>
      <c r="G591" s="14"/>
      <c r="H591" s="134"/>
      <c r="I591" s="134"/>
      <c r="J591" s="4"/>
      <c r="Q591" s="30"/>
      <c r="AE591" s="4"/>
      <c r="AF591" s="30"/>
    </row>
    <row r="592" spans="1:32" x14ac:dyDescent="0.25">
      <c r="A592" s="237"/>
      <c r="B592" s="47"/>
      <c r="C592" s="40"/>
      <c r="D592" s="8"/>
      <c r="E592" s="8"/>
      <c r="F592" s="153"/>
      <c r="G592" s="14"/>
      <c r="H592" s="134"/>
      <c r="I592" s="134"/>
      <c r="J592" s="4"/>
      <c r="AE592" s="4"/>
      <c r="AF592" s="30"/>
    </row>
    <row r="593" spans="1:32" x14ac:dyDescent="0.25">
      <c r="A593" s="237"/>
      <c r="B593" s="47"/>
      <c r="C593" s="40"/>
      <c r="D593" s="8"/>
      <c r="E593" s="8"/>
      <c r="F593" s="153"/>
      <c r="G593" s="14"/>
      <c r="H593" s="134"/>
      <c r="I593" s="134"/>
      <c r="J593" s="4"/>
      <c r="M593" s="30"/>
      <c r="AE593" s="30"/>
      <c r="AF593" s="30"/>
    </row>
    <row r="594" spans="1:32" x14ac:dyDescent="0.25">
      <c r="A594" s="237"/>
      <c r="B594" s="47"/>
      <c r="C594" s="40"/>
      <c r="D594" s="8"/>
      <c r="E594" s="8"/>
      <c r="F594" s="153"/>
      <c r="G594" s="14"/>
      <c r="H594" s="134"/>
      <c r="I594" s="134"/>
      <c r="J594" s="46"/>
      <c r="M594" s="30"/>
      <c r="N594" s="30"/>
      <c r="O594" s="30"/>
      <c r="AE594" s="30"/>
      <c r="AF594" s="30"/>
    </row>
    <row r="595" spans="1:32" x14ac:dyDescent="0.25">
      <c r="A595" s="237"/>
      <c r="B595" s="47"/>
      <c r="C595" s="40"/>
      <c r="D595" s="8"/>
      <c r="E595" s="8"/>
      <c r="F595" s="153"/>
      <c r="G595" s="14"/>
      <c r="H595" s="134"/>
      <c r="I595" s="134"/>
      <c r="J595" s="46"/>
      <c r="N595" s="30"/>
      <c r="O595" s="30"/>
      <c r="AE595" s="4"/>
      <c r="AF595" s="30"/>
    </row>
    <row r="596" spans="1:32" x14ac:dyDescent="0.25">
      <c r="A596" s="237"/>
      <c r="B596" s="47"/>
      <c r="C596" s="40"/>
      <c r="D596" s="8"/>
      <c r="E596" s="8"/>
      <c r="F596" s="153"/>
      <c r="G596" s="14"/>
      <c r="H596" s="134"/>
      <c r="I596" s="134"/>
      <c r="J596" s="46"/>
      <c r="M596" s="30"/>
      <c r="N596" s="30"/>
      <c r="O596" s="30"/>
      <c r="AE596" s="30"/>
      <c r="AF596" s="30"/>
    </row>
    <row r="597" spans="1:32" x14ac:dyDescent="0.25">
      <c r="A597" s="237"/>
      <c r="B597" s="47"/>
      <c r="C597" s="40"/>
      <c r="D597" s="8"/>
      <c r="E597" s="8"/>
      <c r="F597" s="153"/>
      <c r="G597" s="14"/>
      <c r="H597" s="134"/>
      <c r="I597" s="134"/>
      <c r="J597" s="46"/>
      <c r="M597" s="30"/>
      <c r="AE597" s="30"/>
      <c r="AF597" s="30"/>
    </row>
    <row r="598" spans="1:32" x14ac:dyDescent="0.25">
      <c r="A598" s="235"/>
      <c r="B598" s="192"/>
      <c r="C598" s="40"/>
      <c r="D598" s="8"/>
      <c r="E598" s="8"/>
      <c r="F598" s="153"/>
      <c r="G598" s="14"/>
      <c r="H598" s="8"/>
      <c r="J598" s="46"/>
      <c r="M598" s="30"/>
      <c r="AE598" s="30"/>
      <c r="AF598" s="30"/>
    </row>
    <row r="599" spans="1:32" x14ac:dyDescent="0.25">
      <c r="A599" s="235"/>
      <c r="B599" s="192"/>
      <c r="C599" s="40"/>
      <c r="D599" s="8"/>
      <c r="E599" s="8"/>
      <c r="F599" s="153"/>
      <c r="G599" s="14"/>
      <c r="H599" s="8"/>
      <c r="J599" s="46"/>
      <c r="M599" s="30"/>
      <c r="AE599" s="30"/>
      <c r="AF599" s="201"/>
    </row>
    <row r="600" spans="1:32" x14ac:dyDescent="0.25">
      <c r="A600" s="235"/>
      <c r="B600" s="192"/>
      <c r="C600" s="40"/>
      <c r="D600" s="8"/>
      <c r="E600" s="8"/>
      <c r="F600" s="153"/>
      <c r="G600" s="14"/>
      <c r="H600" s="8"/>
      <c r="J600" s="46"/>
      <c r="M600" s="30"/>
      <c r="AE600" s="30"/>
      <c r="AF600" s="30"/>
    </row>
    <row r="601" spans="1:32" x14ac:dyDescent="0.25">
      <c r="A601" s="235"/>
      <c r="B601" s="192"/>
      <c r="C601" s="40"/>
      <c r="D601" s="8"/>
      <c r="E601" s="8"/>
      <c r="F601" s="153"/>
      <c r="G601" s="14"/>
      <c r="H601" s="8"/>
      <c r="J601" s="46"/>
      <c r="K601" s="30"/>
      <c r="M601" s="30"/>
      <c r="AE601" s="30"/>
      <c r="AF601" s="30"/>
    </row>
    <row r="602" spans="1:32" x14ac:dyDescent="0.25">
      <c r="A602" s="235"/>
      <c r="B602" s="192"/>
      <c r="C602" s="40"/>
      <c r="D602" s="8"/>
      <c r="E602" s="8"/>
      <c r="F602" s="153"/>
      <c r="G602" s="14"/>
      <c r="J602" s="46"/>
      <c r="K602" s="30"/>
      <c r="M602" s="30"/>
      <c r="N602" s="30"/>
      <c r="O602" s="30"/>
      <c r="AE602" s="30"/>
    </row>
    <row r="603" spans="1:32" x14ac:dyDescent="0.25">
      <c r="A603" s="235"/>
      <c r="B603" s="192"/>
      <c r="C603" s="40"/>
      <c r="D603" s="8"/>
      <c r="E603" s="8"/>
      <c r="F603" s="153"/>
      <c r="G603" s="14"/>
      <c r="H603" s="8"/>
      <c r="J603" s="46"/>
      <c r="K603" s="30"/>
      <c r="M603" s="30"/>
      <c r="N603" s="30"/>
      <c r="O603" s="30"/>
      <c r="AE603" s="30"/>
    </row>
    <row r="604" spans="1:32" x14ac:dyDescent="0.25">
      <c r="A604" s="235"/>
      <c r="B604" s="192"/>
      <c r="C604" s="40"/>
      <c r="D604" s="8"/>
      <c r="E604" s="8"/>
      <c r="F604" s="153"/>
      <c r="J604" s="46"/>
      <c r="K604" s="30"/>
      <c r="N604" s="30"/>
      <c r="O604" s="30"/>
      <c r="AE604" s="4"/>
    </row>
    <row r="605" spans="1:32" x14ac:dyDescent="0.25">
      <c r="A605" s="235"/>
      <c r="B605" s="192"/>
      <c r="C605" s="40"/>
      <c r="D605" s="8"/>
      <c r="E605" s="8"/>
      <c r="F605" s="153"/>
      <c r="J605" s="46"/>
      <c r="K605" s="30"/>
      <c r="N605" s="30"/>
      <c r="O605" s="30"/>
      <c r="AE605" s="4"/>
    </row>
    <row r="606" spans="1:32" x14ac:dyDescent="0.25">
      <c r="A606" s="235"/>
      <c r="B606" s="192"/>
      <c r="C606" s="40"/>
      <c r="D606" s="8"/>
      <c r="E606" s="8"/>
      <c r="F606" s="153"/>
      <c r="N606" s="30"/>
      <c r="O606" s="30"/>
      <c r="AE606" s="4"/>
    </row>
    <row r="607" spans="1:32" x14ac:dyDescent="0.25">
      <c r="A607" s="235"/>
      <c r="B607" s="192"/>
      <c r="C607" s="40"/>
      <c r="D607" s="8"/>
      <c r="E607" s="8"/>
      <c r="F607" s="153"/>
      <c r="N607" s="30"/>
      <c r="O607" s="30"/>
      <c r="P607" s="30"/>
    </row>
    <row r="608" spans="1:32" x14ac:dyDescent="0.25">
      <c r="A608" s="235"/>
      <c r="B608" s="192"/>
      <c r="C608" s="40"/>
      <c r="D608" s="8"/>
      <c r="E608" s="8"/>
      <c r="F608" s="153"/>
      <c r="N608" s="30"/>
      <c r="O608" s="30"/>
      <c r="P608" s="30"/>
    </row>
    <row r="609" spans="1:31" x14ac:dyDescent="0.25">
      <c r="A609" s="235"/>
      <c r="B609" s="192"/>
      <c r="C609" s="40"/>
      <c r="D609" s="8"/>
      <c r="E609" s="8"/>
      <c r="F609" s="153"/>
      <c r="N609" s="30"/>
      <c r="O609" s="30"/>
      <c r="P609" s="30"/>
      <c r="AE609" s="4"/>
    </row>
    <row r="610" spans="1:31" x14ac:dyDescent="0.25">
      <c r="A610" s="235"/>
      <c r="B610" s="192"/>
      <c r="C610" s="40"/>
      <c r="D610" s="8"/>
      <c r="E610" s="8"/>
      <c r="F610" s="153"/>
      <c r="J610" s="46"/>
      <c r="N610" s="30"/>
      <c r="O610" s="30"/>
      <c r="P610" s="30"/>
      <c r="Q610" s="30"/>
      <c r="AE610" s="4"/>
    </row>
    <row r="611" spans="1:31" x14ac:dyDescent="0.25">
      <c r="A611" s="235"/>
      <c r="B611" s="192"/>
      <c r="C611" s="40"/>
      <c r="D611" s="8"/>
      <c r="E611" s="8"/>
      <c r="F611" s="153"/>
      <c r="J611" s="46"/>
      <c r="M611" s="30"/>
      <c r="N611" s="30"/>
      <c r="O611" s="30"/>
      <c r="P611" s="30"/>
      <c r="Q611" s="30"/>
      <c r="AE611" s="30"/>
    </row>
    <row r="612" spans="1:31" x14ac:dyDescent="0.25">
      <c r="A612" s="235"/>
      <c r="B612" s="6"/>
      <c r="C612" s="40"/>
      <c r="D612" s="8"/>
      <c r="E612" s="8"/>
      <c r="F612" s="153"/>
      <c r="M612" s="30"/>
      <c r="N612" s="30"/>
      <c r="O612" s="30"/>
      <c r="P612" s="30"/>
      <c r="Q612" s="30"/>
      <c r="AE612" s="30"/>
    </row>
    <row r="613" spans="1:31" x14ac:dyDescent="0.25">
      <c r="A613" s="235"/>
      <c r="B613" s="192"/>
      <c r="C613" s="40"/>
      <c r="D613" s="8"/>
      <c r="E613" s="8"/>
      <c r="F613" s="153"/>
      <c r="J613" s="46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4"/>
      <c r="C614" s="40"/>
      <c r="D614" s="8"/>
      <c r="E614" s="8"/>
      <c r="F614" s="191"/>
      <c r="M614" s="30"/>
      <c r="N614" s="30"/>
      <c r="O614" s="30"/>
      <c r="P614" s="30"/>
      <c r="Q614" s="30"/>
      <c r="AE614" s="30"/>
    </row>
    <row r="615" spans="1:31" x14ac:dyDescent="0.25">
      <c r="A615" s="13"/>
      <c r="B615" s="192"/>
      <c r="C615" s="40"/>
      <c r="D615" s="8"/>
      <c r="E615" s="8"/>
      <c r="F615" s="153"/>
      <c r="L615" s="14"/>
      <c r="M615" s="30"/>
      <c r="N615" s="30"/>
      <c r="O615" s="30"/>
      <c r="P615" s="30"/>
      <c r="Q615" s="30"/>
      <c r="AE615" s="30"/>
    </row>
    <row r="616" spans="1:31" s="238" customFormat="1" x14ac:dyDescent="0.25">
      <c r="A616" s="235"/>
      <c r="B616" s="192"/>
      <c r="C616" s="40"/>
      <c r="D616" s="8"/>
      <c r="E616" s="8"/>
      <c r="F616" s="153"/>
      <c r="G616" s="30"/>
      <c r="H616" s="30"/>
      <c r="I616" s="30"/>
      <c r="J616" s="30"/>
      <c r="K616" s="30"/>
      <c r="M616" s="30"/>
      <c r="N616" s="239"/>
      <c r="O616" s="239"/>
      <c r="P616" s="239"/>
      <c r="Q616" s="239"/>
      <c r="AE616" s="30"/>
    </row>
    <row r="617" spans="1:31" x14ac:dyDescent="0.25">
      <c r="A617" s="235"/>
      <c r="B617" s="192"/>
      <c r="C617" s="40"/>
      <c r="D617" s="8"/>
      <c r="E617" s="8"/>
      <c r="F617" s="153"/>
      <c r="G617" s="30"/>
      <c r="H617" s="30"/>
      <c r="I617" s="30"/>
      <c r="J617" s="30"/>
      <c r="K617" s="30"/>
      <c r="M617" s="239"/>
      <c r="AE617" s="239"/>
    </row>
    <row r="618" spans="1:31" x14ac:dyDescent="0.25">
      <c r="A618" s="235"/>
      <c r="B618" s="192"/>
      <c r="C618" s="40"/>
      <c r="D618" s="8"/>
      <c r="E618" s="8"/>
      <c r="F618" s="153"/>
      <c r="G618" s="14"/>
      <c r="AE618" s="4"/>
    </row>
    <row r="619" spans="1:31" x14ac:dyDescent="0.25">
      <c r="A619" s="235"/>
      <c r="B619" s="192"/>
      <c r="C619" s="40"/>
      <c r="D619" s="8"/>
      <c r="E619" s="8"/>
      <c r="F619" s="153"/>
      <c r="G619" s="30"/>
      <c r="H619" s="30"/>
      <c r="I619" s="30"/>
      <c r="J619" s="30"/>
      <c r="K619" s="30"/>
      <c r="AE619" s="4"/>
    </row>
    <row r="620" spans="1:31" x14ac:dyDescent="0.25">
      <c r="A620" s="235"/>
      <c r="B620" s="192"/>
      <c r="C620" s="40"/>
      <c r="D620" s="8"/>
      <c r="E620" s="8"/>
      <c r="F620" s="153"/>
      <c r="G620" s="30"/>
      <c r="H620" s="30"/>
      <c r="I620" s="30"/>
      <c r="J620" s="30"/>
      <c r="K620" s="30"/>
      <c r="AE620" s="4"/>
    </row>
    <row r="621" spans="1:31" x14ac:dyDescent="0.25">
      <c r="A621" s="235"/>
      <c r="B621" s="192"/>
      <c r="C621" s="40"/>
      <c r="D621" s="8"/>
      <c r="E621" s="8"/>
      <c r="F621" s="153"/>
      <c r="G621" s="30"/>
      <c r="H621" s="30"/>
      <c r="I621" s="30"/>
      <c r="J621" s="30"/>
      <c r="K621" s="30"/>
      <c r="AE621" s="4"/>
    </row>
    <row r="622" spans="1:31" x14ac:dyDescent="0.25">
      <c r="A622" s="235"/>
      <c r="B622" s="192"/>
      <c r="C622" s="40"/>
      <c r="D622" s="8"/>
      <c r="E622" s="8"/>
      <c r="F622" s="153"/>
      <c r="G622" s="30"/>
      <c r="H622" s="30"/>
      <c r="I622" s="30"/>
      <c r="J622" s="30"/>
      <c r="K622" s="30"/>
      <c r="AE622" s="4"/>
    </row>
    <row r="623" spans="1:31" x14ac:dyDescent="0.25">
      <c r="A623" s="235"/>
      <c r="B623" s="192"/>
      <c r="C623" s="40"/>
      <c r="D623" s="8"/>
      <c r="E623" s="8"/>
      <c r="F623" s="153"/>
      <c r="G623" s="30"/>
      <c r="H623" s="30"/>
      <c r="I623" s="30"/>
      <c r="J623" s="30"/>
      <c r="K623" s="30"/>
      <c r="AE623" s="4"/>
    </row>
    <row r="624" spans="1:31" x14ac:dyDescent="0.25">
      <c r="A624" s="235"/>
      <c r="B624" s="192"/>
      <c r="C624" s="40"/>
      <c r="D624" s="8"/>
      <c r="E624" s="8"/>
      <c r="F624" s="153"/>
      <c r="G624" s="30"/>
      <c r="H624" s="30"/>
      <c r="I624" s="30"/>
      <c r="J624" s="30"/>
      <c r="K624" s="30"/>
      <c r="AE624" s="4"/>
    </row>
    <row r="625" spans="1:31" x14ac:dyDescent="0.25">
      <c r="A625" s="235"/>
      <c r="B625" s="192"/>
      <c r="C625" s="40"/>
      <c r="D625" s="8"/>
      <c r="E625" s="8"/>
      <c r="F625" s="153"/>
      <c r="G625" s="30"/>
      <c r="H625" s="30"/>
      <c r="I625" s="30"/>
      <c r="J625" s="30"/>
      <c r="K625" s="30"/>
      <c r="AE625" s="4"/>
    </row>
    <row r="626" spans="1:31" x14ac:dyDescent="0.25">
      <c r="A626" s="235"/>
      <c r="B626" s="192"/>
      <c r="C626" s="40"/>
      <c r="D626" s="8"/>
      <c r="E626" s="8"/>
      <c r="F626" s="153"/>
      <c r="G626" s="30"/>
      <c r="H626" s="30"/>
      <c r="I626" s="30"/>
      <c r="J626" s="30"/>
      <c r="K626" s="30"/>
      <c r="AE626" s="4"/>
    </row>
    <row r="627" spans="1:31" x14ac:dyDescent="0.25">
      <c r="A627" s="235"/>
      <c r="B627" s="192"/>
      <c r="C627" s="40"/>
      <c r="D627" s="8"/>
      <c r="E627" s="8"/>
      <c r="F627" s="153"/>
      <c r="G627" s="14"/>
      <c r="AE627" s="4"/>
    </row>
    <row r="628" spans="1:31" x14ac:dyDescent="0.25">
      <c r="A628" s="235"/>
      <c r="B628" s="192"/>
      <c r="C628" s="40"/>
      <c r="D628" s="8"/>
      <c r="E628" s="8"/>
      <c r="F628" s="153"/>
      <c r="G628" s="14"/>
      <c r="AE628" s="4"/>
    </row>
    <row r="629" spans="1:31" x14ac:dyDescent="0.25">
      <c r="A629" s="235"/>
      <c r="B629" s="192"/>
      <c r="C629" s="40"/>
      <c r="D629" s="8"/>
      <c r="E629" s="8"/>
      <c r="F629" s="153"/>
      <c r="G629" s="14"/>
      <c r="AE629" s="4"/>
    </row>
    <row r="630" spans="1:31" x14ac:dyDescent="0.25">
      <c r="A630" s="235"/>
      <c r="B630" s="192"/>
      <c r="C630" s="40"/>
      <c r="D630" s="8"/>
      <c r="E630" s="8"/>
      <c r="F630" s="153"/>
      <c r="G630" s="14"/>
      <c r="H630" s="14"/>
      <c r="I630" s="14"/>
      <c r="J630" s="14"/>
      <c r="AE630" s="4"/>
    </row>
    <row r="631" spans="1:31" x14ac:dyDescent="0.25">
      <c r="A631" s="235"/>
      <c r="B631" s="192"/>
      <c r="C631" s="40"/>
      <c r="D631" s="8"/>
      <c r="E631" s="8"/>
      <c r="F631" s="153"/>
      <c r="G631" s="14"/>
      <c r="H631" s="14"/>
      <c r="I631" s="14"/>
      <c r="J631" s="14"/>
      <c r="AE631" s="4"/>
    </row>
    <row r="632" spans="1:31" x14ac:dyDescent="0.25">
      <c r="A632" s="235"/>
      <c r="D632" s="8"/>
      <c r="E632" s="8"/>
      <c r="F632" s="153"/>
      <c r="G632" s="14"/>
      <c r="J632" s="46"/>
      <c r="AE632" s="4"/>
    </row>
    <row r="633" spans="1:31" x14ac:dyDescent="0.25">
      <c r="A633" s="235"/>
      <c r="B633" s="6"/>
      <c r="C633" s="40"/>
      <c r="D633" s="8"/>
      <c r="E633" s="8"/>
      <c r="F633" s="153"/>
      <c r="G633" s="14"/>
      <c r="AE633" s="4"/>
    </row>
    <row r="634" spans="1:31" x14ac:dyDescent="0.25">
      <c r="A634" s="149"/>
      <c r="B634" s="150"/>
      <c r="C634" s="49"/>
      <c r="D634" s="8"/>
      <c r="E634" s="8"/>
      <c r="F634" s="153"/>
      <c r="I634" s="30"/>
      <c r="J634" s="30"/>
      <c r="K634" s="30"/>
      <c r="AE634" s="4"/>
    </row>
    <row r="635" spans="1:31" x14ac:dyDescent="0.25">
      <c r="A635" s="131"/>
      <c r="B635" s="47"/>
      <c r="C635" s="49"/>
      <c r="D635" s="8"/>
      <c r="E635" s="8"/>
      <c r="F635" s="153"/>
      <c r="I635" s="30"/>
      <c r="J635" s="30"/>
      <c r="K635" s="239"/>
      <c r="AE635" s="4"/>
    </row>
    <row r="636" spans="1:31" x14ac:dyDescent="0.25">
      <c r="A636" s="234"/>
      <c r="B636" s="47"/>
      <c r="C636" s="49"/>
      <c r="D636" s="8"/>
      <c r="E636" s="8"/>
      <c r="F636" s="153"/>
      <c r="AE636" s="4"/>
    </row>
    <row r="637" spans="1:31" x14ac:dyDescent="0.25">
      <c r="A637" s="234"/>
      <c r="B637" s="47"/>
      <c r="C637" s="49"/>
      <c r="D637" s="8"/>
      <c r="E637" s="8"/>
      <c r="F637" s="153"/>
      <c r="AE637" s="4"/>
    </row>
    <row r="638" spans="1:31" x14ac:dyDescent="0.25">
      <c r="A638" s="234"/>
      <c r="B638" s="47"/>
      <c r="C638" s="49"/>
      <c r="D638" s="8"/>
      <c r="E638" s="8"/>
      <c r="F638" s="153"/>
      <c r="AE638" s="4"/>
    </row>
    <row r="639" spans="1:31" x14ac:dyDescent="0.25">
      <c r="A639" s="234"/>
      <c r="B639" s="47"/>
      <c r="C639" s="49"/>
      <c r="D639" s="8"/>
      <c r="E639" s="8"/>
      <c r="F639" s="153"/>
      <c r="AE639" s="4"/>
    </row>
    <row r="640" spans="1:31" x14ac:dyDescent="0.25">
      <c r="A640" s="234"/>
      <c r="B640" s="47"/>
      <c r="C640" s="49"/>
      <c r="D640" s="8"/>
      <c r="E640" s="8"/>
      <c r="F640" s="153"/>
      <c r="AE640" s="4"/>
    </row>
    <row r="641" spans="1:31" x14ac:dyDescent="0.25">
      <c r="A641" s="234"/>
      <c r="B641" s="47"/>
      <c r="C641" s="49"/>
      <c r="D641" s="8"/>
      <c r="E641" s="8"/>
      <c r="F641" s="153"/>
      <c r="AE641" s="4"/>
    </row>
    <row r="642" spans="1:31" x14ac:dyDescent="0.25">
      <c r="A642" s="234"/>
      <c r="B642" s="47"/>
      <c r="C642" s="49"/>
      <c r="D642" s="8"/>
      <c r="E642" s="8"/>
      <c r="F642" s="153"/>
      <c r="AE642" s="4"/>
    </row>
    <row r="643" spans="1:31" x14ac:dyDescent="0.25">
      <c r="A643" s="234"/>
      <c r="B643" s="47"/>
      <c r="C643" s="49"/>
      <c r="D643" s="8"/>
      <c r="E643" s="8"/>
      <c r="F643" s="153"/>
      <c r="AE643" s="4"/>
    </row>
    <row r="644" spans="1:31" x14ac:dyDescent="0.25">
      <c r="A644" s="234"/>
      <c r="B644" s="47"/>
      <c r="C644" s="49"/>
      <c r="D644" s="8"/>
      <c r="E644" s="8"/>
      <c r="F644" s="153"/>
      <c r="AE644" s="4"/>
    </row>
    <row r="645" spans="1:31" x14ac:dyDescent="0.25">
      <c r="A645" s="234"/>
      <c r="B645" s="47"/>
      <c r="C645" s="49"/>
      <c r="D645" s="8"/>
      <c r="E645" s="8"/>
      <c r="F645" s="153"/>
      <c r="AE645" s="4"/>
    </row>
    <row r="646" spans="1:31" x14ac:dyDescent="0.25">
      <c r="A646" s="234"/>
      <c r="B646" s="47"/>
      <c r="C646" s="49"/>
      <c r="D646" s="8"/>
      <c r="E646" s="8"/>
      <c r="F646" s="153"/>
      <c r="AE646" s="4"/>
    </row>
    <row r="647" spans="1:31" x14ac:dyDescent="0.25">
      <c r="A647" s="234"/>
      <c r="B647" s="47"/>
      <c r="C647" s="49"/>
      <c r="D647" s="8"/>
      <c r="E647" s="8"/>
      <c r="F647" s="153"/>
      <c r="AE647" s="4"/>
    </row>
    <row r="648" spans="1:31" x14ac:dyDescent="0.25">
      <c r="A648" s="234"/>
      <c r="B648" s="47"/>
      <c r="C648" s="49"/>
      <c r="D648" s="8"/>
      <c r="E648" s="8"/>
      <c r="F648" s="153"/>
      <c r="AE648" s="4"/>
    </row>
    <row r="649" spans="1:31" x14ac:dyDescent="0.25">
      <c r="A649" s="234"/>
      <c r="B649" s="47"/>
      <c r="C649" s="49"/>
      <c r="D649" s="8"/>
      <c r="E649" s="8"/>
      <c r="F649" s="153"/>
      <c r="AE649" s="4"/>
    </row>
    <row r="650" spans="1:31" x14ac:dyDescent="0.25">
      <c r="A650" s="234"/>
      <c r="B650" s="47"/>
      <c r="C650" s="49"/>
      <c r="D650" s="8"/>
      <c r="E650" s="8"/>
      <c r="F650" s="153"/>
      <c r="AE650" s="4"/>
    </row>
    <row r="651" spans="1:31" x14ac:dyDescent="0.25">
      <c r="A651" s="234"/>
      <c r="B651" s="47"/>
      <c r="C651" s="49"/>
      <c r="D651" s="8"/>
      <c r="E651" s="8"/>
      <c r="F651" s="153"/>
      <c r="AE651" s="4"/>
    </row>
    <row r="652" spans="1:31" x14ac:dyDescent="0.25">
      <c r="A652" s="234"/>
      <c r="B652" s="47"/>
      <c r="C652" s="49"/>
      <c r="D652" s="8"/>
      <c r="E652" s="8"/>
      <c r="F652" s="153"/>
      <c r="AE652" s="4"/>
    </row>
    <row r="653" spans="1:31" x14ac:dyDescent="0.25">
      <c r="A653" s="234"/>
      <c r="B653" s="47"/>
      <c r="C653" s="49"/>
      <c r="D653" s="8"/>
      <c r="E653" s="8"/>
      <c r="F653" s="153"/>
      <c r="AE653" s="4"/>
    </row>
    <row r="654" spans="1:31" x14ac:dyDescent="0.25">
      <c r="A654" s="234"/>
      <c r="B654" s="47"/>
      <c r="C654" s="49"/>
      <c r="D654" s="8"/>
      <c r="E654" s="8"/>
      <c r="F654" s="153"/>
      <c r="AE654" s="4"/>
    </row>
    <row r="655" spans="1:31" x14ac:dyDescent="0.25">
      <c r="A655" s="234"/>
      <c r="B655" s="47"/>
      <c r="C655" s="49"/>
      <c r="D655" s="8"/>
      <c r="E655" s="8"/>
      <c r="F655" s="153"/>
      <c r="AE655" s="4"/>
    </row>
    <row r="656" spans="1:31" x14ac:dyDescent="0.25">
      <c r="A656" s="234"/>
      <c r="B656" s="47"/>
      <c r="C656" s="49"/>
      <c r="D656" s="8"/>
      <c r="E656" s="8"/>
      <c r="F656" s="153"/>
      <c r="N656" s="30"/>
      <c r="O656" s="30"/>
      <c r="P656" s="30"/>
      <c r="Q656" s="30"/>
      <c r="AE656" s="4"/>
    </row>
    <row r="657" spans="1:31" x14ac:dyDescent="0.25">
      <c r="A657" s="234"/>
      <c r="B657" s="47"/>
      <c r="C657" s="49"/>
      <c r="D657" s="8"/>
      <c r="E657" s="8"/>
      <c r="F657" s="153"/>
      <c r="M657" s="30"/>
      <c r="N657" s="30"/>
      <c r="O657" s="30"/>
      <c r="P657" s="30"/>
      <c r="Q657" s="30"/>
      <c r="AE657" s="30"/>
    </row>
    <row r="658" spans="1:31" x14ac:dyDescent="0.25">
      <c r="A658" s="234"/>
      <c r="B658" s="47"/>
      <c r="C658" s="49"/>
      <c r="D658" s="8"/>
      <c r="E658" s="8"/>
      <c r="F658" s="153"/>
      <c r="M658" s="30"/>
      <c r="N658" s="30"/>
      <c r="O658" s="30"/>
      <c r="P658" s="30"/>
      <c r="Q658" s="30"/>
      <c r="AE658" s="30"/>
    </row>
    <row r="659" spans="1:31" x14ac:dyDescent="0.25">
      <c r="A659" s="234"/>
      <c r="B659" s="47"/>
      <c r="C659" s="49"/>
      <c r="D659" s="8"/>
      <c r="E659" s="8"/>
      <c r="F659" s="153"/>
      <c r="M659" s="30"/>
      <c r="N659" s="30"/>
      <c r="O659" s="30"/>
      <c r="P659" s="30"/>
      <c r="Q659" s="30"/>
      <c r="AE659" s="30"/>
    </row>
    <row r="660" spans="1:31" x14ac:dyDescent="0.25">
      <c r="A660" s="131"/>
      <c r="B660" s="150"/>
      <c r="C660" s="49"/>
      <c r="D660" s="8"/>
      <c r="E660" s="8"/>
      <c r="F660" s="153"/>
      <c r="G660" s="30"/>
      <c r="H660" s="30"/>
      <c r="I660" s="30"/>
      <c r="J660" s="30"/>
      <c r="K660" s="30"/>
      <c r="AE660" s="4"/>
    </row>
    <row r="661" spans="1:31" x14ac:dyDescent="0.25">
      <c r="A661" s="131"/>
      <c r="B661" s="150"/>
      <c r="C661" s="49"/>
      <c r="D661" s="8"/>
      <c r="E661" s="8"/>
      <c r="F661" s="153"/>
      <c r="G661" s="30"/>
      <c r="H661" s="30"/>
      <c r="I661" s="30"/>
      <c r="J661" s="30"/>
      <c r="K661" s="30"/>
      <c r="AE661" s="4"/>
    </row>
    <row r="662" spans="1:31" x14ac:dyDescent="0.25">
      <c r="A662" s="240"/>
      <c r="B662" s="150"/>
      <c r="C662" s="241"/>
      <c r="D662" s="8"/>
      <c r="E662" s="8"/>
      <c r="F662" s="106"/>
      <c r="M662" s="30"/>
      <c r="N662" s="30"/>
      <c r="O662" s="30"/>
      <c r="P662" s="30"/>
      <c r="Q662" s="30"/>
      <c r="AE662" s="30"/>
    </row>
    <row r="663" spans="1:31" x14ac:dyDescent="0.25">
      <c r="A663" s="49"/>
      <c r="B663" s="47"/>
      <c r="C663" s="49"/>
      <c r="D663" s="8"/>
      <c r="E663" s="8"/>
      <c r="F663" s="153"/>
      <c r="M663" s="30"/>
      <c r="N663" s="30"/>
      <c r="O663" s="30"/>
      <c r="P663" s="30"/>
      <c r="Q663" s="30"/>
      <c r="AE663" s="30"/>
    </row>
    <row r="664" spans="1:31" x14ac:dyDescent="0.25">
      <c r="A664" s="236"/>
      <c r="B664" s="47"/>
      <c r="C664" s="49"/>
      <c r="D664" s="8"/>
      <c r="E664" s="8"/>
      <c r="F664" s="153"/>
      <c r="M664" s="30"/>
      <c r="N664" s="30"/>
      <c r="O664" s="30"/>
      <c r="P664" s="30"/>
      <c r="Q664" s="30"/>
      <c r="AE664" s="30"/>
    </row>
    <row r="665" spans="1:31" x14ac:dyDescent="0.25">
      <c r="A665" s="236"/>
      <c r="B665" s="47"/>
      <c r="C665" s="49"/>
      <c r="D665" s="8"/>
      <c r="E665" s="8"/>
      <c r="F665" s="153"/>
      <c r="M665" s="30"/>
      <c r="N665" s="30"/>
      <c r="O665" s="30"/>
      <c r="P665" s="30"/>
      <c r="Q665" s="30"/>
      <c r="AE665" s="30"/>
    </row>
    <row r="666" spans="1:31" x14ac:dyDescent="0.25">
      <c r="A666" s="236"/>
      <c r="B666" s="47"/>
      <c r="C666" s="49"/>
      <c r="D666" s="8"/>
      <c r="E666" s="8"/>
      <c r="F666" s="153"/>
      <c r="M666" s="30"/>
      <c r="N666" s="30"/>
      <c r="O666" s="30"/>
      <c r="P666" s="30"/>
      <c r="Q666" s="30"/>
      <c r="AE666" s="30"/>
    </row>
    <row r="667" spans="1:31" x14ac:dyDescent="0.25">
      <c r="A667" s="236"/>
      <c r="B667" s="47"/>
      <c r="C667" s="49"/>
      <c r="D667" s="8"/>
      <c r="E667" s="8"/>
      <c r="F667" s="153"/>
      <c r="M667" s="30"/>
      <c r="N667" s="30"/>
      <c r="O667" s="30"/>
      <c r="P667" s="30"/>
      <c r="Q667" s="30"/>
      <c r="AE667" s="30"/>
    </row>
    <row r="668" spans="1:31" x14ac:dyDescent="0.25">
      <c r="A668" s="236"/>
      <c r="B668" s="47"/>
      <c r="C668" s="49"/>
      <c r="D668" s="8"/>
      <c r="E668" s="8"/>
      <c r="F668" s="153"/>
      <c r="M668" s="30"/>
      <c r="N668" s="30"/>
      <c r="O668" s="30"/>
      <c r="P668" s="30"/>
      <c r="Q668" s="30"/>
      <c r="AE668" s="30"/>
    </row>
    <row r="669" spans="1:31" x14ac:dyDescent="0.25">
      <c r="A669" s="236"/>
      <c r="B669" s="47"/>
      <c r="C669" s="49"/>
      <c r="D669" s="8"/>
      <c r="E669" s="8"/>
      <c r="F669" s="153"/>
      <c r="M669" s="30"/>
      <c r="N669" s="30"/>
      <c r="O669" s="30"/>
      <c r="P669" s="30"/>
      <c r="Q669" s="30"/>
      <c r="AE669" s="30"/>
    </row>
    <row r="670" spans="1:31" x14ac:dyDescent="0.25">
      <c r="A670" s="234"/>
      <c r="B670" s="47"/>
      <c r="C670" s="49"/>
      <c r="D670" s="8"/>
      <c r="E670" s="8"/>
      <c r="F670" s="153"/>
      <c r="M670" s="30"/>
      <c r="N670" s="30"/>
      <c r="O670" s="30"/>
      <c r="P670" s="30"/>
      <c r="Q670" s="30"/>
      <c r="AE670" s="30"/>
    </row>
    <row r="671" spans="1:31" x14ac:dyDescent="0.25">
      <c r="A671" s="234"/>
      <c r="B671" s="47"/>
      <c r="C671" s="49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3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3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3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3"/>
      <c r="M675" s="30"/>
      <c r="N675" s="30"/>
      <c r="O675" s="30"/>
      <c r="P675" s="30"/>
      <c r="Q675" s="30"/>
      <c r="AE675" s="30"/>
    </row>
    <row r="676" spans="1:31" x14ac:dyDescent="0.25">
      <c r="A676" s="23"/>
      <c r="B676" s="39"/>
      <c r="D676" s="8"/>
      <c r="E676" s="8"/>
      <c r="F676" s="153"/>
      <c r="M676" s="30"/>
      <c r="N676" s="30"/>
      <c r="O676" s="30"/>
      <c r="P676" s="30"/>
      <c r="Q676" s="30"/>
      <c r="AE676" s="30"/>
    </row>
    <row r="677" spans="1:31" x14ac:dyDescent="0.25">
      <c r="A677" s="169"/>
      <c r="B677" s="242"/>
      <c r="C677" s="14"/>
      <c r="D677" s="8"/>
      <c r="E677" s="8"/>
      <c r="F677" s="191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B678" s="243"/>
      <c r="D678" s="8"/>
      <c r="E678" s="8"/>
      <c r="F678" s="191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13"/>
      <c r="D679" s="8"/>
      <c r="E679" s="8"/>
      <c r="F679" s="153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5"/>
      <c r="D680" s="8"/>
      <c r="E680" s="8"/>
      <c r="F680" s="153"/>
      <c r="G680" s="30"/>
      <c r="H680" s="30"/>
      <c r="M680" s="30"/>
      <c r="N680" s="30"/>
      <c r="O680" s="30"/>
      <c r="P680" s="30"/>
      <c r="Q680" s="30"/>
      <c r="AE680" s="30"/>
    </row>
    <row r="681" spans="1:31" x14ac:dyDescent="0.25">
      <c r="A681" s="235"/>
      <c r="D681" s="8"/>
      <c r="E681" s="8"/>
      <c r="F681" s="153"/>
      <c r="G681" s="30"/>
      <c r="H681" s="30"/>
      <c r="M681" s="201"/>
      <c r="N681" s="30"/>
      <c r="O681" s="30"/>
      <c r="P681" s="30"/>
      <c r="Q681" s="30"/>
      <c r="AE681" s="201"/>
    </row>
    <row r="682" spans="1:31" x14ac:dyDescent="0.25">
      <c r="A682" s="235"/>
      <c r="D682" s="8"/>
      <c r="E682" s="8"/>
      <c r="F682" s="153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5"/>
      <c r="D683" s="8"/>
      <c r="E683" s="8"/>
      <c r="F683" s="153"/>
      <c r="G683" s="30"/>
      <c r="H683" s="30"/>
      <c r="M683" s="30"/>
      <c r="N683" s="30"/>
      <c r="O683" s="30"/>
      <c r="P683" s="30"/>
      <c r="Q683" s="30"/>
      <c r="AE683" s="30"/>
    </row>
    <row r="684" spans="1:31" x14ac:dyDescent="0.25">
      <c r="A684" s="235"/>
      <c r="D684" s="8"/>
      <c r="E684" s="8"/>
      <c r="F684" s="153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5"/>
      <c r="D685" s="8"/>
      <c r="E685" s="8"/>
      <c r="F685" s="153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5"/>
      <c r="D686" s="8"/>
      <c r="E686" s="8"/>
      <c r="F686" s="153"/>
      <c r="G686" s="30"/>
      <c r="H686" s="30"/>
      <c r="N686" s="30"/>
      <c r="O686" s="30"/>
      <c r="P686" s="30"/>
      <c r="Q686" s="30"/>
      <c r="AE686" s="4"/>
    </row>
    <row r="687" spans="1:31" x14ac:dyDescent="0.25">
      <c r="A687" s="235"/>
      <c r="D687" s="8"/>
      <c r="E687" s="8"/>
      <c r="F687" s="153"/>
      <c r="G687" s="30"/>
      <c r="H687" s="30"/>
      <c r="N687" s="201"/>
      <c r="O687" s="201"/>
      <c r="P687" s="30"/>
      <c r="Q687" s="30"/>
      <c r="AE687" s="4"/>
    </row>
    <row r="688" spans="1:31" x14ac:dyDescent="0.25">
      <c r="A688" s="235"/>
      <c r="D688" s="8"/>
      <c r="E688" s="8"/>
      <c r="F688" s="153"/>
      <c r="G688" s="30"/>
      <c r="H688" s="30"/>
      <c r="N688" s="30"/>
      <c r="O688" s="30"/>
      <c r="P688" s="30"/>
      <c r="Q688" s="30"/>
      <c r="AE688" s="4"/>
    </row>
    <row r="689" spans="1:31" x14ac:dyDescent="0.25">
      <c r="A689" s="235"/>
      <c r="D689" s="8"/>
      <c r="E689" s="8"/>
      <c r="F689" s="191"/>
      <c r="G689" s="30"/>
      <c r="H689" s="30"/>
      <c r="N689" s="30"/>
      <c r="O689" s="30"/>
      <c r="P689" s="30"/>
      <c r="Q689" s="30"/>
      <c r="AE689" s="4"/>
    </row>
    <row r="690" spans="1:31" x14ac:dyDescent="0.25">
      <c r="A690" s="13"/>
      <c r="B690" s="243"/>
      <c r="D690" s="8"/>
      <c r="E690" s="8"/>
      <c r="F690" s="191"/>
      <c r="G690" s="30"/>
      <c r="H690" s="30"/>
      <c r="P690" s="30"/>
      <c r="Q690" s="30"/>
      <c r="AE690" s="4"/>
    </row>
    <row r="691" spans="1:31" x14ac:dyDescent="0.25">
      <c r="A691" s="235"/>
      <c r="D691" s="8"/>
      <c r="E691" s="8"/>
      <c r="F691" s="153"/>
      <c r="G691" s="30"/>
      <c r="H691" s="30"/>
      <c r="P691" s="30"/>
      <c r="Q691" s="30"/>
      <c r="AE691" s="4"/>
    </row>
    <row r="692" spans="1:31" x14ac:dyDescent="0.25">
      <c r="A692" s="235"/>
      <c r="D692" s="8"/>
      <c r="E692" s="8"/>
      <c r="F692" s="153"/>
      <c r="G692" s="30"/>
      <c r="H692" s="30"/>
      <c r="P692" s="201"/>
      <c r="Q692" s="30"/>
      <c r="AE692" s="4"/>
    </row>
    <row r="693" spans="1:31" x14ac:dyDescent="0.25">
      <c r="A693" s="235"/>
      <c r="D693" s="8"/>
      <c r="E693" s="8"/>
      <c r="F693" s="153"/>
      <c r="G693" s="30"/>
      <c r="H693" s="30"/>
      <c r="P693" s="30"/>
      <c r="Q693" s="30"/>
      <c r="AE693" s="4"/>
    </row>
    <row r="694" spans="1:31" x14ac:dyDescent="0.25">
      <c r="A694" s="235"/>
      <c r="D694" s="8"/>
      <c r="E694" s="8"/>
      <c r="F694" s="153"/>
      <c r="G694" s="30"/>
      <c r="H694" s="30"/>
      <c r="P694" s="30"/>
      <c r="Q694" s="30"/>
      <c r="AE694" s="4"/>
    </row>
    <row r="695" spans="1:31" x14ac:dyDescent="0.25">
      <c r="A695" s="235"/>
      <c r="D695" s="8"/>
      <c r="E695" s="8"/>
      <c r="F695" s="153"/>
      <c r="G695" s="30"/>
      <c r="H695" s="30"/>
      <c r="Q695" s="30"/>
      <c r="AE695" s="4"/>
    </row>
    <row r="696" spans="1:31" x14ac:dyDescent="0.25">
      <c r="A696" s="235"/>
      <c r="D696" s="8"/>
      <c r="E696" s="8"/>
      <c r="F696" s="191"/>
      <c r="G696" s="30"/>
      <c r="H696" s="30"/>
      <c r="Q696" s="30"/>
      <c r="AE696" s="4"/>
    </row>
    <row r="697" spans="1:31" x14ac:dyDescent="0.25">
      <c r="A697" s="13"/>
      <c r="B697" s="243"/>
      <c r="D697" s="8"/>
      <c r="E697" s="8"/>
      <c r="F697" s="191"/>
      <c r="G697" s="30"/>
      <c r="H697" s="30"/>
      <c r="Q697" s="30"/>
      <c r="AE697" s="4"/>
    </row>
    <row r="698" spans="1:31" x14ac:dyDescent="0.25">
      <c r="A698" s="235"/>
      <c r="D698" s="8"/>
      <c r="E698" s="8"/>
      <c r="F698" s="153"/>
      <c r="G698" s="30"/>
      <c r="H698" s="30"/>
      <c r="Q698" s="30"/>
      <c r="AE698" s="4"/>
    </row>
    <row r="699" spans="1:31" x14ac:dyDescent="0.25">
      <c r="A699" s="235"/>
      <c r="D699" s="8"/>
      <c r="E699" s="8"/>
      <c r="F699" s="153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5"/>
      <c r="D700" s="8"/>
      <c r="E700" s="8"/>
      <c r="F700" s="153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5"/>
      <c r="D701" s="8"/>
      <c r="E701" s="8"/>
      <c r="F701" s="153"/>
      <c r="G701" s="30"/>
      <c r="H701" s="30"/>
      <c r="I701" s="30"/>
      <c r="J701" s="30"/>
      <c r="K701" s="30"/>
      <c r="Q701" s="30"/>
      <c r="AE701" s="4"/>
    </row>
    <row r="702" spans="1:31" x14ac:dyDescent="0.25">
      <c r="A702" s="235"/>
      <c r="D702" s="8"/>
      <c r="E702" s="8"/>
      <c r="F702" s="153"/>
      <c r="G702" s="30"/>
      <c r="H702" s="30"/>
      <c r="I702" s="30"/>
      <c r="J702" s="30"/>
      <c r="K702" s="30"/>
      <c r="Q702" s="201"/>
      <c r="AE702" s="4"/>
    </row>
    <row r="703" spans="1:31" x14ac:dyDescent="0.25">
      <c r="A703" s="235"/>
      <c r="D703" s="8"/>
      <c r="E703" s="8"/>
      <c r="F703" s="191"/>
      <c r="G703" s="30"/>
      <c r="H703" s="30"/>
      <c r="I703" s="30"/>
      <c r="J703" s="30"/>
      <c r="K703" s="30"/>
      <c r="Q703" s="30"/>
      <c r="AE703" s="4"/>
    </row>
    <row r="704" spans="1:31" x14ac:dyDescent="0.25">
      <c r="A704" s="13"/>
      <c r="B704" s="243"/>
      <c r="D704" s="8"/>
      <c r="E704" s="8"/>
      <c r="F704" s="191"/>
      <c r="G704" s="30"/>
      <c r="H704" s="30"/>
      <c r="I704" s="30"/>
      <c r="J704" s="30"/>
      <c r="K704" s="30"/>
      <c r="Q704" s="30"/>
      <c r="AE704" s="4"/>
    </row>
    <row r="705" spans="1:31" x14ac:dyDescent="0.25">
      <c r="A705" s="235"/>
      <c r="D705" s="8"/>
      <c r="E705" s="8"/>
      <c r="F705" s="153"/>
      <c r="G705" s="30"/>
      <c r="H705" s="30"/>
      <c r="I705" s="30"/>
      <c r="J705" s="30"/>
      <c r="K705" s="30"/>
      <c r="AE705" s="4"/>
    </row>
    <row r="706" spans="1:31" x14ac:dyDescent="0.25">
      <c r="A706" s="235"/>
      <c r="D706" s="8"/>
      <c r="E706" s="8"/>
      <c r="F706" s="153"/>
      <c r="G706" s="30"/>
      <c r="H706" s="30"/>
      <c r="I706" s="30"/>
      <c r="J706" s="30"/>
      <c r="K706" s="30"/>
      <c r="AE706" s="4"/>
    </row>
    <row r="707" spans="1:31" x14ac:dyDescent="0.25">
      <c r="A707" s="235"/>
      <c r="D707" s="8"/>
      <c r="E707" s="8"/>
      <c r="F707" s="191"/>
      <c r="G707" s="30"/>
      <c r="H707" s="30"/>
      <c r="I707" s="30"/>
      <c r="J707" s="30"/>
      <c r="K707" s="30"/>
      <c r="AE707" s="4"/>
    </row>
    <row r="708" spans="1:31" x14ac:dyDescent="0.25">
      <c r="A708" s="13"/>
      <c r="B708" s="243"/>
      <c r="D708" s="8"/>
      <c r="E708" s="8"/>
      <c r="F708" s="191"/>
      <c r="G708" s="201"/>
      <c r="H708" s="201"/>
      <c r="I708" s="201"/>
      <c r="J708" s="201"/>
      <c r="K708" s="201"/>
      <c r="AE708" s="4"/>
    </row>
    <row r="709" spans="1:31" x14ac:dyDescent="0.25">
      <c r="A709" s="235"/>
      <c r="D709" s="8"/>
      <c r="E709" s="8"/>
      <c r="F709" s="153"/>
      <c r="G709" s="30"/>
      <c r="H709" s="30"/>
      <c r="I709" s="30"/>
      <c r="J709" s="30"/>
      <c r="K709" s="30"/>
      <c r="L709" s="14"/>
      <c r="AE709" s="4"/>
    </row>
    <row r="710" spans="1:31" x14ac:dyDescent="0.25">
      <c r="A710" s="235"/>
      <c r="D710" s="8"/>
      <c r="E710" s="8"/>
      <c r="F710" s="153"/>
      <c r="G710" s="30"/>
      <c r="H710" s="30"/>
      <c r="I710" s="30"/>
      <c r="J710" s="30"/>
      <c r="K710" s="30"/>
      <c r="AE710" s="4"/>
    </row>
    <row r="711" spans="1:31" x14ac:dyDescent="0.25">
      <c r="A711" s="235"/>
      <c r="D711" s="8"/>
      <c r="E711" s="8"/>
      <c r="F711" s="191"/>
      <c r="G711" s="14"/>
      <c r="AE711" s="4"/>
    </row>
    <row r="712" spans="1:31" x14ac:dyDescent="0.25">
      <c r="A712" s="13"/>
      <c r="B712" s="243"/>
      <c r="D712" s="8"/>
      <c r="E712" s="8"/>
      <c r="F712" s="191"/>
      <c r="G712" s="14"/>
      <c r="AE712" s="4"/>
    </row>
    <row r="713" spans="1:31" x14ac:dyDescent="0.25">
      <c r="A713" s="235"/>
      <c r="D713" s="8"/>
      <c r="E713" s="8"/>
      <c r="F713" s="153"/>
      <c r="G713" s="14"/>
      <c r="AE713" s="4"/>
    </row>
    <row r="714" spans="1:31" x14ac:dyDescent="0.25">
      <c r="A714" s="235"/>
      <c r="D714" s="8"/>
      <c r="E714" s="8"/>
      <c r="F714" s="153"/>
      <c r="G714" s="14"/>
      <c r="AE714" s="4"/>
    </row>
    <row r="715" spans="1:31" x14ac:dyDescent="0.25">
      <c r="A715" s="235"/>
      <c r="D715" s="8"/>
      <c r="E715" s="8"/>
      <c r="F715" s="191"/>
      <c r="G715" s="14"/>
      <c r="AE715" s="4"/>
    </row>
    <row r="716" spans="1:31" x14ac:dyDescent="0.25">
      <c r="A716" s="13"/>
      <c r="B716" s="243"/>
      <c r="D716" s="8"/>
      <c r="E716" s="8"/>
      <c r="F716" s="191"/>
      <c r="G716" s="14"/>
      <c r="AE716" s="4"/>
    </row>
    <row r="717" spans="1:31" x14ac:dyDescent="0.25">
      <c r="A717" s="235"/>
      <c r="D717" s="8"/>
      <c r="E717" s="8"/>
      <c r="F717" s="153"/>
      <c r="G717" s="14"/>
      <c r="AE717" s="4"/>
    </row>
    <row r="718" spans="1:31" x14ac:dyDescent="0.25">
      <c r="A718" s="235"/>
      <c r="D718" s="8"/>
      <c r="E718" s="8"/>
      <c r="F718" s="153"/>
      <c r="G718" s="14"/>
      <c r="AE718" s="4"/>
    </row>
    <row r="719" spans="1:31" x14ac:dyDescent="0.25">
      <c r="A719" s="235"/>
      <c r="D719" s="8"/>
      <c r="E719" s="8"/>
      <c r="F719" s="153"/>
      <c r="G719" s="14"/>
      <c r="AE719" s="4"/>
    </row>
    <row r="720" spans="1:31" x14ac:dyDescent="0.25">
      <c r="A720" s="235"/>
      <c r="D720" s="8"/>
      <c r="E720" s="8"/>
      <c r="F720" s="191"/>
      <c r="G720" s="14"/>
      <c r="AE720" s="4"/>
    </row>
    <row r="721" spans="1:31" x14ac:dyDescent="0.25">
      <c r="A721" s="235"/>
      <c r="B721" s="243"/>
      <c r="D721" s="8"/>
      <c r="E721" s="8"/>
      <c r="F721" s="191"/>
      <c r="G721" s="14"/>
      <c r="AE721" s="4"/>
    </row>
    <row r="722" spans="1:31" x14ac:dyDescent="0.25">
      <c r="A722" s="235"/>
      <c r="D722" s="8"/>
      <c r="E722" s="8"/>
      <c r="F722" s="153"/>
      <c r="G722" s="14"/>
      <c r="AE722" s="4"/>
    </row>
    <row r="723" spans="1:31" x14ac:dyDescent="0.25">
      <c r="A723" s="235"/>
      <c r="D723" s="8"/>
      <c r="E723" s="8"/>
      <c r="F723" s="153"/>
      <c r="G723" s="14"/>
      <c r="AE723" s="4"/>
    </row>
    <row r="724" spans="1:31" x14ac:dyDescent="0.25">
      <c r="A724" s="235"/>
      <c r="D724" s="8"/>
      <c r="E724" s="8"/>
      <c r="F724" s="191"/>
      <c r="G724" s="14"/>
      <c r="AE724" s="4"/>
    </row>
    <row r="725" spans="1:31" x14ac:dyDescent="0.25">
      <c r="A725" s="235"/>
      <c r="B725" s="243"/>
      <c r="D725" s="8"/>
      <c r="E725" s="8"/>
      <c r="F725" s="191"/>
      <c r="G725" s="14"/>
      <c r="AE725" s="4"/>
    </row>
    <row r="726" spans="1:31" x14ac:dyDescent="0.25">
      <c r="A726" s="235"/>
      <c r="D726" s="8"/>
      <c r="E726" s="8"/>
      <c r="F726" s="153"/>
      <c r="G726" s="14"/>
      <c r="AE726" s="4"/>
    </row>
    <row r="727" spans="1:31" x14ac:dyDescent="0.25">
      <c r="A727" s="235"/>
      <c r="D727" s="8"/>
      <c r="E727" s="8"/>
      <c r="F727" s="153"/>
      <c r="G727" s="14"/>
      <c r="AE727" s="4"/>
    </row>
    <row r="728" spans="1:31" x14ac:dyDescent="0.25">
      <c r="A728" s="235"/>
      <c r="D728" s="8"/>
      <c r="E728" s="8"/>
      <c r="F728" s="191"/>
      <c r="G728" s="14"/>
      <c r="AE728" s="4"/>
    </row>
    <row r="729" spans="1:31" x14ac:dyDescent="0.25">
      <c r="A729" s="235"/>
      <c r="B729" s="243"/>
      <c r="D729" s="8"/>
      <c r="E729" s="8"/>
      <c r="F729" s="191"/>
      <c r="G729" s="14"/>
      <c r="AE729" s="4"/>
    </row>
    <row r="730" spans="1:31" x14ac:dyDescent="0.25">
      <c r="A730" s="235"/>
      <c r="D730" s="8"/>
      <c r="E730" s="8"/>
      <c r="F730" s="153"/>
      <c r="G730" s="14"/>
      <c r="AE730" s="4"/>
    </row>
    <row r="731" spans="1:31" x14ac:dyDescent="0.25">
      <c r="A731" s="235"/>
      <c r="D731" s="8"/>
      <c r="E731" s="8"/>
      <c r="F731" s="153"/>
      <c r="G731" s="14"/>
      <c r="AE731" s="4"/>
    </row>
    <row r="732" spans="1:31" x14ac:dyDescent="0.25">
      <c r="A732" s="235"/>
      <c r="D732" s="232"/>
      <c r="E732" s="94"/>
      <c r="F732" s="191"/>
      <c r="G732" s="14"/>
      <c r="AE732" s="4"/>
    </row>
    <row r="733" spans="1:31" ht="18.75" x14ac:dyDescent="0.25">
      <c r="A733" s="114"/>
      <c r="B733" s="116"/>
      <c r="C733" s="322"/>
      <c r="D733" s="322"/>
      <c r="E733" s="322"/>
      <c r="F733" s="322"/>
      <c r="AE733" s="4"/>
    </row>
    <row r="734" spans="1:31" ht="18.75" x14ac:dyDescent="0.25">
      <c r="A734" s="156"/>
      <c r="B734" s="12"/>
      <c r="C734" s="19"/>
      <c r="D734" s="157"/>
      <c r="E734" s="125"/>
      <c r="F734" s="112"/>
      <c r="AE734" s="4"/>
    </row>
    <row r="735" spans="1:31" ht="16.5" x14ac:dyDescent="0.25">
      <c r="A735" s="156"/>
      <c r="B735" s="187"/>
      <c r="C735" s="19"/>
      <c r="D735" s="157"/>
      <c r="E735" s="125"/>
      <c r="F735" s="157"/>
      <c r="AE735" s="4"/>
    </row>
    <row r="736" spans="1:31" x14ac:dyDescent="0.25">
      <c r="A736" s="244"/>
      <c r="B736" s="245"/>
      <c r="D736" s="8"/>
      <c r="E736" s="8"/>
      <c r="F736" s="10"/>
      <c r="AE736" s="4"/>
    </row>
    <row r="737" spans="1:31" x14ac:dyDescent="0.25">
      <c r="A737" s="244"/>
      <c r="B737" s="245"/>
      <c r="D737" s="8"/>
      <c r="E737" s="8"/>
      <c r="F737" s="10"/>
      <c r="AE737" s="4"/>
    </row>
    <row r="738" spans="1:31" x14ac:dyDescent="0.25">
      <c r="A738" s="244"/>
      <c r="B738" s="245"/>
      <c r="D738" s="8"/>
      <c r="E738" s="8"/>
      <c r="F738" s="10"/>
      <c r="AE738" s="4"/>
    </row>
    <row r="739" spans="1:31" x14ac:dyDescent="0.25">
      <c r="A739" s="244"/>
      <c r="B739" s="6"/>
      <c r="D739" s="8"/>
      <c r="E739" s="8"/>
      <c r="F739" s="10"/>
      <c r="AE739" s="4"/>
    </row>
    <row r="740" spans="1:31" x14ac:dyDescent="0.25">
      <c r="A740" s="186"/>
      <c r="B740" s="11"/>
      <c r="D740" s="8"/>
      <c r="E740" s="8"/>
      <c r="F740" s="10"/>
      <c r="AE740" s="4"/>
    </row>
    <row r="741" spans="1:31" x14ac:dyDescent="0.25">
      <c r="A741" s="244"/>
      <c r="B741" s="245"/>
      <c r="D741" s="8"/>
      <c r="E741" s="8"/>
      <c r="F741" s="10"/>
      <c r="AE741" s="4"/>
    </row>
    <row r="742" spans="1:31" x14ac:dyDescent="0.25">
      <c r="A742" s="244"/>
      <c r="B742" s="245"/>
      <c r="D742" s="8"/>
      <c r="E742" s="8"/>
      <c r="F742" s="10"/>
      <c r="AE742" s="4"/>
    </row>
    <row r="743" spans="1:31" x14ac:dyDescent="0.25">
      <c r="A743" s="244"/>
      <c r="B743" s="245"/>
      <c r="D743" s="8"/>
      <c r="E743" s="8"/>
      <c r="F743" s="10"/>
      <c r="AE743" s="4"/>
    </row>
    <row r="744" spans="1:31" x14ac:dyDescent="0.25">
      <c r="A744" s="246"/>
      <c r="B744" s="11"/>
      <c r="D744" s="8"/>
      <c r="E744" s="8"/>
      <c r="F744" s="10"/>
      <c r="AE744" s="4"/>
    </row>
    <row r="745" spans="1:31" x14ac:dyDescent="0.25">
      <c r="A745" s="244"/>
      <c r="B745" s="245"/>
      <c r="D745" s="8"/>
      <c r="E745" s="8"/>
      <c r="F745" s="10"/>
      <c r="AE745" s="4"/>
    </row>
    <row r="746" spans="1:31" x14ac:dyDescent="0.25">
      <c r="A746" s="244"/>
      <c r="B746" s="245"/>
      <c r="D746" s="8"/>
      <c r="E746" s="8"/>
      <c r="F746" s="10"/>
      <c r="AE746" s="4"/>
    </row>
    <row r="747" spans="1:31" x14ac:dyDescent="0.25">
      <c r="A747" s="244"/>
      <c r="B747" s="245"/>
      <c r="D747" s="8"/>
      <c r="E747" s="8"/>
      <c r="F747" s="10"/>
      <c r="AE747" s="4"/>
    </row>
    <row r="748" spans="1:31" x14ac:dyDescent="0.25">
      <c r="A748" s="244"/>
      <c r="B748" s="6"/>
      <c r="D748" s="8"/>
      <c r="E748" s="8"/>
      <c r="F748" s="10"/>
      <c r="AE748" s="4"/>
    </row>
    <row r="749" spans="1:31" x14ac:dyDescent="0.25">
      <c r="A749" s="246"/>
      <c r="B749" s="6"/>
      <c r="C749" s="6"/>
      <c r="D749" s="8"/>
      <c r="E749" s="8"/>
      <c r="F749" s="6"/>
      <c r="AE749" s="4"/>
    </row>
    <row r="750" spans="1:31" x14ac:dyDescent="0.25">
      <c r="A750" s="244"/>
      <c r="B750" s="6"/>
      <c r="D750" s="8"/>
      <c r="E750" s="8"/>
      <c r="F750" s="10"/>
      <c r="AE750" s="4"/>
    </row>
    <row r="751" spans="1:31" x14ac:dyDescent="0.25">
      <c r="A751" s="244"/>
      <c r="B751" s="6"/>
      <c r="D751" s="8"/>
      <c r="E751" s="8"/>
      <c r="F751" s="10"/>
      <c r="AE751" s="4"/>
    </row>
    <row r="752" spans="1:31" x14ac:dyDescent="0.25">
      <c r="A752" s="244"/>
      <c r="B752" s="6"/>
      <c r="D752" s="8"/>
      <c r="E752" s="8"/>
      <c r="F752" s="10"/>
      <c r="AE752" s="4"/>
    </row>
    <row r="753" spans="1:31" x14ac:dyDescent="0.25">
      <c r="A753" s="246"/>
      <c r="B753" s="6"/>
      <c r="C753" s="6"/>
      <c r="D753" s="8"/>
      <c r="E753" s="8"/>
      <c r="F753" s="6"/>
      <c r="AE753" s="4"/>
    </row>
    <row r="754" spans="1:31" x14ac:dyDescent="0.25">
      <c r="A754" s="244"/>
      <c r="B754" s="6"/>
      <c r="D754" s="8"/>
      <c r="E754" s="8"/>
      <c r="F754" s="10"/>
    </row>
    <row r="755" spans="1:31" x14ac:dyDescent="0.25">
      <c r="A755" s="244"/>
      <c r="B755" s="6"/>
      <c r="D755" s="8"/>
      <c r="E755" s="8"/>
      <c r="F755" s="10"/>
      <c r="AE755" s="4"/>
    </row>
    <row r="756" spans="1:31" x14ac:dyDescent="0.25">
      <c r="A756" s="246"/>
      <c r="B756" s="6"/>
      <c r="C756" s="6"/>
      <c r="D756" s="8"/>
      <c r="E756" s="8"/>
      <c r="F756" s="6"/>
      <c r="AE756" s="4"/>
    </row>
    <row r="757" spans="1:31" x14ac:dyDescent="0.25">
      <c r="A757" s="244"/>
      <c r="B757" s="6"/>
      <c r="D757" s="8"/>
      <c r="E757" s="8"/>
      <c r="F757" s="10"/>
      <c r="AE757" s="4"/>
    </row>
    <row r="758" spans="1:31" x14ac:dyDescent="0.25">
      <c r="A758" s="244"/>
      <c r="B758" s="6"/>
      <c r="D758" s="8"/>
      <c r="E758" s="8"/>
      <c r="F758" s="10"/>
      <c r="AE758" s="4"/>
    </row>
    <row r="759" spans="1:31" x14ac:dyDescent="0.25">
      <c r="A759" s="244"/>
      <c r="B759" s="6"/>
      <c r="D759" s="8"/>
      <c r="E759" s="8"/>
      <c r="F759" s="10"/>
      <c r="AE759" s="4"/>
    </row>
    <row r="760" spans="1:31" x14ac:dyDescent="0.25">
      <c r="A760" s="244"/>
      <c r="B760" s="6"/>
      <c r="D760" s="8"/>
      <c r="E760" s="8"/>
      <c r="F760" s="10"/>
      <c r="AE760" s="4"/>
    </row>
    <row r="761" spans="1:31" x14ac:dyDescent="0.25">
      <c r="A761" s="246"/>
      <c r="B761" s="11"/>
      <c r="D761" s="8"/>
      <c r="E761" s="8"/>
      <c r="F761" s="10"/>
      <c r="AE761" s="4"/>
    </row>
    <row r="762" spans="1:31" x14ac:dyDescent="0.25">
      <c r="A762" s="244"/>
      <c r="B762" s="245"/>
      <c r="D762" s="8"/>
      <c r="E762" s="8"/>
      <c r="F762" s="10"/>
      <c r="AE762" s="4"/>
    </row>
    <row r="763" spans="1:31" x14ac:dyDescent="0.25">
      <c r="A763" s="244"/>
      <c r="B763" s="245"/>
      <c r="D763" s="8"/>
      <c r="E763" s="8"/>
      <c r="F763" s="10"/>
      <c r="AE763" s="4"/>
    </row>
    <row r="764" spans="1:31" x14ac:dyDescent="0.25">
      <c r="A764" s="244"/>
      <c r="B764" s="245"/>
      <c r="D764" s="8"/>
      <c r="E764" s="8"/>
      <c r="F764" s="10"/>
      <c r="AE764" s="4"/>
    </row>
    <row r="765" spans="1:31" x14ac:dyDescent="0.25">
      <c r="A765" s="246"/>
      <c r="B765" s="247"/>
      <c r="D765" s="8"/>
      <c r="E765" s="8"/>
      <c r="F765" s="10"/>
      <c r="AE765" s="4"/>
    </row>
    <row r="766" spans="1:31" x14ac:dyDescent="0.25">
      <c r="A766" s="244"/>
      <c r="B766" s="245"/>
      <c r="D766" s="8"/>
      <c r="E766" s="8"/>
      <c r="F766" s="10"/>
      <c r="AE766" s="4"/>
    </row>
    <row r="767" spans="1:31" x14ac:dyDescent="0.25">
      <c r="A767" s="244"/>
      <c r="B767" s="245"/>
      <c r="D767" s="8"/>
      <c r="E767" s="8"/>
      <c r="F767" s="10"/>
      <c r="AE767" s="4"/>
    </row>
    <row r="768" spans="1:31" x14ac:dyDescent="0.25">
      <c r="A768" s="244"/>
      <c r="B768" s="6"/>
      <c r="D768" s="8"/>
      <c r="E768" s="8"/>
      <c r="F768" s="10"/>
      <c r="AE768" s="4"/>
    </row>
    <row r="769" spans="1:31" x14ac:dyDescent="0.25">
      <c r="A769" s="244"/>
      <c r="B769" s="6"/>
      <c r="D769" s="8"/>
      <c r="E769" s="8"/>
      <c r="F769" s="10"/>
      <c r="AE769" s="4"/>
    </row>
    <row r="770" spans="1:31" x14ac:dyDescent="0.25">
      <c r="A770" s="244"/>
      <c r="B770" s="6"/>
      <c r="D770" s="8"/>
      <c r="E770" s="8"/>
      <c r="F770" s="10"/>
      <c r="AE770" s="4"/>
    </row>
    <row r="771" spans="1:31" x14ac:dyDescent="0.25">
      <c r="A771" s="244"/>
      <c r="B771" s="6"/>
      <c r="D771" s="8"/>
      <c r="E771" s="8"/>
      <c r="F771" s="10"/>
      <c r="AE771" s="4"/>
    </row>
    <row r="772" spans="1:31" x14ac:dyDescent="0.25">
      <c r="A772" s="244"/>
      <c r="B772" s="6"/>
      <c r="D772" s="8"/>
      <c r="E772" s="8"/>
      <c r="F772" s="10"/>
      <c r="AE772" s="4"/>
    </row>
    <row r="773" spans="1:31" x14ac:dyDescent="0.25">
      <c r="A773" s="244"/>
      <c r="B773" s="6"/>
      <c r="D773" s="8"/>
      <c r="E773" s="8"/>
      <c r="F773" s="10"/>
      <c r="AE773" s="4"/>
    </row>
    <row r="774" spans="1:31" x14ac:dyDescent="0.25">
      <c r="A774" s="244"/>
      <c r="B774" s="6"/>
      <c r="D774" s="8"/>
      <c r="E774" s="8"/>
      <c r="F774" s="10"/>
      <c r="AE774" s="4"/>
    </row>
    <row r="775" spans="1:31" x14ac:dyDescent="0.25">
      <c r="A775" s="244"/>
      <c r="B775" s="6"/>
      <c r="D775" s="8"/>
      <c r="E775" s="8"/>
      <c r="F775" s="10"/>
      <c r="AE775" s="4"/>
    </row>
    <row r="776" spans="1:31" x14ac:dyDescent="0.25">
      <c r="A776" s="244"/>
      <c r="B776" s="6"/>
      <c r="D776" s="8"/>
      <c r="E776" s="8"/>
      <c r="F776" s="10"/>
      <c r="AE776" s="4"/>
    </row>
    <row r="777" spans="1:31" x14ac:dyDescent="0.25">
      <c r="A777" s="23"/>
      <c r="B777" s="11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6"/>
      <c r="D780" s="8"/>
      <c r="E780" s="8"/>
      <c r="F780" s="10"/>
      <c r="AE780" s="4"/>
    </row>
    <row r="781" spans="1:31" x14ac:dyDescent="0.25">
      <c r="A781" s="23"/>
      <c r="B781" s="11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23"/>
      <c r="B789" s="6"/>
      <c r="D789" s="8"/>
      <c r="E789" s="8"/>
      <c r="F789" s="10"/>
      <c r="AE789" s="4"/>
    </row>
    <row r="790" spans="1:31" x14ac:dyDescent="0.25">
      <c r="A790" s="131"/>
      <c r="B790" s="47"/>
      <c r="C790" s="49"/>
      <c r="D790" s="46"/>
      <c r="E790" s="8"/>
      <c r="F790" s="153"/>
      <c r="AE790" s="4"/>
    </row>
    <row r="791" spans="1:31" x14ac:dyDescent="0.25">
      <c r="A791" s="131"/>
      <c r="B791" s="47"/>
      <c r="C791" s="49"/>
      <c r="D791" s="46"/>
      <c r="E791" s="8"/>
      <c r="F791" s="153"/>
      <c r="AE791" s="4"/>
    </row>
    <row r="792" spans="1:31" ht="18.75" x14ac:dyDescent="0.25">
      <c r="A792" s="23"/>
      <c r="B792" s="52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x14ac:dyDescent="0.25">
      <c r="A796" s="23"/>
      <c r="B796" s="6"/>
      <c r="D796" s="8"/>
      <c r="E796" s="8"/>
      <c r="F796" s="10"/>
      <c r="AE796" s="4"/>
    </row>
    <row r="797" spans="1:31" ht="18.75" x14ac:dyDescent="0.25">
      <c r="A797" s="23"/>
      <c r="B797" s="52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x14ac:dyDescent="0.25">
      <c r="A803" s="23"/>
      <c r="B803" s="6"/>
      <c r="D803" s="8"/>
      <c r="E803" s="8"/>
      <c r="F803" s="10"/>
      <c r="AE803" s="4"/>
    </row>
    <row r="804" spans="1:31" ht="18.75" x14ac:dyDescent="0.3">
      <c r="A804" s="248"/>
      <c r="B804" s="249"/>
      <c r="C804" s="14"/>
      <c r="D804" s="8"/>
      <c r="E804" s="8"/>
      <c r="F804" s="14"/>
      <c r="AE804" s="4"/>
    </row>
    <row r="805" spans="1:31" x14ac:dyDescent="0.25">
      <c r="A805" s="250"/>
      <c r="B805" s="6"/>
      <c r="C805" s="40"/>
      <c r="D805" s="8"/>
      <c r="E805" s="8"/>
      <c r="F805" s="10"/>
      <c r="AE805" s="4"/>
    </row>
    <row r="806" spans="1:31" x14ac:dyDescent="0.25">
      <c r="A806" s="250"/>
      <c r="B806" s="6"/>
      <c r="C806" s="40"/>
      <c r="D806" s="46"/>
      <c r="E806" s="8"/>
      <c r="F806" s="10"/>
      <c r="AE806" s="4"/>
    </row>
    <row r="807" spans="1:31" x14ac:dyDescent="0.25">
      <c r="A807" s="250"/>
      <c r="B807" s="6"/>
      <c r="C807" s="40"/>
      <c r="D807" s="8"/>
      <c r="E807" s="8"/>
      <c r="F807" s="10"/>
      <c r="AE807" s="4"/>
    </row>
    <row r="808" spans="1:31" x14ac:dyDescent="0.25">
      <c r="A808" s="250"/>
      <c r="B808" s="6"/>
      <c r="C808" s="40"/>
      <c r="D808" s="46"/>
      <c r="E808" s="8"/>
      <c r="F808" s="10"/>
      <c r="AE808" s="4"/>
    </row>
    <row r="809" spans="1:31" x14ac:dyDescent="0.25">
      <c r="A809" s="13"/>
      <c r="B809" s="6"/>
      <c r="C809" s="40"/>
      <c r="D809" s="8"/>
      <c r="E809" s="8"/>
      <c r="F809" s="153"/>
      <c r="AE809" s="4"/>
    </row>
    <row r="810" spans="1:31" x14ac:dyDescent="0.25">
      <c r="A810" s="13"/>
      <c r="B810" s="6"/>
      <c r="C810" s="40"/>
      <c r="D810" s="8"/>
      <c r="E810" s="8"/>
      <c r="F810" s="153"/>
      <c r="AE810" s="4"/>
    </row>
    <row r="811" spans="1:31" x14ac:dyDescent="0.25">
      <c r="A811" s="13"/>
      <c r="B811" s="6"/>
      <c r="C811" s="40"/>
      <c r="D811" s="8"/>
      <c r="E811" s="8"/>
      <c r="F811" s="153"/>
      <c r="AE811" s="4"/>
    </row>
    <row r="812" spans="1:31" x14ac:dyDescent="0.25">
      <c r="A812" s="13"/>
      <c r="B812" s="6"/>
      <c r="C812" s="40"/>
      <c r="D812" s="8"/>
      <c r="E812" s="8"/>
      <c r="F812" s="153"/>
      <c r="AE812" s="4"/>
    </row>
    <row r="813" spans="1:31" x14ac:dyDescent="0.25">
      <c r="A813" s="13"/>
      <c r="B813" s="6"/>
      <c r="C813" s="40"/>
      <c r="D813" s="8"/>
      <c r="E813" s="8"/>
      <c r="F813" s="153"/>
      <c r="H813" s="14"/>
      <c r="I813" s="14"/>
      <c r="J813" s="14"/>
      <c r="AE813" s="4"/>
    </row>
    <row r="814" spans="1:31" x14ac:dyDescent="0.25">
      <c r="A814" s="13"/>
      <c r="B814" s="6"/>
      <c r="C814" s="40"/>
      <c r="D814" s="8"/>
      <c r="E814" s="8"/>
      <c r="F814" s="153"/>
      <c r="AE814" s="4"/>
    </row>
    <row r="815" spans="1:31" x14ac:dyDescent="0.25">
      <c r="A815" s="13"/>
      <c r="B815" s="6"/>
      <c r="C815" s="40"/>
      <c r="D815" s="8"/>
      <c r="E815" s="8"/>
      <c r="F815" s="153"/>
      <c r="AE815" s="4"/>
    </row>
    <row r="816" spans="1:31" x14ac:dyDescent="0.25">
      <c r="A816" s="13"/>
      <c r="B816" s="6"/>
      <c r="C816" s="40"/>
      <c r="D816" s="8"/>
      <c r="E816" s="8"/>
      <c r="F816" s="153"/>
      <c r="AE816" s="4"/>
    </row>
    <row r="817" spans="1:31" x14ac:dyDescent="0.25">
      <c r="A817" s="13"/>
      <c r="B817" s="6"/>
      <c r="C817" s="40"/>
      <c r="D817" s="8"/>
      <c r="E817" s="8"/>
      <c r="F817" s="153"/>
      <c r="AE817" s="4"/>
    </row>
    <row r="818" spans="1:31" x14ac:dyDescent="0.25">
      <c r="A818" s="13"/>
      <c r="B818" s="6"/>
      <c r="C818" s="40"/>
      <c r="D818" s="8"/>
      <c r="E818" s="8"/>
      <c r="F818" s="153"/>
      <c r="AE818" s="4"/>
    </row>
    <row r="819" spans="1:31" x14ac:dyDescent="0.25">
      <c r="A819" s="13"/>
      <c r="B819" s="6"/>
      <c r="C819" s="40"/>
      <c r="D819" s="8"/>
      <c r="E819" s="8"/>
      <c r="F819" s="153"/>
      <c r="AE819" s="4"/>
    </row>
    <row r="820" spans="1:31" x14ac:dyDescent="0.25">
      <c r="A820" s="13"/>
      <c r="B820" s="6"/>
      <c r="C820" s="40"/>
      <c r="D820" s="8"/>
      <c r="E820" s="8"/>
      <c r="F820" s="153"/>
      <c r="AE820" s="4"/>
    </row>
    <row r="821" spans="1:31" x14ac:dyDescent="0.25">
      <c r="A821" s="13"/>
      <c r="B821" s="6"/>
      <c r="C821" s="40"/>
      <c r="D821" s="8"/>
      <c r="E821" s="8"/>
      <c r="F821" s="153"/>
      <c r="AE821" s="4"/>
    </row>
    <row r="822" spans="1:31" x14ac:dyDescent="0.25">
      <c r="A822" s="234"/>
      <c r="B822" s="47"/>
      <c r="C822" s="49"/>
      <c r="D822" s="8"/>
      <c r="E822" s="8"/>
      <c r="F822" s="153"/>
      <c r="AE822" s="4"/>
    </row>
    <row r="823" spans="1:31" ht="16.5" x14ac:dyDescent="0.25">
      <c r="A823" s="251"/>
      <c r="B823" s="87"/>
      <c r="C823" s="111"/>
      <c r="D823" s="8"/>
      <c r="E823" s="8"/>
      <c r="F823" s="252"/>
      <c r="AE823" s="4"/>
    </row>
    <row r="824" spans="1:31" ht="16.5" x14ac:dyDescent="0.25">
      <c r="A824" s="251"/>
      <c r="B824" s="87"/>
      <c r="C824" s="111"/>
      <c r="D824" s="8"/>
      <c r="E824" s="8"/>
      <c r="F824" s="252"/>
      <c r="AE824" s="4"/>
    </row>
    <row r="825" spans="1:31" ht="16.5" x14ac:dyDescent="0.25">
      <c r="A825" s="251"/>
      <c r="B825" s="87"/>
      <c r="C825" s="111"/>
      <c r="D825" s="8"/>
      <c r="E825" s="8"/>
      <c r="F825" s="252"/>
      <c r="AE825" s="4"/>
    </row>
    <row r="826" spans="1:31" ht="16.5" x14ac:dyDescent="0.25">
      <c r="A826" s="251"/>
      <c r="B826" s="87"/>
      <c r="C826" s="111"/>
      <c r="D826" s="8"/>
      <c r="E826" s="8"/>
      <c r="F826" s="252"/>
      <c r="AE826" s="4"/>
    </row>
    <row r="827" spans="1:31" ht="16.5" x14ac:dyDescent="0.25">
      <c r="A827" s="251"/>
      <c r="B827" s="254"/>
      <c r="C827" s="111"/>
      <c r="D827" s="8"/>
      <c r="E827" s="8"/>
      <c r="F827" s="252"/>
      <c r="AE827" s="4"/>
    </row>
    <row r="828" spans="1:31" ht="16.5" x14ac:dyDescent="0.25">
      <c r="A828" s="251"/>
      <c r="B828" s="87"/>
      <c r="C828" s="111"/>
      <c r="D828" s="8"/>
      <c r="E828" s="8"/>
      <c r="F828" s="252"/>
      <c r="AE828" s="4"/>
    </row>
    <row r="829" spans="1:31" x14ac:dyDescent="0.25">
      <c r="A829" s="23"/>
      <c r="B829" s="214"/>
      <c r="C829" s="255"/>
      <c r="D829" s="8"/>
      <c r="E829" s="8"/>
      <c r="F829" s="10"/>
      <c r="AE829" s="4"/>
    </row>
    <row r="830" spans="1:31" x14ac:dyDescent="0.25">
      <c r="A830" s="23"/>
      <c r="B830" s="129"/>
      <c r="C830" s="23"/>
      <c r="D830" s="8"/>
      <c r="E830" s="8"/>
      <c r="F830" s="256"/>
      <c r="AE830" s="4"/>
    </row>
    <row r="831" spans="1:31" x14ac:dyDescent="0.25">
      <c r="A831" s="23"/>
      <c r="B831" s="129"/>
      <c r="C831" s="23"/>
      <c r="D831" s="8"/>
      <c r="E831" s="8"/>
      <c r="F831" s="256"/>
      <c r="AE831" s="4"/>
    </row>
    <row r="832" spans="1:31" x14ac:dyDescent="0.25">
      <c r="A832" s="23"/>
      <c r="B832" s="129"/>
      <c r="C832" s="131"/>
      <c r="D832" s="8"/>
      <c r="E832" s="8"/>
      <c r="F832" s="10"/>
      <c r="AE832" s="4"/>
    </row>
    <row r="833" spans="1:31" x14ac:dyDescent="0.25">
      <c r="A833" s="23"/>
      <c r="B833" s="129"/>
      <c r="C833" s="131"/>
      <c r="D833" s="8"/>
      <c r="E833" s="8"/>
      <c r="F833" s="10"/>
      <c r="AE833" s="4"/>
    </row>
    <row r="834" spans="1:31" x14ac:dyDescent="0.25">
      <c r="A834" s="23"/>
      <c r="B834" s="129"/>
      <c r="C834" s="131"/>
      <c r="D834" s="8"/>
      <c r="E834" s="8"/>
      <c r="F834" s="10"/>
      <c r="AE834" s="4"/>
    </row>
    <row r="835" spans="1:31" ht="18.75" x14ac:dyDescent="0.25">
      <c r="A835" s="114"/>
      <c r="B835" s="27"/>
      <c r="C835" s="27"/>
      <c r="D835" s="27"/>
      <c r="E835" s="27"/>
      <c r="F835" s="27"/>
      <c r="AE835" s="4"/>
    </row>
    <row r="836" spans="1:31" ht="16.5" x14ac:dyDescent="0.25">
      <c r="A836" s="156"/>
      <c r="B836" s="12"/>
      <c r="C836" s="19"/>
      <c r="D836" s="157"/>
      <c r="E836" s="125"/>
      <c r="F836" s="257"/>
      <c r="AE836" s="4"/>
    </row>
    <row r="837" spans="1:31" x14ac:dyDescent="0.25">
      <c r="A837" s="169"/>
      <c r="B837" s="6"/>
      <c r="C837" s="49"/>
      <c r="D837" s="8"/>
      <c r="E837" s="8"/>
      <c r="F837" s="23"/>
      <c r="AE837" s="4"/>
    </row>
    <row r="838" spans="1:31" x14ac:dyDescent="0.25">
      <c r="A838" s="258"/>
      <c r="B838" s="6"/>
      <c r="C838" s="49"/>
      <c r="D838" s="8"/>
      <c r="E838" s="8"/>
      <c r="F838" s="23"/>
      <c r="AE838" s="4"/>
    </row>
    <row r="839" spans="1:31" x14ac:dyDescent="0.25">
      <c r="A839" s="244"/>
      <c r="B839" s="6"/>
      <c r="D839" s="8"/>
      <c r="E839" s="8"/>
      <c r="F839" s="10"/>
      <c r="AE839" s="4"/>
    </row>
    <row r="840" spans="1:31" x14ac:dyDescent="0.25">
      <c r="A840" s="244"/>
      <c r="B840" s="6"/>
      <c r="D840" s="8"/>
      <c r="E840" s="8"/>
      <c r="F840" s="10"/>
      <c r="AE840" s="4"/>
    </row>
    <row r="841" spans="1:31" x14ac:dyDescent="0.25">
      <c r="A841" s="244"/>
      <c r="B841" s="6"/>
      <c r="D841" s="8"/>
      <c r="E841" s="8"/>
      <c r="F841" s="10"/>
      <c r="AE841" s="4"/>
    </row>
    <row r="842" spans="1:31" x14ac:dyDescent="0.25">
      <c r="A842" s="244"/>
      <c r="B842" s="6"/>
      <c r="D842" s="8"/>
      <c r="E842" s="8"/>
      <c r="F842" s="10"/>
      <c r="AE842" s="4"/>
    </row>
    <row r="843" spans="1:31" x14ac:dyDescent="0.25">
      <c r="A843" s="244"/>
      <c r="B843" s="6"/>
      <c r="D843" s="8"/>
      <c r="E843" s="8"/>
      <c r="F843" s="10"/>
      <c r="AE843" s="4"/>
    </row>
    <row r="844" spans="1:31" x14ac:dyDescent="0.25">
      <c r="A844" s="244"/>
      <c r="B844" s="6"/>
      <c r="D844" s="8"/>
      <c r="E844" s="8"/>
      <c r="F844" s="10"/>
      <c r="AE844" s="4"/>
    </row>
    <row r="845" spans="1:31" x14ac:dyDescent="0.25">
      <c r="A845" s="244"/>
      <c r="B845" s="6"/>
      <c r="D845" s="8"/>
      <c r="E845" s="8"/>
      <c r="F845" s="10"/>
      <c r="AE845" s="4"/>
    </row>
    <row r="846" spans="1:31" x14ac:dyDescent="0.25">
      <c r="A846" s="244"/>
      <c r="B846" s="6"/>
      <c r="D846" s="8"/>
      <c r="E846" s="8"/>
      <c r="F846" s="10"/>
      <c r="AE846" s="4"/>
    </row>
    <row r="847" spans="1:31" x14ac:dyDescent="0.25">
      <c r="A847" s="244"/>
      <c r="B847" s="6"/>
      <c r="D847" s="8"/>
      <c r="E847" s="8"/>
      <c r="F847" s="10"/>
      <c r="AE847" s="4"/>
    </row>
    <row r="848" spans="1:31" x14ac:dyDescent="0.25">
      <c r="A848" s="244"/>
      <c r="B848" s="6"/>
      <c r="D848" s="8"/>
      <c r="E848" s="8"/>
      <c r="F848" s="10"/>
      <c r="AE848" s="4"/>
    </row>
    <row r="849" spans="1:31" x14ac:dyDescent="0.25">
      <c r="A849" s="244"/>
      <c r="B849" s="6"/>
      <c r="D849" s="8"/>
      <c r="E849" s="8"/>
      <c r="F849" s="10"/>
      <c r="AE849" s="4"/>
    </row>
    <row r="850" spans="1:31" x14ac:dyDescent="0.25">
      <c r="A850" s="244"/>
      <c r="B850" s="6"/>
      <c r="D850" s="8"/>
      <c r="E850" s="8"/>
      <c r="F850" s="10"/>
      <c r="AE850" s="4"/>
    </row>
    <row r="851" spans="1:31" x14ac:dyDescent="0.25">
      <c r="A851" s="244"/>
      <c r="B851" s="6"/>
      <c r="D851" s="8"/>
      <c r="E851" s="8"/>
      <c r="F851" s="10"/>
      <c r="AE851" s="4"/>
    </row>
    <row r="852" spans="1:31" x14ac:dyDescent="0.25">
      <c r="A852" s="244"/>
      <c r="B852" s="6"/>
      <c r="D852" s="8"/>
      <c r="E852" s="8"/>
      <c r="F852" s="10"/>
      <c r="AE852" s="4"/>
    </row>
    <row r="853" spans="1:31" x14ac:dyDescent="0.25">
      <c r="A853" s="244"/>
      <c r="B853" s="6"/>
      <c r="D853" s="8"/>
      <c r="E853" s="8"/>
      <c r="F853" s="10"/>
      <c r="AE853" s="4"/>
    </row>
    <row r="854" spans="1:31" x14ac:dyDescent="0.25">
      <c r="A854" s="244"/>
      <c r="B854" s="6"/>
      <c r="D854" s="8"/>
      <c r="E854" s="8"/>
      <c r="F854" s="10"/>
      <c r="AE854" s="4"/>
    </row>
    <row r="855" spans="1:31" x14ac:dyDescent="0.25">
      <c r="A855" s="246"/>
      <c r="B855" s="187"/>
      <c r="D855" s="8"/>
      <c r="E855" s="8"/>
      <c r="F855" s="59"/>
      <c r="AE855" s="4"/>
    </row>
    <row r="856" spans="1:31" x14ac:dyDescent="0.25">
      <c r="A856" s="244"/>
      <c r="B856" s="129"/>
      <c r="D856" s="8"/>
      <c r="E856" s="8"/>
      <c r="F856" s="59"/>
      <c r="AE856" s="4"/>
    </row>
    <row r="857" spans="1:31" x14ac:dyDescent="0.25">
      <c r="A857" s="244"/>
      <c r="B857" s="129"/>
      <c r="D857" s="8"/>
      <c r="E857" s="8"/>
      <c r="F857" s="59"/>
      <c r="AE857" s="4"/>
    </row>
    <row r="858" spans="1:31" x14ac:dyDescent="0.25">
      <c r="A858" s="244"/>
      <c r="B858" s="129"/>
      <c r="D858" s="8"/>
      <c r="E858" s="8"/>
      <c r="F858" s="59"/>
      <c r="AE858" s="4"/>
    </row>
    <row r="859" spans="1:31" x14ac:dyDescent="0.25">
      <c r="A859" s="244"/>
      <c r="B859" s="129"/>
      <c r="D859" s="8"/>
      <c r="E859" s="8"/>
      <c r="F859" s="59"/>
      <c r="AE859" s="4"/>
    </row>
    <row r="860" spans="1:31" x14ac:dyDescent="0.25">
      <c r="A860" s="244"/>
      <c r="B860" s="129"/>
      <c r="D860" s="8"/>
      <c r="E860" s="8"/>
      <c r="F860" s="59"/>
      <c r="AE860" s="4"/>
    </row>
    <row r="861" spans="1:31" x14ac:dyDescent="0.25">
      <c r="A861" s="244"/>
      <c r="B861" s="129"/>
      <c r="D861" s="8"/>
      <c r="E861" s="8"/>
      <c r="F861" s="59"/>
      <c r="AE861" s="4"/>
    </row>
    <row r="862" spans="1:31" ht="18.75" x14ac:dyDescent="0.25">
      <c r="A862" s="114"/>
      <c r="B862" s="27"/>
      <c r="C862" s="27"/>
      <c r="D862" s="27"/>
      <c r="E862" s="27"/>
      <c r="F862" s="27"/>
      <c r="AE862" s="4"/>
    </row>
    <row r="863" spans="1:31" ht="16.5" x14ac:dyDescent="0.25">
      <c r="A863" s="156"/>
      <c r="B863" s="12"/>
      <c r="C863" s="19"/>
      <c r="D863" s="157"/>
      <c r="E863" s="125"/>
      <c r="F863" s="257"/>
      <c r="AE863" s="4"/>
    </row>
    <row r="864" spans="1:31" x14ac:dyDescent="0.25">
      <c r="A864" s="260"/>
      <c r="B864" s="261"/>
      <c r="D864" s="9"/>
      <c r="E864" s="262"/>
      <c r="F864" s="263"/>
      <c r="AE864" s="4"/>
    </row>
    <row r="865" spans="1:31" x14ac:dyDescent="0.25">
      <c r="A865" s="23"/>
      <c r="B865" s="47"/>
      <c r="D865" s="8"/>
      <c r="E865" s="8"/>
      <c r="F865" s="59"/>
      <c r="AE865" s="4"/>
    </row>
    <row r="866" spans="1:31" x14ac:dyDescent="0.25">
      <c r="A866" s="244"/>
      <c r="B866" s="47"/>
      <c r="D866" s="8"/>
      <c r="E866" s="8"/>
      <c r="F866" s="59"/>
      <c r="AE866" s="4"/>
    </row>
    <row r="867" spans="1:31" x14ac:dyDescent="0.25">
      <c r="A867" s="244"/>
      <c r="B867" s="47"/>
      <c r="D867" s="8"/>
      <c r="E867" s="8"/>
      <c r="F867" s="59"/>
      <c r="AE867" s="4"/>
    </row>
    <row r="868" spans="1:31" x14ac:dyDescent="0.25">
      <c r="A868" s="244"/>
      <c r="B868" s="47"/>
      <c r="D868" s="8"/>
      <c r="E868" s="8"/>
      <c r="F868" s="59"/>
      <c r="AE868" s="4"/>
    </row>
    <row r="869" spans="1:31" x14ac:dyDescent="0.25">
      <c r="A869" s="244"/>
      <c r="B869" s="47"/>
      <c r="D869" s="8"/>
      <c r="E869" s="8"/>
      <c r="F869" s="59"/>
      <c r="AE869" s="4"/>
    </row>
    <row r="870" spans="1:31" x14ac:dyDescent="0.25">
      <c r="A870" s="244"/>
      <c r="B870" s="47"/>
      <c r="D870" s="8"/>
      <c r="E870" s="8"/>
      <c r="F870" s="59"/>
      <c r="AE870" s="4"/>
    </row>
    <row r="871" spans="1:31" x14ac:dyDescent="0.25">
      <c r="A871" s="246"/>
      <c r="B871" s="150"/>
      <c r="D871" s="8"/>
      <c r="E871" s="8"/>
      <c r="F871" s="59"/>
      <c r="AE871" s="4"/>
    </row>
    <row r="872" spans="1:31" x14ac:dyDescent="0.25">
      <c r="A872" s="244"/>
      <c r="B872" s="47"/>
      <c r="D872" s="8"/>
      <c r="E872" s="8"/>
      <c r="F872" s="59"/>
      <c r="AE872" s="4"/>
    </row>
    <row r="873" spans="1:31" x14ac:dyDescent="0.25">
      <c r="A873" s="244"/>
      <c r="B873" s="47"/>
      <c r="D873" s="8"/>
      <c r="E873" s="8"/>
      <c r="F873" s="59"/>
      <c r="AE873" s="4"/>
    </row>
    <row r="874" spans="1:31" x14ac:dyDescent="0.25">
      <c r="A874" s="244"/>
      <c r="B874" s="47"/>
      <c r="D874" s="8"/>
      <c r="E874" s="8"/>
      <c r="F874" s="59"/>
      <c r="AE874" s="4"/>
    </row>
    <row r="875" spans="1:31" x14ac:dyDescent="0.25">
      <c r="A875" s="244"/>
      <c r="B875" s="47"/>
      <c r="D875" s="8"/>
      <c r="E875" s="8"/>
      <c r="F875" s="59"/>
      <c r="AE875" s="4"/>
    </row>
    <row r="876" spans="1:31" x14ac:dyDescent="0.25">
      <c r="A876" s="244"/>
      <c r="B876" s="47"/>
      <c r="D876" s="8"/>
      <c r="E876" s="8"/>
      <c r="F876" s="59"/>
      <c r="AE876" s="4"/>
    </row>
    <row r="877" spans="1:31" x14ac:dyDescent="0.25">
      <c r="A877" s="244"/>
      <c r="B877" s="47"/>
      <c r="D877" s="8"/>
      <c r="E877" s="8"/>
      <c r="F877" s="59"/>
      <c r="AE877" s="4"/>
    </row>
    <row r="878" spans="1:31" x14ac:dyDescent="0.25">
      <c r="A878" s="244"/>
      <c r="B878" s="47"/>
      <c r="D878" s="8"/>
      <c r="E878" s="8"/>
      <c r="F878" s="59"/>
      <c r="AE878" s="4"/>
    </row>
    <row r="879" spans="1:31" x14ac:dyDescent="0.25">
      <c r="A879" s="244"/>
      <c r="B879" s="47"/>
      <c r="D879" s="8"/>
      <c r="E879" s="8"/>
      <c r="F879" s="59"/>
      <c r="AE879" s="4"/>
    </row>
    <row r="880" spans="1:31" x14ac:dyDescent="0.25">
      <c r="A880" s="244"/>
      <c r="B880" s="47"/>
      <c r="D880" s="8"/>
      <c r="E880" s="8"/>
      <c r="F880" s="59"/>
      <c r="AE880" s="4"/>
    </row>
    <row r="881" spans="1:31" x14ac:dyDescent="0.25">
      <c r="A881" s="244"/>
      <c r="B881" s="47"/>
      <c r="D881" s="8"/>
      <c r="E881" s="8"/>
      <c r="F881" s="59"/>
      <c r="AE881" s="4"/>
    </row>
    <row r="882" spans="1:31" x14ac:dyDescent="0.25">
      <c r="A882" s="244"/>
      <c r="B882" s="47"/>
      <c r="D882" s="8"/>
      <c r="E882" s="8"/>
      <c r="F882" s="59"/>
      <c r="AE882" s="4"/>
    </row>
    <row r="883" spans="1:31" x14ac:dyDescent="0.25">
      <c r="A883" s="244"/>
      <c r="B883" s="47"/>
      <c r="D883" s="8"/>
      <c r="E883" s="8"/>
      <c r="F883" s="59"/>
      <c r="AE883" s="4"/>
    </row>
    <row r="884" spans="1:31" x14ac:dyDescent="0.25">
      <c r="A884" s="244"/>
      <c r="B884" s="47"/>
      <c r="D884" s="8"/>
      <c r="E884" s="8"/>
      <c r="F884" s="59"/>
      <c r="AE884" s="4"/>
    </row>
    <row r="885" spans="1:31" x14ac:dyDescent="0.25">
      <c r="A885" s="244"/>
      <c r="B885" s="47"/>
      <c r="D885" s="8"/>
      <c r="E885" s="8"/>
      <c r="F885" s="59"/>
      <c r="AE885" s="4"/>
    </row>
    <row r="886" spans="1:31" x14ac:dyDescent="0.25">
      <c r="A886" s="246"/>
      <c r="B886" s="150"/>
      <c r="D886" s="8"/>
      <c r="E886" s="8"/>
      <c r="F886" s="264"/>
      <c r="AE886" s="4"/>
    </row>
    <row r="887" spans="1:31" x14ac:dyDescent="0.25">
      <c r="A887" s="244"/>
      <c r="B887" s="47"/>
      <c r="D887" s="8"/>
      <c r="E887" s="8"/>
      <c r="F887" s="59"/>
      <c r="AE887" s="4"/>
    </row>
    <row r="888" spans="1:31" x14ac:dyDescent="0.25">
      <c r="A888" s="244"/>
      <c r="B888" s="47"/>
      <c r="D888" s="8"/>
      <c r="E888" s="8"/>
      <c r="F888" s="59"/>
      <c r="L888" s="14"/>
    </row>
    <row r="889" spans="1:31" x14ac:dyDescent="0.25">
      <c r="A889" s="244"/>
      <c r="B889" s="47"/>
      <c r="D889" s="8"/>
      <c r="E889" s="8"/>
      <c r="F889" s="59"/>
      <c r="AE889" s="4"/>
    </row>
    <row r="890" spans="1:31" x14ac:dyDescent="0.25">
      <c r="A890" s="246"/>
      <c r="B890" s="150"/>
      <c r="D890" s="8"/>
      <c r="E890" s="8"/>
      <c r="F890" s="59"/>
      <c r="AE890" s="4"/>
    </row>
    <row r="891" spans="1:31" x14ac:dyDescent="0.25">
      <c r="A891" s="244"/>
      <c r="B891" s="47"/>
      <c r="D891" s="8"/>
      <c r="E891" s="8"/>
      <c r="F891" s="59"/>
      <c r="AE891" s="4"/>
    </row>
    <row r="892" spans="1:31" x14ac:dyDescent="0.25">
      <c r="A892" s="244"/>
      <c r="B892" s="47"/>
      <c r="D892" s="8"/>
      <c r="E892" s="8"/>
      <c r="F892" s="59"/>
      <c r="AE892" s="4"/>
    </row>
    <row r="893" spans="1:31" x14ac:dyDescent="0.25">
      <c r="A893" s="244"/>
      <c r="B893" s="47"/>
      <c r="D893" s="8"/>
      <c r="E893" s="8"/>
      <c r="F893" s="59"/>
      <c r="AE893" s="4"/>
    </row>
    <row r="894" spans="1:31" x14ac:dyDescent="0.25">
      <c r="A894" s="244"/>
      <c r="B894" s="47"/>
      <c r="D894" s="8"/>
      <c r="E894" s="8"/>
      <c r="F894" s="59"/>
      <c r="AE894" s="4"/>
    </row>
    <row r="895" spans="1:31" ht="18.75" x14ac:dyDescent="0.25">
      <c r="A895" s="23"/>
      <c r="B895" s="104"/>
      <c r="C895" s="24"/>
      <c r="D895" s="8"/>
      <c r="E895" s="8"/>
      <c r="F895" s="24"/>
      <c r="L895" s="14"/>
      <c r="AE895" s="4"/>
    </row>
    <row r="896" spans="1:31" x14ac:dyDescent="0.25">
      <c r="A896" s="13"/>
      <c r="B896" s="6"/>
      <c r="C896" s="40"/>
      <c r="D896" s="8"/>
      <c r="E896" s="8"/>
      <c r="F896" s="265"/>
      <c r="L896" s="14"/>
      <c r="AE896" s="4"/>
    </row>
    <row r="897" spans="1:31" x14ac:dyDescent="0.25">
      <c r="A897" s="235"/>
      <c r="B897" s="6"/>
      <c r="C897" s="40"/>
      <c r="D897" s="8"/>
      <c r="E897" s="8"/>
      <c r="F897" s="265"/>
      <c r="AE897" s="4"/>
    </row>
    <row r="898" spans="1:31" x14ac:dyDescent="0.25">
      <c r="A898" s="235"/>
      <c r="B898" s="6"/>
      <c r="C898" s="40"/>
      <c r="D898" s="8"/>
      <c r="E898" s="8"/>
      <c r="F898" s="265"/>
      <c r="L898" s="14"/>
      <c r="AE898" s="4"/>
    </row>
    <row r="899" spans="1:31" x14ac:dyDescent="0.25">
      <c r="A899" s="235"/>
      <c r="B899" s="6"/>
      <c r="C899" s="40"/>
      <c r="D899" s="8"/>
      <c r="E899" s="8"/>
      <c r="F899" s="265"/>
      <c r="AE899" s="4"/>
    </row>
    <row r="900" spans="1:31" x14ac:dyDescent="0.25">
      <c r="A900" s="235"/>
      <c r="B900" s="6"/>
      <c r="C900" s="40"/>
      <c r="D900" s="8"/>
      <c r="E900" s="8"/>
      <c r="F900" s="265"/>
      <c r="L900" s="14"/>
      <c r="AE900" s="4"/>
    </row>
    <row r="901" spans="1:31" x14ac:dyDescent="0.25">
      <c r="A901" s="235"/>
      <c r="B901" s="6"/>
      <c r="C901" s="40"/>
      <c r="D901" s="8"/>
      <c r="E901" s="8"/>
      <c r="F901" s="265"/>
      <c r="AE901" s="4"/>
    </row>
    <row r="902" spans="1:31" x14ac:dyDescent="0.25">
      <c r="A902" s="235"/>
      <c r="B902" s="6"/>
      <c r="C902" s="40"/>
      <c r="D902" s="8"/>
      <c r="E902" s="8"/>
      <c r="F902" s="265"/>
      <c r="L902" s="14"/>
      <c r="AE902" s="4"/>
    </row>
    <row r="903" spans="1:31" x14ac:dyDescent="0.25">
      <c r="A903" s="235"/>
      <c r="B903" s="6"/>
      <c r="C903" s="40"/>
      <c r="D903" s="8"/>
      <c r="E903" s="8"/>
      <c r="F903" s="265"/>
      <c r="AE903" s="4"/>
    </row>
    <row r="904" spans="1:31" x14ac:dyDescent="0.25">
      <c r="A904" s="235"/>
      <c r="B904" s="6"/>
      <c r="C904" s="40"/>
      <c r="D904" s="8"/>
      <c r="E904" s="8"/>
      <c r="F904" s="265"/>
      <c r="AE904" s="4"/>
    </row>
    <row r="905" spans="1:31" x14ac:dyDescent="0.25">
      <c r="A905" s="235"/>
      <c r="B905" s="6"/>
      <c r="C905" s="40"/>
      <c r="D905" s="8"/>
      <c r="E905" s="8"/>
      <c r="F905" s="265"/>
      <c r="AE905" s="4"/>
    </row>
    <row r="906" spans="1:31" x14ac:dyDescent="0.25">
      <c r="A906" s="235"/>
      <c r="B906" s="6"/>
      <c r="C906" s="40"/>
      <c r="D906" s="8"/>
      <c r="E906" s="8"/>
      <c r="F906" s="265"/>
      <c r="AE906" s="4"/>
    </row>
    <row r="907" spans="1:31" x14ac:dyDescent="0.25">
      <c r="A907" s="235"/>
      <c r="B907" s="6"/>
      <c r="C907" s="40"/>
      <c r="D907" s="8"/>
      <c r="E907" s="8"/>
      <c r="F907" s="265"/>
      <c r="AE907" s="4"/>
    </row>
    <row r="908" spans="1:31" x14ac:dyDescent="0.25">
      <c r="A908" s="235"/>
      <c r="B908" s="6"/>
      <c r="C908" s="40"/>
      <c r="D908" s="8"/>
      <c r="E908" s="8"/>
      <c r="F908" s="265"/>
      <c r="AE908" s="4"/>
    </row>
    <row r="909" spans="1:31" x14ac:dyDescent="0.25">
      <c r="A909" s="235"/>
      <c r="B909" s="6"/>
      <c r="C909" s="40"/>
      <c r="D909" s="8"/>
      <c r="E909" s="8"/>
      <c r="F909" s="265"/>
      <c r="AE909" s="4"/>
    </row>
    <row r="910" spans="1:31" x14ac:dyDescent="0.25">
      <c r="A910" s="235"/>
      <c r="B910" s="6"/>
      <c r="C910" s="40"/>
      <c r="D910" s="8"/>
      <c r="E910" s="8"/>
      <c r="F910" s="265"/>
      <c r="AE910" s="4"/>
    </row>
    <row r="911" spans="1:31" x14ac:dyDescent="0.25">
      <c r="A911" s="235"/>
      <c r="B911" s="6"/>
      <c r="C911" s="40"/>
      <c r="D911" s="8"/>
      <c r="E911" s="8"/>
      <c r="F911" s="265"/>
      <c r="AE911" s="4"/>
    </row>
    <row r="912" spans="1:31" x14ac:dyDescent="0.25">
      <c r="A912" s="235"/>
      <c r="B912" s="6"/>
      <c r="C912" s="40"/>
      <c r="D912" s="8"/>
      <c r="E912" s="8"/>
      <c r="F912" s="265"/>
      <c r="AE912" s="4"/>
    </row>
    <row r="913" spans="1:31" x14ac:dyDescent="0.25">
      <c r="A913" s="235"/>
      <c r="B913" s="6"/>
      <c r="C913" s="40"/>
      <c r="D913" s="8"/>
      <c r="E913" s="8"/>
      <c r="F913" s="265"/>
      <c r="AE913" s="4"/>
    </row>
    <row r="914" spans="1:31" ht="18.75" x14ac:dyDescent="0.3">
      <c r="A914" s="266"/>
      <c r="B914" s="60"/>
      <c r="C914" s="107"/>
      <c r="D914" s="8"/>
      <c r="E914" s="8"/>
      <c r="F914" s="56"/>
      <c r="AE914" s="4"/>
    </row>
    <row r="915" spans="1:31" ht="18.75" x14ac:dyDescent="0.3">
      <c r="A915" s="266"/>
      <c r="B915" s="60"/>
      <c r="C915" s="107"/>
      <c r="D915" s="8"/>
      <c r="E915" s="8"/>
      <c r="F915" s="265"/>
      <c r="AE915" s="4"/>
    </row>
    <row r="916" spans="1:31" ht="18.75" x14ac:dyDescent="0.3">
      <c r="A916" s="266"/>
      <c r="B916" s="60"/>
      <c r="C916" s="107"/>
      <c r="D916" s="8"/>
      <c r="E916" s="8"/>
      <c r="F916" s="265"/>
      <c r="AE916" s="4"/>
    </row>
    <row r="917" spans="1:31" ht="18.75" x14ac:dyDescent="0.25">
      <c r="A917" s="114"/>
      <c r="B917" s="104"/>
      <c r="D917" s="8"/>
      <c r="E917" s="8"/>
      <c r="F917" s="59"/>
      <c r="AE917" s="4"/>
    </row>
    <row r="918" spans="1:31" s="60" customFormat="1" ht="16.5" x14ac:dyDescent="0.25">
      <c r="A918" s="267"/>
      <c r="B918" s="122"/>
      <c r="C918" s="90"/>
      <c r="D918" s="8"/>
      <c r="E918" s="8"/>
      <c r="F918" s="268"/>
      <c r="G918" s="269"/>
      <c r="H918" s="269"/>
      <c r="I918" s="269"/>
      <c r="J918" s="269"/>
      <c r="L918" s="111"/>
      <c r="AE918" s="111"/>
    </row>
    <row r="919" spans="1:31" s="60" customFormat="1" ht="16.5" x14ac:dyDescent="0.25">
      <c r="A919" s="121"/>
      <c r="B919" s="270"/>
      <c r="C919" s="273"/>
      <c r="D919" s="8"/>
      <c r="E919" s="8"/>
      <c r="F919" s="124"/>
      <c r="G919" s="269"/>
      <c r="H919" s="269"/>
      <c r="I919" s="269"/>
      <c r="J919" s="269"/>
      <c r="L919" s="111"/>
      <c r="AE919" s="111"/>
    </row>
    <row r="920" spans="1:31" ht="16.5" x14ac:dyDescent="0.25">
      <c r="A920" s="251"/>
      <c r="B920" s="122"/>
      <c r="C920" s="111"/>
      <c r="D920" s="8"/>
      <c r="E920" s="8"/>
      <c r="F920" s="268"/>
      <c r="AE920" s="4"/>
    </row>
    <row r="921" spans="1:31" ht="16.5" x14ac:dyDescent="0.25">
      <c r="A921" s="251"/>
      <c r="B921" s="274"/>
      <c r="C921" s="111"/>
      <c r="D921" s="8"/>
      <c r="E921" s="8"/>
      <c r="F921" s="92"/>
      <c r="AE921" s="4"/>
    </row>
    <row r="922" spans="1:31" ht="16.5" x14ac:dyDescent="0.25">
      <c r="A922" s="251"/>
      <c r="B922" s="274"/>
      <c r="C922" s="111"/>
      <c r="D922" s="8"/>
      <c r="E922" s="8"/>
      <c r="F922" s="92"/>
      <c r="AE922" s="4"/>
    </row>
    <row r="923" spans="1:31" ht="16.5" x14ac:dyDescent="0.25">
      <c r="A923" s="251"/>
      <c r="B923" s="274"/>
      <c r="C923" s="111"/>
      <c r="D923" s="8"/>
      <c r="E923" s="8"/>
      <c r="F923" s="92"/>
      <c r="AE923" s="4"/>
    </row>
    <row r="924" spans="1:31" ht="16.5" x14ac:dyDescent="0.25">
      <c r="A924" s="60"/>
      <c r="B924" s="274"/>
      <c r="C924" s="111"/>
      <c r="D924" s="8"/>
      <c r="E924" s="8"/>
      <c r="F924" s="92"/>
      <c r="AE924" s="4"/>
    </row>
    <row r="925" spans="1:31" ht="16.5" x14ac:dyDescent="0.25">
      <c r="A925" s="86"/>
      <c r="B925" s="87"/>
      <c r="C925" s="89"/>
      <c r="D925" s="8"/>
      <c r="E925" s="8"/>
      <c r="F925" s="92"/>
      <c r="AE925" s="4"/>
    </row>
    <row r="926" spans="1:31" ht="16.5" x14ac:dyDescent="0.25">
      <c r="A926" s="86"/>
      <c r="B926" s="87"/>
      <c r="C926" s="89"/>
      <c r="D926" s="90"/>
      <c r="E926" s="91"/>
      <c r="F926" s="92"/>
      <c r="AE926" s="4"/>
    </row>
    <row r="927" spans="1:31" ht="18.75" x14ac:dyDescent="0.3">
      <c r="B927" s="39"/>
      <c r="D927" s="41"/>
      <c r="E927" s="310"/>
      <c r="F927" s="310"/>
      <c r="AE927" s="4"/>
    </row>
    <row r="928" spans="1:31" ht="18.75" x14ac:dyDescent="0.3">
      <c r="C928" s="310"/>
      <c r="D928" s="311"/>
      <c r="E928" s="311"/>
      <c r="F928" s="311"/>
      <c r="AE928" s="4"/>
    </row>
    <row r="929" spans="1:31" ht="18.75" x14ac:dyDescent="0.3">
      <c r="C929" s="105"/>
      <c r="D929" s="106"/>
      <c r="E929" s="106"/>
      <c r="F929" s="106"/>
      <c r="AE929" s="4"/>
    </row>
    <row r="930" spans="1:31" ht="18.75" x14ac:dyDescent="0.3">
      <c r="C930" s="105"/>
      <c r="D930" s="310"/>
      <c r="E930" s="311"/>
      <c r="F930" s="311"/>
      <c r="AE930" s="4"/>
    </row>
    <row r="931" spans="1:31" ht="18.75" x14ac:dyDescent="0.3">
      <c r="C931" s="105"/>
      <c r="D931" s="310"/>
      <c r="E931" s="311"/>
      <c r="F931" s="311"/>
      <c r="AE931" s="4"/>
    </row>
    <row r="932" spans="1:31" ht="18.75" x14ac:dyDescent="0.3">
      <c r="C932" s="105"/>
      <c r="D932" s="310"/>
      <c r="E932" s="311"/>
      <c r="F932" s="311"/>
      <c r="AE932" s="4"/>
    </row>
    <row r="933" spans="1:31" ht="18.75" x14ac:dyDescent="0.3">
      <c r="E933" s="108"/>
      <c r="F933" s="108"/>
      <c r="AE933" s="4"/>
    </row>
    <row r="934" spans="1:31" ht="20.25" x14ac:dyDescent="0.25">
      <c r="A934" s="160"/>
      <c r="B934" s="318"/>
      <c r="C934" s="318"/>
      <c r="D934" s="318"/>
      <c r="E934" s="318"/>
      <c r="F934" s="318"/>
      <c r="AE934" s="4"/>
    </row>
    <row r="935" spans="1:31" ht="20.25" x14ac:dyDescent="0.25">
      <c r="A935" s="63"/>
      <c r="B935" s="160"/>
      <c r="C935" s="318"/>
      <c r="D935" s="318"/>
      <c r="E935" s="318"/>
      <c r="F935" s="318"/>
      <c r="AE935" s="4"/>
    </row>
    <row r="936" spans="1:31" ht="22.5" x14ac:dyDescent="0.25">
      <c r="A936" s="42"/>
      <c r="B936" s="24"/>
      <c r="C936" s="24"/>
      <c r="D936" s="24"/>
      <c r="E936" s="24"/>
      <c r="F936" s="24"/>
      <c r="AE936" s="4"/>
    </row>
    <row r="937" spans="1:31" ht="16.5" x14ac:dyDescent="0.25">
      <c r="A937" s="156"/>
      <c r="B937" s="12"/>
      <c r="C937" s="19"/>
      <c r="D937" s="157"/>
      <c r="E937" s="125"/>
      <c r="F937" s="257"/>
      <c r="AE937" s="4"/>
    </row>
    <row r="938" spans="1:31" ht="16.5" x14ac:dyDescent="0.25">
      <c r="A938" s="276"/>
      <c r="B938" s="277"/>
      <c r="C938" s="111"/>
      <c r="D938" s="123"/>
      <c r="E938" s="278"/>
      <c r="F938" s="124"/>
      <c r="AE938" s="4"/>
    </row>
    <row r="939" spans="1:31" x14ac:dyDescent="0.25">
      <c r="A939" s="23"/>
      <c r="B939" s="47"/>
      <c r="D939" s="8"/>
      <c r="E939" s="8"/>
      <c r="F939" s="59"/>
      <c r="AE939" s="4"/>
    </row>
    <row r="940" spans="1:31" x14ac:dyDescent="0.25">
      <c r="A940" s="169"/>
      <c r="B940" s="11"/>
      <c r="C940" s="40"/>
      <c r="D940" s="8"/>
      <c r="E940" s="8"/>
      <c r="F940" s="263"/>
      <c r="AE940" s="4"/>
    </row>
    <row r="941" spans="1:31" x14ac:dyDescent="0.25">
      <c r="A941" s="13"/>
      <c r="B941" s="6"/>
      <c r="C941" s="40"/>
      <c r="D941" s="8"/>
      <c r="E941" s="8"/>
      <c r="F941" s="263"/>
      <c r="AE941" s="4"/>
    </row>
    <row r="942" spans="1:31" x14ac:dyDescent="0.25">
      <c r="A942" s="13"/>
      <c r="B942" s="6"/>
      <c r="C942" s="40"/>
      <c r="D942" s="8"/>
      <c r="E942" s="8"/>
      <c r="F942" s="263"/>
      <c r="AE942" s="4"/>
    </row>
    <row r="943" spans="1:31" x14ac:dyDescent="0.25">
      <c r="A943" s="13"/>
      <c r="B943" s="6"/>
      <c r="C943" s="40"/>
      <c r="D943" s="8"/>
      <c r="E943" s="8"/>
      <c r="F943" s="263"/>
      <c r="L943" s="14"/>
      <c r="AE943" s="4"/>
    </row>
    <row r="944" spans="1:31" x14ac:dyDescent="0.25">
      <c r="A944" s="13"/>
      <c r="B944" s="6"/>
      <c r="C944" s="40"/>
      <c r="D944" s="8"/>
      <c r="E944" s="8"/>
      <c r="F944" s="263"/>
      <c r="AE944" s="4"/>
    </row>
    <row r="945" spans="1:31" x14ac:dyDescent="0.25">
      <c r="A945" s="13"/>
      <c r="B945" s="11"/>
      <c r="C945" s="40"/>
      <c r="D945" s="8"/>
      <c r="E945" s="8"/>
      <c r="F945" s="263"/>
      <c r="AE945" s="4"/>
    </row>
    <row r="946" spans="1:31" x14ac:dyDescent="0.25">
      <c r="A946" s="13"/>
      <c r="B946" s="6"/>
      <c r="C946" s="40"/>
      <c r="D946" s="8"/>
      <c r="E946" s="8"/>
      <c r="F946" s="263"/>
    </row>
    <row r="947" spans="1:31" x14ac:dyDescent="0.25">
      <c r="A947" s="13"/>
      <c r="B947" s="6"/>
      <c r="C947" s="40"/>
      <c r="D947" s="8"/>
      <c r="E947" s="8"/>
      <c r="F947" s="263"/>
      <c r="AE947" s="4"/>
    </row>
    <row r="948" spans="1:31" x14ac:dyDescent="0.25">
      <c r="A948" s="13"/>
      <c r="B948" s="6"/>
      <c r="C948" s="40"/>
      <c r="D948" s="8"/>
      <c r="E948" s="8"/>
      <c r="F948" s="263"/>
      <c r="AE948" s="4"/>
    </row>
    <row r="949" spans="1:31" x14ac:dyDescent="0.25">
      <c r="A949" s="13"/>
      <c r="B949" s="6"/>
      <c r="C949" s="40"/>
      <c r="D949" s="8"/>
      <c r="E949" s="8"/>
      <c r="F949" s="263"/>
      <c r="AE949" s="4"/>
    </row>
    <row r="950" spans="1:31" x14ac:dyDescent="0.25">
      <c r="A950" s="13"/>
      <c r="B950" s="6"/>
      <c r="C950" s="40"/>
      <c r="D950" s="8"/>
      <c r="E950" s="8"/>
      <c r="F950" s="263"/>
      <c r="AE950" s="4"/>
    </row>
    <row r="951" spans="1:31" x14ac:dyDescent="0.25">
      <c r="A951" s="13"/>
      <c r="B951" s="6"/>
      <c r="C951" s="40"/>
      <c r="D951" s="8"/>
      <c r="E951" s="8"/>
      <c r="F951" s="263"/>
      <c r="AE951" s="4"/>
    </row>
    <row r="952" spans="1:31" x14ac:dyDescent="0.25">
      <c r="A952" s="260"/>
      <c r="B952" s="11"/>
      <c r="C952" s="40"/>
      <c r="D952" s="8"/>
      <c r="E952" s="8"/>
      <c r="F952" s="263"/>
      <c r="AE952" s="4"/>
    </row>
    <row r="953" spans="1:31" x14ac:dyDescent="0.25">
      <c r="C953" s="40"/>
      <c r="D953" s="8"/>
      <c r="E953" s="8"/>
      <c r="F953" s="263"/>
      <c r="AE953" s="4"/>
    </row>
    <row r="954" spans="1:31" x14ac:dyDescent="0.25">
      <c r="C954" s="40"/>
      <c r="D954" s="8"/>
      <c r="E954" s="8"/>
      <c r="F954" s="263"/>
      <c r="AE954" s="4"/>
    </row>
    <row r="955" spans="1:31" x14ac:dyDescent="0.25">
      <c r="A955" s="260"/>
      <c r="B955" s="85"/>
      <c r="D955" s="8"/>
      <c r="E955" s="8"/>
      <c r="F955" s="204"/>
      <c r="AE955" s="4"/>
    </row>
    <row r="956" spans="1:31" x14ac:dyDescent="0.25">
      <c r="D956" s="8"/>
      <c r="E956" s="8"/>
      <c r="F956" s="263"/>
      <c r="AE956" s="4"/>
    </row>
    <row r="957" spans="1:31" x14ac:dyDescent="0.25">
      <c r="D957" s="8"/>
      <c r="E957" s="8"/>
      <c r="F957" s="263"/>
      <c r="AE957" s="4"/>
    </row>
    <row r="958" spans="1:31" x14ac:dyDescent="0.25">
      <c r="D958" s="8"/>
      <c r="E958" s="8"/>
      <c r="F958" s="263"/>
      <c r="AE958" s="4"/>
    </row>
    <row r="959" spans="1:31" x14ac:dyDescent="0.25">
      <c r="D959" s="8"/>
      <c r="E959" s="8"/>
      <c r="F959" s="263"/>
      <c r="AE959" s="4"/>
    </row>
    <row r="960" spans="1:31" x14ac:dyDescent="0.25">
      <c r="D960" s="8"/>
      <c r="E960" s="8"/>
      <c r="F960" s="263"/>
      <c r="AE960" s="4"/>
    </row>
    <row r="961" spans="1:31" x14ac:dyDescent="0.25">
      <c r="B961" s="279"/>
      <c r="D961" s="8"/>
      <c r="E961" s="8"/>
      <c r="F961" s="263"/>
      <c r="AE961" s="4"/>
    </row>
    <row r="962" spans="1:31" x14ac:dyDescent="0.25">
      <c r="B962" s="30"/>
      <c r="D962" s="8"/>
      <c r="E962" s="8"/>
      <c r="F962" s="59"/>
      <c r="AE962" s="4"/>
    </row>
    <row r="963" spans="1:31" x14ac:dyDescent="0.25">
      <c r="B963" s="30"/>
      <c r="D963" s="8"/>
      <c r="E963" s="8"/>
      <c r="F963" s="59"/>
      <c r="AE963" s="4"/>
    </row>
    <row r="964" spans="1:31" x14ac:dyDescent="0.25">
      <c r="B964" s="30"/>
      <c r="D964" s="8"/>
      <c r="E964" s="8"/>
      <c r="F964" s="59"/>
      <c r="AE964" s="4"/>
    </row>
    <row r="965" spans="1:31" x14ac:dyDescent="0.25">
      <c r="B965" s="280"/>
      <c r="D965" s="8"/>
      <c r="E965" s="8"/>
      <c r="F965" s="59"/>
      <c r="AE965" s="4"/>
    </row>
    <row r="966" spans="1:31" x14ac:dyDescent="0.25">
      <c r="B966" s="30"/>
      <c r="D966" s="8"/>
      <c r="E966" s="8"/>
      <c r="F966" s="59"/>
      <c r="AE966" s="4"/>
    </row>
    <row r="967" spans="1:31" x14ac:dyDescent="0.25">
      <c r="B967" s="30"/>
      <c r="D967" s="8"/>
      <c r="E967" s="8"/>
      <c r="F967" s="59"/>
      <c r="AE967" s="4"/>
    </row>
    <row r="968" spans="1:31" x14ac:dyDescent="0.25">
      <c r="B968" s="30"/>
      <c r="D968" s="8"/>
      <c r="E968" s="8"/>
      <c r="F968" s="59"/>
      <c r="AE968" s="4"/>
    </row>
    <row r="969" spans="1:31" x14ac:dyDescent="0.25">
      <c r="A969" s="260"/>
      <c r="B969" s="85"/>
      <c r="D969" s="8"/>
      <c r="E969" s="8"/>
      <c r="F969" s="263"/>
      <c r="AE969" s="4"/>
    </row>
    <row r="970" spans="1:31" x14ac:dyDescent="0.25">
      <c r="B970" s="6"/>
      <c r="D970" s="8"/>
      <c r="E970" s="8"/>
      <c r="F970" s="263"/>
      <c r="AE970" s="4"/>
    </row>
    <row r="971" spans="1:31" x14ac:dyDescent="0.25">
      <c r="B971" s="6"/>
      <c r="D971" s="8"/>
      <c r="E971" s="8"/>
      <c r="F971" s="263"/>
      <c r="AE971" s="4"/>
    </row>
    <row r="972" spans="1:31" x14ac:dyDescent="0.25">
      <c r="D972" s="8"/>
      <c r="E972" s="8"/>
      <c r="F972" s="263"/>
      <c r="AE972" s="4"/>
    </row>
    <row r="973" spans="1:31" x14ac:dyDescent="0.25">
      <c r="D973" s="8"/>
      <c r="E973" s="8"/>
      <c r="F973" s="263"/>
      <c r="I973" s="14"/>
      <c r="J973" s="14"/>
      <c r="AE973" s="4"/>
    </row>
    <row r="974" spans="1:31" x14ac:dyDescent="0.25">
      <c r="B974" s="6"/>
      <c r="D974" s="8"/>
      <c r="E974" s="8"/>
      <c r="F974" s="263"/>
      <c r="AE974" s="4"/>
    </row>
    <row r="975" spans="1:31" x14ac:dyDescent="0.25">
      <c r="B975" s="6"/>
      <c r="D975" s="8"/>
      <c r="E975" s="8"/>
      <c r="F975" s="263"/>
      <c r="AE975" s="4"/>
    </row>
    <row r="976" spans="1:31" x14ac:dyDescent="0.25">
      <c r="D976" s="8"/>
      <c r="E976" s="8"/>
      <c r="F976" s="263"/>
      <c r="AE976" s="4"/>
    </row>
    <row r="977" spans="1:31" x14ac:dyDescent="0.25">
      <c r="D977" s="8"/>
      <c r="E977" s="8"/>
      <c r="F977" s="263"/>
      <c r="AE977" s="4"/>
    </row>
    <row r="978" spans="1:31" x14ac:dyDescent="0.25">
      <c r="B978" s="6"/>
      <c r="D978" s="8"/>
      <c r="E978" s="8"/>
      <c r="F978" s="263"/>
      <c r="AE978" s="4"/>
    </row>
    <row r="979" spans="1:31" x14ac:dyDescent="0.25">
      <c r="D979" s="8"/>
      <c r="E979" s="8"/>
      <c r="F979" s="263"/>
      <c r="AE979" s="4"/>
    </row>
    <row r="980" spans="1:31" x14ac:dyDescent="0.25">
      <c r="D980" s="8"/>
      <c r="E980" s="8"/>
      <c r="F980" s="263"/>
      <c r="AE980" s="4"/>
    </row>
    <row r="981" spans="1:31" x14ac:dyDescent="0.25">
      <c r="D981" s="8"/>
      <c r="E981" s="8"/>
      <c r="F981" s="263"/>
      <c r="AE981" s="4"/>
    </row>
    <row r="982" spans="1:31" x14ac:dyDescent="0.25">
      <c r="A982" s="260"/>
      <c r="B982" s="85"/>
      <c r="D982" s="8"/>
      <c r="E982" s="8"/>
      <c r="F982" s="263"/>
      <c r="AE982" s="4"/>
    </row>
    <row r="983" spans="1:31" x14ac:dyDescent="0.25">
      <c r="A983" s="23"/>
      <c r="B983" s="30"/>
      <c r="D983" s="8"/>
      <c r="E983" s="8"/>
      <c r="F983" s="59"/>
      <c r="AE983" s="4"/>
    </row>
    <row r="984" spans="1:31" x14ac:dyDescent="0.25">
      <c r="A984" s="23"/>
      <c r="B984" s="30"/>
      <c r="D984" s="8"/>
      <c r="E984" s="8"/>
      <c r="F984" s="59"/>
      <c r="AE984" s="4"/>
    </row>
    <row r="985" spans="1:31" x14ac:dyDescent="0.25">
      <c r="A985" s="23"/>
      <c r="B985" s="30"/>
      <c r="D985" s="8"/>
      <c r="E985" s="8"/>
      <c r="F985" s="59"/>
      <c r="AE985" s="4"/>
    </row>
    <row r="986" spans="1:31" x14ac:dyDescent="0.25">
      <c r="A986" s="23"/>
      <c r="B986" s="30"/>
      <c r="D986" s="8"/>
      <c r="E986" s="8"/>
      <c r="F986" s="59"/>
      <c r="AE986" s="4"/>
    </row>
    <row r="987" spans="1:31" x14ac:dyDescent="0.25">
      <c r="A987" s="23"/>
      <c r="B987" s="30"/>
      <c r="D987" s="8"/>
      <c r="E987" s="8"/>
      <c r="F987" s="59"/>
      <c r="AE987" s="4"/>
    </row>
    <row r="988" spans="1:31" x14ac:dyDescent="0.25">
      <c r="A988" s="23"/>
      <c r="D988" s="8"/>
      <c r="E988" s="8"/>
      <c r="F988" s="263"/>
      <c r="AE988" s="4"/>
    </row>
    <row r="989" spans="1:31" x14ac:dyDescent="0.25">
      <c r="A989" s="23"/>
      <c r="B989" s="85"/>
      <c r="D989" s="8"/>
      <c r="E989" s="8"/>
      <c r="F989" s="263"/>
      <c r="AE989" s="4"/>
    </row>
    <row r="990" spans="1:31" x14ac:dyDescent="0.25">
      <c r="A990" s="23"/>
      <c r="D990" s="8"/>
      <c r="E990" s="8"/>
      <c r="F990" s="263"/>
      <c r="AE990" s="4"/>
    </row>
    <row r="991" spans="1:31" x14ac:dyDescent="0.25">
      <c r="A991" s="23"/>
      <c r="D991" s="8"/>
      <c r="E991" s="8"/>
      <c r="F991" s="263"/>
      <c r="AE991" s="4"/>
    </row>
    <row r="992" spans="1:31" x14ac:dyDescent="0.25">
      <c r="A992" s="23"/>
      <c r="C992" s="40"/>
      <c r="D992" s="8"/>
      <c r="E992" s="8"/>
      <c r="F992" s="263"/>
      <c r="AE992" s="4"/>
    </row>
    <row r="993" spans="1:31" x14ac:dyDescent="0.25">
      <c r="A993" s="23"/>
      <c r="C993" s="40"/>
      <c r="D993" s="8"/>
      <c r="E993" s="8"/>
      <c r="F993" s="263"/>
      <c r="AE993" s="4"/>
    </row>
    <row r="994" spans="1:31" x14ac:dyDescent="0.25">
      <c r="A994" s="23"/>
      <c r="C994" s="40"/>
      <c r="D994" s="8"/>
      <c r="E994" s="8"/>
      <c r="F994" s="263"/>
      <c r="AE994" s="4"/>
    </row>
    <row r="995" spans="1:31" x14ac:dyDescent="0.25">
      <c r="A995" s="23"/>
      <c r="C995" s="40"/>
      <c r="D995" s="8"/>
      <c r="E995" s="8"/>
      <c r="F995" s="263"/>
      <c r="AE995" s="4"/>
    </row>
    <row r="996" spans="1:31" x14ac:dyDescent="0.25">
      <c r="A996" s="23"/>
      <c r="C996" s="40"/>
      <c r="D996" s="8"/>
      <c r="E996" s="8"/>
      <c r="F996" s="263"/>
      <c r="AE996" s="4"/>
    </row>
    <row r="997" spans="1:31" x14ac:dyDescent="0.25">
      <c r="A997" s="260"/>
      <c r="B997" s="242"/>
      <c r="D997" s="8"/>
      <c r="E997" s="8"/>
      <c r="F997" s="263"/>
      <c r="AE997" s="4"/>
    </row>
    <row r="998" spans="1:31" x14ac:dyDescent="0.25">
      <c r="C998" s="40"/>
      <c r="D998" s="8"/>
      <c r="E998" s="8"/>
      <c r="F998" s="263"/>
      <c r="AE998" s="4"/>
    </row>
    <row r="999" spans="1:31" x14ac:dyDescent="0.25">
      <c r="C999" s="40"/>
      <c r="D999" s="8"/>
      <c r="E999" s="8"/>
      <c r="F999" s="263"/>
      <c r="AE999" s="4"/>
    </row>
    <row r="1000" spans="1:31" x14ac:dyDescent="0.25">
      <c r="C1000" s="40"/>
      <c r="D1000" s="8"/>
      <c r="E1000" s="8"/>
      <c r="F1000" s="263"/>
      <c r="AE1000" s="4"/>
    </row>
    <row r="1001" spans="1:31" x14ac:dyDescent="0.25">
      <c r="C1001" s="40"/>
      <c r="D1001" s="8"/>
      <c r="E1001" s="8"/>
      <c r="F1001" s="263"/>
      <c r="AE1001" s="4"/>
    </row>
    <row r="1002" spans="1:31" x14ac:dyDescent="0.25">
      <c r="A1002" s="260"/>
      <c r="B1002" s="242"/>
      <c r="D1002" s="8"/>
      <c r="E1002" s="8"/>
      <c r="F1002" s="263"/>
      <c r="AE1002" s="4"/>
    </row>
    <row r="1003" spans="1:31" x14ac:dyDescent="0.25">
      <c r="C1003" s="40"/>
      <c r="D1003" s="8"/>
      <c r="E1003" s="8"/>
      <c r="F1003" s="263"/>
      <c r="AE1003" s="4"/>
    </row>
    <row r="1004" spans="1:31" x14ac:dyDescent="0.25">
      <c r="C1004" s="40"/>
      <c r="D1004" s="8"/>
      <c r="E1004" s="8"/>
      <c r="F1004" s="263"/>
      <c r="AE1004" s="4"/>
    </row>
    <row r="1005" spans="1:31" x14ac:dyDescent="0.25">
      <c r="C1005" s="40"/>
      <c r="D1005" s="8"/>
      <c r="E1005" s="8"/>
      <c r="F1005" s="263"/>
      <c r="AE1005" s="4"/>
    </row>
    <row r="1006" spans="1:31" x14ac:dyDescent="0.25">
      <c r="A1006" s="260"/>
      <c r="B1006" s="261"/>
      <c r="D1006" s="8"/>
      <c r="E1006" s="8"/>
      <c r="F1006" s="263"/>
      <c r="AE1006" s="4"/>
    </row>
    <row r="1007" spans="1:31" x14ac:dyDescent="0.25">
      <c r="D1007" s="8"/>
      <c r="E1007" s="8"/>
      <c r="F1007" s="263"/>
      <c r="AE1007" s="4"/>
    </row>
    <row r="1008" spans="1:31" x14ac:dyDescent="0.25">
      <c r="D1008" s="8"/>
      <c r="E1008" s="8"/>
      <c r="F1008" s="263"/>
      <c r="AE1008" s="4"/>
    </row>
    <row r="1009" spans="1:31" x14ac:dyDescent="0.25">
      <c r="D1009" s="8"/>
      <c r="E1009" s="8"/>
      <c r="F1009" s="263"/>
      <c r="AE1009" s="4"/>
    </row>
    <row r="1010" spans="1:31" x14ac:dyDescent="0.25">
      <c r="D1010" s="8"/>
      <c r="E1010" s="8"/>
      <c r="F1010" s="263"/>
      <c r="AE1010" s="4"/>
    </row>
    <row r="1011" spans="1:31" x14ac:dyDescent="0.25">
      <c r="A1011" s="260"/>
      <c r="B1011" s="242"/>
      <c r="D1011" s="8"/>
      <c r="E1011" s="8"/>
      <c r="F1011" s="263"/>
      <c r="AE1011" s="4"/>
    </row>
    <row r="1012" spans="1:31" x14ac:dyDescent="0.25">
      <c r="D1012" s="8"/>
      <c r="E1012" s="8"/>
      <c r="F1012" s="263"/>
      <c r="AE1012" s="4"/>
    </row>
    <row r="1013" spans="1:31" x14ac:dyDescent="0.25">
      <c r="D1013" s="8"/>
      <c r="E1013" s="8"/>
      <c r="F1013" s="263"/>
      <c r="AE1013" s="4"/>
    </row>
    <row r="1014" spans="1:31" x14ac:dyDescent="0.25">
      <c r="D1014" s="8"/>
      <c r="E1014" s="8"/>
      <c r="F1014" s="263"/>
      <c r="AE1014" s="4"/>
    </row>
    <row r="1015" spans="1:31" x14ac:dyDescent="0.25">
      <c r="A1015" s="260"/>
      <c r="B1015" s="242"/>
      <c r="D1015" s="8"/>
      <c r="E1015" s="8"/>
      <c r="F1015" s="204"/>
      <c r="AE1015" s="4"/>
    </row>
    <row r="1016" spans="1:31" x14ac:dyDescent="0.25">
      <c r="C1016" s="40"/>
      <c r="D1016" s="8"/>
      <c r="E1016" s="8"/>
      <c r="F1016" s="263"/>
      <c r="AE1016" s="4"/>
    </row>
    <row r="1017" spans="1:31" x14ac:dyDescent="0.25">
      <c r="B1017" s="30"/>
      <c r="D1017" s="8"/>
      <c r="E1017" s="8"/>
      <c r="F1017" s="59"/>
      <c r="AE1017" s="4"/>
    </row>
    <row r="1018" spans="1:31" x14ac:dyDescent="0.25">
      <c r="B1018" s="30"/>
      <c r="D1018" s="8"/>
      <c r="E1018" s="8"/>
      <c r="F1018" s="59"/>
      <c r="AE1018" s="4"/>
    </row>
    <row r="1019" spans="1:31" x14ac:dyDescent="0.25">
      <c r="B1019" s="30"/>
      <c r="D1019" s="8"/>
      <c r="E1019" s="8"/>
      <c r="F1019" s="59"/>
      <c r="AE1019" s="4"/>
    </row>
    <row r="1020" spans="1:31" x14ac:dyDescent="0.25">
      <c r="B1020" s="30"/>
      <c r="D1020" s="8"/>
      <c r="E1020" s="8"/>
      <c r="F1020" s="59"/>
      <c r="AE1020" s="4"/>
    </row>
    <row r="1021" spans="1:31" x14ac:dyDescent="0.25">
      <c r="B1021" s="30"/>
      <c r="D1021" s="8"/>
      <c r="E1021" s="8"/>
      <c r="F1021" s="59"/>
      <c r="AE1021" s="4"/>
    </row>
    <row r="1022" spans="1:31" x14ac:dyDescent="0.25">
      <c r="B1022" s="30"/>
      <c r="D1022" s="8"/>
      <c r="E1022" s="8"/>
      <c r="F1022" s="59"/>
      <c r="AE1022" s="4"/>
    </row>
    <row r="1023" spans="1:31" x14ac:dyDescent="0.25">
      <c r="B1023" s="47"/>
      <c r="D1023" s="8"/>
      <c r="E1023" s="8"/>
      <c r="F1023" s="59"/>
      <c r="AE1023" s="4"/>
    </row>
    <row r="1024" spans="1:31" x14ac:dyDescent="0.25">
      <c r="A1024" s="58"/>
      <c r="B1024" s="47"/>
      <c r="D1024" s="9"/>
      <c r="E1024" s="9"/>
      <c r="F1024" s="59"/>
      <c r="AE1024" s="4"/>
    </row>
    <row r="1025" spans="1:31" ht="18.75" x14ac:dyDescent="0.3">
      <c r="B1025" s="39"/>
      <c r="D1025" s="41"/>
      <c r="E1025" s="310"/>
      <c r="F1025" s="310"/>
      <c r="AE1025" s="4"/>
    </row>
    <row r="1026" spans="1:31" ht="18.75" x14ac:dyDescent="0.3">
      <c r="C1026" s="310"/>
      <c r="D1026" s="311"/>
      <c r="E1026" s="311"/>
      <c r="F1026" s="311"/>
      <c r="AE1026" s="4"/>
    </row>
    <row r="1027" spans="1:31" ht="18.75" x14ac:dyDescent="0.3">
      <c r="C1027" s="105"/>
      <c r="D1027" s="106"/>
      <c r="E1027" s="106"/>
      <c r="F1027" s="106"/>
      <c r="AE1027" s="4"/>
    </row>
    <row r="1028" spans="1:31" ht="18.75" x14ac:dyDescent="0.3">
      <c r="C1028" s="105"/>
      <c r="D1028" s="310"/>
      <c r="E1028" s="311"/>
      <c r="F1028" s="311"/>
      <c r="AE1028" s="4"/>
    </row>
    <row r="1029" spans="1:31" ht="18.75" x14ac:dyDescent="0.3">
      <c r="C1029" s="105"/>
      <c r="D1029" s="310"/>
      <c r="E1029" s="311"/>
      <c r="F1029" s="311"/>
      <c r="AE1029" s="4"/>
    </row>
    <row r="1030" spans="1:31" ht="18.75" x14ac:dyDescent="0.3">
      <c r="C1030" s="105"/>
      <c r="D1030" s="310"/>
      <c r="E1030" s="311"/>
      <c r="F1030" s="311"/>
      <c r="AE1030" s="4"/>
    </row>
    <row r="1031" spans="1:31" ht="18.75" x14ac:dyDescent="0.3">
      <c r="E1031" s="108"/>
      <c r="F1031" s="108"/>
      <c r="AE1031" s="4"/>
    </row>
    <row r="1032" spans="1:31" ht="20.25" x14ac:dyDescent="0.25">
      <c r="A1032" s="160"/>
      <c r="B1032" s="318"/>
      <c r="C1032" s="318"/>
      <c r="D1032" s="318"/>
      <c r="E1032" s="318"/>
      <c r="F1032" s="318"/>
      <c r="AE1032" s="4"/>
    </row>
    <row r="1033" spans="1:31" ht="20.25" x14ac:dyDescent="0.25">
      <c r="A1033" s="63"/>
      <c r="B1033" s="160"/>
      <c r="C1033" s="318"/>
      <c r="D1033" s="318"/>
      <c r="E1033" s="318"/>
      <c r="F1033" s="318"/>
      <c r="AE1033" s="4"/>
    </row>
    <row r="1034" spans="1:31" x14ac:dyDescent="0.25">
      <c r="A1034" s="58"/>
      <c r="B1034" s="47"/>
      <c r="D1034" s="9"/>
      <c r="E1034" s="9"/>
      <c r="F1034" s="59"/>
      <c r="AE1034" s="4"/>
    </row>
    <row r="1035" spans="1:31" ht="16.5" x14ac:dyDescent="0.25">
      <c r="A1035" s="156"/>
      <c r="B1035" s="12"/>
      <c r="C1035" s="19"/>
      <c r="D1035" s="157"/>
      <c r="E1035" s="125"/>
      <c r="F1035" s="257"/>
      <c r="AE1035" s="4"/>
    </row>
    <row r="1036" spans="1:31" x14ac:dyDescent="0.25">
      <c r="A1036" s="149"/>
      <c r="B1036" s="187"/>
      <c r="C1036" s="155"/>
      <c r="D1036" s="155"/>
      <c r="E1036" s="155"/>
      <c r="F1036" s="281"/>
      <c r="G1036" s="14"/>
      <c r="H1036" s="14"/>
      <c r="I1036" s="14"/>
      <c r="J1036" s="14"/>
    </row>
    <row r="1037" spans="1:31" x14ac:dyDescent="0.25">
      <c r="A1037" s="149"/>
      <c r="B1037" s="187"/>
      <c r="C1037" s="49"/>
      <c r="D1037" s="49"/>
      <c r="E1037" s="49"/>
      <c r="F1037" s="152"/>
      <c r="G1037" s="14"/>
      <c r="H1037" s="14"/>
      <c r="I1037" s="14"/>
      <c r="J1037" s="14"/>
    </row>
    <row r="1038" spans="1:31" x14ac:dyDescent="0.25">
      <c r="A1038" s="131"/>
      <c r="B1038" s="47"/>
      <c r="C1038" s="49"/>
      <c r="D1038" s="8"/>
      <c r="E1038" s="8"/>
      <c r="F1038" s="59"/>
      <c r="G1038" s="14"/>
      <c r="H1038" s="14"/>
      <c r="I1038" s="14"/>
      <c r="J1038" s="14"/>
    </row>
    <row r="1039" spans="1:31" x14ac:dyDescent="0.25">
      <c r="A1039" s="131"/>
      <c r="B1039" s="47"/>
      <c r="C1039" s="49"/>
      <c r="D1039" s="8"/>
      <c r="E1039" s="8"/>
      <c r="F1039" s="59"/>
      <c r="G1039" s="14"/>
      <c r="H1039" s="14"/>
      <c r="I1039" s="14"/>
      <c r="J1039" s="14"/>
    </row>
    <row r="1040" spans="1:31" x14ac:dyDescent="0.25">
      <c r="A1040" s="131"/>
      <c r="B1040" s="47"/>
      <c r="C1040" s="49"/>
      <c r="D1040" s="8"/>
      <c r="E1040" s="8"/>
      <c r="F1040" s="59"/>
      <c r="G1040" s="14"/>
      <c r="H1040" s="14"/>
      <c r="I1040" s="14"/>
      <c r="J1040" s="14"/>
    </row>
    <row r="1041" spans="1:10" x14ac:dyDescent="0.25">
      <c r="A1041" s="131"/>
      <c r="B1041" s="47"/>
      <c r="C1041" s="49"/>
      <c r="D1041" s="8"/>
      <c r="E1041" s="8"/>
      <c r="F1041" s="59"/>
      <c r="G1041" s="14"/>
      <c r="H1041" s="14"/>
      <c r="I1041" s="14"/>
      <c r="J1041" s="14"/>
    </row>
    <row r="1042" spans="1:10" x14ac:dyDescent="0.25">
      <c r="A1042" s="282"/>
      <c r="B1042" s="150"/>
      <c r="C1042" s="49"/>
      <c r="D1042" s="8"/>
      <c r="E1042" s="8"/>
      <c r="F1042" s="152"/>
      <c r="G1042" s="14"/>
      <c r="H1042" s="14"/>
      <c r="I1042" s="14"/>
      <c r="J1042" s="14"/>
    </row>
    <row r="1043" spans="1:10" x14ac:dyDescent="0.25">
      <c r="A1043" s="234"/>
      <c r="B1043" s="47"/>
      <c r="C1043" s="49"/>
      <c r="D1043" s="8"/>
      <c r="E1043" s="8"/>
      <c r="F1043" s="59"/>
      <c r="G1043" s="14"/>
      <c r="H1043" s="14"/>
      <c r="I1043" s="14"/>
      <c r="J1043" s="14"/>
    </row>
    <row r="1044" spans="1:10" x14ac:dyDescent="0.25">
      <c r="A1044" s="234"/>
      <c r="B1044" s="47"/>
      <c r="C1044" s="49"/>
      <c r="D1044" s="8"/>
      <c r="E1044" s="8"/>
      <c r="F1044" s="59"/>
      <c r="G1044" s="14"/>
      <c r="H1044" s="14"/>
      <c r="I1044" s="14"/>
      <c r="J1044" s="14"/>
    </row>
    <row r="1045" spans="1:10" x14ac:dyDescent="0.25">
      <c r="A1045" s="234"/>
      <c r="B1045" s="47"/>
      <c r="C1045" s="49"/>
      <c r="D1045" s="8"/>
      <c r="E1045" s="8"/>
      <c r="F1045" s="59"/>
      <c r="G1045" s="14"/>
      <c r="H1045" s="14"/>
      <c r="I1045" s="14"/>
      <c r="J1045" s="14"/>
    </row>
    <row r="1046" spans="1:10" x14ac:dyDescent="0.25">
      <c r="A1046" s="234"/>
      <c r="B1046" s="47"/>
      <c r="C1046" s="49"/>
      <c r="D1046" s="8"/>
      <c r="E1046" s="8"/>
      <c r="F1046" s="59"/>
      <c r="G1046" s="14"/>
      <c r="H1046" s="14"/>
      <c r="I1046" s="14"/>
      <c r="J1046" s="14"/>
    </row>
    <row r="1047" spans="1:10" x14ac:dyDescent="0.25">
      <c r="A1047" s="282"/>
      <c r="B1047" s="150"/>
      <c r="C1047" s="49"/>
      <c r="D1047" s="8"/>
      <c r="E1047" s="8"/>
      <c r="F1047" s="152"/>
      <c r="G1047" s="14"/>
      <c r="H1047" s="14"/>
      <c r="I1047" s="14"/>
      <c r="J1047" s="14"/>
    </row>
    <row r="1048" spans="1:10" x14ac:dyDescent="0.25">
      <c r="A1048" s="234"/>
      <c r="B1048" s="47"/>
      <c r="C1048" s="49"/>
      <c r="D1048" s="8"/>
      <c r="E1048" s="8"/>
      <c r="F1048" s="59"/>
      <c r="G1048" s="14"/>
      <c r="H1048" s="14"/>
      <c r="I1048" s="14"/>
      <c r="J1048" s="14"/>
    </row>
    <row r="1049" spans="1:10" x14ac:dyDescent="0.25">
      <c r="A1049" s="234"/>
      <c r="B1049" s="47"/>
      <c r="C1049" s="49"/>
      <c r="D1049" s="8"/>
      <c r="E1049" s="8"/>
      <c r="F1049" s="59"/>
      <c r="G1049" s="14"/>
      <c r="H1049" s="14"/>
      <c r="I1049" s="14"/>
      <c r="J1049" s="14"/>
    </row>
    <row r="1050" spans="1:10" x14ac:dyDescent="0.25">
      <c r="A1050" s="234"/>
      <c r="B1050" s="47"/>
      <c r="C1050" s="49"/>
      <c r="D1050" s="8"/>
      <c r="E1050" s="8"/>
      <c r="F1050" s="59"/>
      <c r="G1050" s="14"/>
      <c r="H1050" s="14"/>
      <c r="I1050" s="14"/>
      <c r="J1050" s="14"/>
    </row>
    <row r="1051" spans="1:10" x14ac:dyDescent="0.25">
      <c r="A1051" s="234"/>
      <c r="B1051" s="47"/>
      <c r="C1051" s="49"/>
      <c r="D1051" s="8"/>
      <c r="E1051" s="8"/>
      <c r="F1051" s="59"/>
      <c r="G1051" s="14"/>
      <c r="H1051" s="14"/>
      <c r="I1051" s="14"/>
      <c r="J1051" s="14"/>
    </row>
    <row r="1052" spans="1:10" x14ac:dyDescent="0.25">
      <c r="A1052" s="234"/>
      <c r="B1052" s="47"/>
      <c r="C1052" s="49"/>
      <c r="D1052" s="8"/>
      <c r="E1052" s="8"/>
      <c r="F1052" s="59"/>
      <c r="G1052" s="14"/>
      <c r="H1052" s="14"/>
      <c r="I1052" s="14"/>
      <c r="J1052" s="14"/>
    </row>
    <row r="1053" spans="1:10" x14ac:dyDescent="0.25">
      <c r="A1053" s="282"/>
      <c r="B1053" s="187"/>
      <c r="C1053" s="155"/>
      <c r="D1053" s="155"/>
      <c r="E1053" s="155"/>
      <c r="F1053" s="155"/>
      <c r="G1053" s="14"/>
      <c r="H1053" s="14"/>
      <c r="I1053" s="14"/>
      <c r="J1053" s="14"/>
    </row>
    <row r="1054" spans="1:10" x14ac:dyDescent="0.25">
      <c r="A1054" s="282"/>
      <c r="B1054" s="187"/>
      <c r="C1054" s="155"/>
      <c r="D1054" s="46"/>
      <c r="E1054" s="46"/>
      <c r="F1054" s="152"/>
      <c r="G1054" s="14"/>
      <c r="H1054" s="14"/>
      <c r="I1054" s="14"/>
      <c r="J1054" s="14"/>
    </row>
    <row r="1055" spans="1:10" x14ac:dyDescent="0.25">
      <c r="A1055" s="234"/>
      <c r="B1055" s="47"/>
      <c r="C1055" s="49"/>
      <c r="D1055" s="46"/>
      <c r="E1055" s="46"/>
      <c r="F1055" s="59"/>
      <c r="G1055" s="14"/>
      <c r="H1055" s="14"/>
      <c r="I1055" s="14"/>
      <c r="J1055" s="14"/>
    </row>
    <row r="1056" spans="1:10" x14ac:dyDescent="0.25">
      <c r="A1056" s="234"/>
      <c r="B1056" s="47"/>
      <c r="C1056" s="49"/>
      <c r="D1056" s="46"/>
      <c r="E1056" s="46"/>
      <c r="F1056" s="59"/>
      <c r="G1056" s="14"/>
      <c r="H1056" s="14"/>
      <c r="I1056" s="14"/>
      <c r="J1056" s="14"/>
    </row>
    <row r="1057" spans="1:31" x14ac:dyDescent="0.25">
      <c r="A1057" s="234"/>
      <c r="B1057" s="47"/>
      <c r="C1057" s="49"/>
      <c r="D1057" s="46"/>
      <c r="E1057" s="46"/>
      <c r="F1057" s="59"/>
      <c r="G1057" s="14"/>
      <c r="H1057" s="14"/>
      <c r="I1057" s="14"/>
      <c r="J1057" s="14"/>
    </row>
    <row r="1058" spans="1:31" x14ac:dyDescent="0.25">
      <c r="A1058" s="234"/>
      <c r="B1058" s="47"/>
      <c r="C1058" s="49"/>
      <c r="D1058" s="46"/>
      <c r="E1058" s="46"/>
      <c r="F1058" s="59"/>
      <c r="G1058" s="14"/>
      <c r="H1058" s="14"/>
      <c r="I1058" s="14"/>
      <c r="J1058" s="14"/>
    </row>
    <row r="1059" spans="1:31" x14ac:dyDescent="0.25">
      <c r="A1059" s="234"/>
      <c r="B1059" s="47"/>
      <c r="C1059" s="49"/>
      <c r="D1059" s="46"/>
      <c r="E1059" s="46"/>
      <c r="F1059" s="59"/>
      <c r="G1059" s="14"/>
      <c r="H1059" s="14"/>
      <c r="I1059" s="14"/>
      <c r="J1059" s="14"/>
    </row>
    <row r="1060" spans="1:31" x14ac:dyDescent="0.25">
      <c r="A1060" s="234"/>
      <c r="B1060" s="47"/>
      <c r="C1060" s="49"/>
      <c r="D1060" s="46"/>
      <c r="E1060" s="46"/>
      <c r="F1060" s="59"/>
    </row>
    <row r="1061" spans="1:31" x14ac:dyDescent="0.25">
      <c r="A1061" s="282"/>
      <c r="B1061" s="150"/>
      <c r="C1061" s="49"/>
      <c r="D1061" s="46"/>
      <c r="E1061" s="46"/>
      <c r="F1061" s="59"/>
      <c r="AE1061" s="4"/>
    </row>
    <row r="1062" spans="1:31" x14ac:dyDescent="0.25">
      <c r="A1062" s="234"/>
      <c r="B1062" s="47"/>
      <c r="C1062" s="49"/>
      <c r="D1062" s="46"/>
      <c r="E1062" s="46"/>
      <c r="F1062" s="59"/>
      <c r="AE1062" s="4"/>
    </row>
    <row r="1063" spans="1:31" x14ac:dyDescent="0.25">
      <c r="A1063" s="234"/>
      <c r="B1063" s="47"/>
      <c r="C1063" s="49"/>
      <c r="D1063" s="46"/>
      <c r="E1063" s="46"/>
      <c r="F1063" s="59"/>
      <c r="AE1063" s="4"/>
    </row>
    <row r="1064" spans="1:31" x14ac:dyDescent="0.25">
      <c r="A1064" s="234"/>
      <c r="B1064" s="47"/>
      <c r="C1064" s="49"/>
      <c r="D1064" s="46"/>
      <c r="E1064" s="46"/>
      <c r="F1064" s="59"/>
      <c r="AE1064" s="4"/>
    </row>
    <row r="1065" spans="1:31" x14ac:dyDescent="0.25">
      <c r="A1065" s="234"/>
      <c r="B1065" s="47"/>
      <c r="C1065" s="49"/>
      <c r="D1065" s="46"/>
      <c r="E1065" s="46"/>
      <c r="F1065" s="59"/>
      <c r="AE1065" s="4"/>
    </row>
    <row r="1066" spans="1:31" x14ac:dyDescent="0.25">
      <c r="A1066" s="234"/>
      <c r="B1066" s="47"/>
      <c r="C1066" s="49"/>
      <c r="D1066" s="46"/>
      <c r="E1066" s="46"/>
      <c r="F1066" s="59"/>
      <c r="AE1066" s="4"/>
    </row>
    <row r="1067" spans="1:31" x14ac:dyDescent="0.25">
      <c r="A1067" s="282"/>
      <c r="B1067" s="187"/>
      <c r="C1067" s="155"/>
      <c r="D1067" s="46"/>
      <c r="E1067" s="46"/>
      <c r="F1067" s="152"/>
      <c r="AE1067" s="4"/>
    </row>
    <row r="1068" spans="1:31" x14ac:dyDescent="0.25">
      <c r="A1068" s="234"/>
      <c r="B1068" s="47"/>
      <c r="C1068" s="49"/>
      <c r="D1068" s="8"/>
      <c r="E1068" s="8"/>
      <c r="F1068" s="59"/>
      <c r="AE1068" s="4"/>
    </row>
    <row r="1069" spans="1:31" x14ac:dyDescent="0.25">
      <c r="A1069" s="234"/>
      <c r="B1069" s="47"/>
      <c r="C1069" s="49"/>
      <c r="D1069" s="8"/>
      <c r="E1069" s="8"/>
      <c r="F1069" s="59"/>
      <c r="AE1069" s="4"/>
    </row>
    <row r="1070" spans="1:31" x14ac:dyDescent="0.25">
      <c r="A1070" s="234"/>
      <c r="B1070" s="47"/>
      <c r="C1070" s="49"/>
      <c r="D1070" s="8"/>
      <c r="E1070" s="8"/>
      <c r="F1070" s="59"/>
      <c r="AE1070" s="4"/>
    </row>
    <row r="1071" spans="1:31" x14ac:dyDescent="0.25">
      <c r="A1071" s="234"/>
      <c r="B1071" s="47"/>
      <c r="C1071" s="49"/>
      <c r="D1071" s="8"/>
      <c r="E1071" s="8"/>
      <c r="F1071" s="59"/>
      <c r="AE1071" s="4"/>
    </row>
    <row r="1072" spans="1:31" x14ac:dyDescent="0.25">
      <c r="A1072" s="234"/>
      <c r="B1072" s="47"/>
      <c r="C1072" s="49"/>
      <c r="D1072" s="46"/>
      <c r="E1072" s="46"/>
      <c r="F1072" s="59"/>
      <c r="AE1072" s="4"/>
    </row>
    <row r="1073" spans="1:31" x14ac:dyDescent="0.25">
      <c r="A1073" s="234"/>
      <c r="B1073" s="47"/>
      <c r="C1073" s="49"/>
      <c r="D1073" s="46"/>
      <c r="E1073" s="46"/>
      <c r="F1073" s="59"/>
      <c r="AE1073" s="4"/>
    </row>
    <row r="1074" spans="1:31" s="284" customFormat="1" ht="20.25" x14ac:dyDescent="0.3">
      <c r="A1074" s="283"/>
      <c r="B1074" s="327"/>
      <c r="C1074" s="327"/>
      <c r="D1074" s="327"/>
      <c r="E1074" s="327"/>
      <c r="F1074" s="327"/>
      <c r="L1074" s="285"/>
      <c r="AE1074" s="285"/>
    </row>
    <row r="1075" spans="1:31" ht="16.5" x14ac:dyDescent="0.25">
      <c r="A1075" s="156"/>
      <c r="B1075" s="12"/>
      <c r="C1075" s="19"/>
      <c r="D1075" s="157"/>
      <c r="E1075" s="125"/>
      <c r="F1075" s="257"/>
      <c r="G1075" s="14"/>
      <c r="H1075" s="14"/>
      <c r="I1075" s="14"/>
      <c r="J1075" s="14"/>
      <c r="AE1075" s="4"/>
    </row>
    <row r="1076" spans="1:31" x14ac:dyDescent="0.25">
      <c r="B1076" s="201"/>
      <c r="D1076" s="286"/>
      <c r="G1076" s="14"/>
      <c r="H1076" s="14"/>
      <c r="I1076" s="14"/>
      <c r="J1076" s="14"/>
      <c r="AE1076" s="4"/>
    </row>
    <row r="1077" spans="1:31" x14ac:dyDescent="0.25">
      <c r="B1077" s="261"/>
      <c r="D1077" s="286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59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59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59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59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59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59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59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59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59"/>
      <c r="G1086" s="14"/>
      <c r="H1086" s="14"/>
      <c r="I1086" s="14"/>
      <c r="J1086" s="14"/>
      <c r="AE1086" s="4"/>
    </row>
    <row r="1087" spans="1:31" x14ac:dyDescent="0.25">
      <c r="D1087" s="8"/>
      <c r="E1087" s="8"/>
      <c r="F1087" s="59"/>
      <c r="G1087" s="14"/>
      <c r="H1087" s="14"/>
      <c r="I1087" s="14"/>
      <c r="J1087" s="14"/>
      <c r="AE1087" s="4"/>
    </row>
    <row r="1088" spans="1:31" x14ac:dyDescent="0.25">
      <c r="B1088" s="261"/>
      <c r="D1088" s="8"/>
      <c r="E1088" s="8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59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59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59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59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59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59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59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59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59"/>
      <c r="G1097" s="14"/>
      <c r="H1097" s="14"/>
      <c r="I1097" s="14"/>
      <c r="J1097" s="14"/>
      <c r="AE1097" s="4"/>
    </row>
    <row r="1098" spans="2:31" x14ac:dyDescent="0.25">
      <c r="B1098" s="261"/>
      <c r="D1098" s="8"/>
      <c r="E1098" s="8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59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59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59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59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59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59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59"/>
      <c r="G1105" s="14"/>
      <c r="H1105" s="14"/>
      <c r="I1105" s="14"/>
      <c r="J1105" s="14"/>
      <c r="AE1105" s="4"/>
    </row>
    <row r="1106" spans="2:31" x14ac:dyDescent="0.25">
      <c r="D1106" s="8"/>
      <c r="E1106" s="8"/>
      <c r="F1106" s="59"/>
      <c r="G1106" s="14"/>
      <c r="H1106" s="14"/>
      <c r="I1106" s="14"/>
      <c r="J1106" s="14"/>
      <c r="AE1106" s="4"/>
    </row>
    <row r="1107" spans="2:31" x14ac:dyDescent="0.25">
      <c r="B1107" s="261"/>
      <c r="D1107" s="8"/>
      <c r="E1107" s="8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59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59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59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59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59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59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59"/>
      <c r="G1114" s="14"/>
      <c r="H1114" s="14"/>
      <c r="I1114" s="14"/>
      <c r="J1114" s="14"/>
      <c r="AE1114" s="4"/>
    </row>
    <row r="1115" spans="2:31" x14ac:dyDescent="0.25">
      <c r="D1115" s="8"/>
      <c r="E1115" s="8"/>
      <c r="F1115" s="59"/>
      <c r="G1115" s="14"/>
      <c r="H1115" s="14"/>
      <c r="I1115" s="14"/>
      <c r="J1115" s="14"/>
      <c r="AE1115" s="4"/>
    </row>
    <row r="1116" spans="2:31" x14ac:dyDescent="0.25">
      <c r="B1116" s="261"/>
      <c r="D1116" s="8"/>
      <c r="E1116" s="8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59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59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59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59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59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59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59"/>
      <c r="G1123" s="14"/>
      <c r="H1123" s="14"/>
      <c r="I1123" s="14"/>
      <c r="J1123" s="14"/>
      <c r="AE1123" s="4"/>
    </row>
    <row r="1124" spans="2:31" x14ac:dyDescent="0.25">
      <c r="D1124" s="8"/>
      <c r="E1124" s="8"/>
      <c r="F1124" s="59"/>
      <c r="G1124" s="14"/>
      <c r="H1124" s="14"/>
      <c r="I1124" s="14"/>
      <c r="J1124" s="14"/>
      <c r="AE1124" s="4"/>
    </row>
    <row r="1125" spans="2:31" x14ac:dyDescent="0.25">
      <c r="B1125" s="261"/>
      <c r="D1125" s="8"/>
      <c r="E1125" s="8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59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59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59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59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59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59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59"/>
      <c r="G1132" s="14"/>
      <c r="H1132" s="14"/>
      <c r="I1132" s="14"/>
      <c r="J1132" s="14"/>
      <c r="AE1132" s="4"/>
    </row>
    <row r="1133" spans="2:31" x14ac:dyDescent="0.25">
      <c r="D1133" s="8"/>
      <c r="E1133" s="8"/>
      <c r="F1133" s="59"/>
      <c r="G1133" s="14"/>
      <c r="H1133" s="14"/>
      <c r="I1133" s="14"/>
      <c r="J1133" s="14"/>
      <c r="AE1133" s="4"/>
    </row>
    <row r="1134" spans="2:31" x14ac:dyDescent="0.25">
      <c r="B1134" s="261"/>
      <c r="D1134" s="8"/>
      <c r="E1134" s="8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59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59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59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59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59"/>
      <c r="G1142" s="14"/>
      <c r="H1142" s="14"/>
      <c r="I1142" s="14"/>
      <c r="J1142" s="14"/>
      <c r="AE1142" s="4"/>
    </row>
    <row r="1143" spans="2:31" x14ac:dyDescent="0.25">
      <c r="B1143" s="261"/>
      <c r="D1143" s="8"/>
      <c r="E1143" s="8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59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59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59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D1149" s="8"/>
      <c r="E1149" s="8"/>
      <c r="F1149" s="59"/>
      <c r="G1149" s="14"/>
      <c r="H1149" s="14"/>
      <c r="I1149" s="14"/>
      <c r="J1149" s="14"/>
      <c r="AE1149" s="4"/>
    </row>
    <row r="1150" spans="2:31" x14ac:dyDescent="0.25">
      <c r="B1150" s="261"/>
      <c r="D1150" s="8"/>
      <c r="E1150" s="8"/>
      <c r="G1150" s="14"/>
      <c r="H1150" s="14"/>
      <c r="I1150" s="14"/>
      <c r="J1150" s="14"/>
      <c r="AE1150" s="4"/>
    </row>
    <row r="1151" spans="2:31" x14ac:dyDescent="0.25">
      <c r="B1151" s="47"/>
      <c r="D1151" s="8"/>
      <c r="E1151" s="8"/>
      <c r="F1151" s="59"/>
      <c r="G1151" s="14"/>
      <c r="H1151" s="14"/>
      <c r="I1151" s="14"/>
      <c r="J1151" s="14"/>
      <c r="AE1151" s="4"/>
    </row>
    <row r="1152" spans="2:31" x14ac:dyDescent="0.25">
      <c r="B1152" s="47"/>
      <c r="D1152" s="8"/>
      <c r="E1152" s="8"/>
      <c r="F1152" s="59"/>
      <c r="G1152" s="14"/>
      <c r="H1152" s="14"/>
      <c r="I1152" s="14"/>
      <c r="J1152" s="14"/>
      <c r="AE1152" s="4"/>
    </row>
    <row r="1153" spans="2:31" x14ac:dyDescent="0.25">
      <c r="B1153" s="47"/>
      <c r="D1153" s="8"/>
      <c r="E1153" s="8"/>
      <c r="F1153" s="59"/>
      <c r="G1153" s="14"/>
      <c r="H1153" s="14"/>
      <c r="I1153" s="14"/>
      <c r="J1153" s="14"/>
      <c r="AE1153" s="4"/>
    </row>
    <row r="1154" spans="2:31" x14ac:dyDescent="0.25">
      <c r="B1154" s="47"/>
      <c r="D1154" s="8"/>
      <c r="E1154" s="8"/>
      <c r="F1154" s="59"/>
      <c r="G1154" s="14"/>
      <c r="H1154" s="14"/>
      <c r="I1154" s="14"/>
      <c r="J1154" s="14"/>
      <c r="AE1154" s="4"/>
    </row>
    <row r="1155" spans="2:31" x14ac:dyDescent="0.25">
      <c r="B1155" s="47"/>
      <c r="D1155" s="8"/>
      <c r="E1155" s="8"/>
      <c r="F1155" s="59"/>
      <c r="G1155" s="14"/>
      <c r="H1155" s="14"/>
      <c r="I1155" s="14"/>
      <c r="J1155" s="14"/>
      <c r="AE1155" s="4"/>
    </row>
    <row r="1156" spans="2:31" x14ac:dyDescent="0.25">
      <c r="B1156" s="47"/>
      <c r="D1156" s="8"/>
      <c r="E1156" s="8"/>
      <c r="F1156" s="59"/>
      <c r="G1156" s="14"/>
      <c r="H1156" s="14"/>
      <c r="I1156" s="14"/>
      <c r="J1156" s="14"/>
      <c r="AE1156" s="4"/>
    </row>
    <row r="1157" spans="2:31" x14ac:dyDescent="0.25">
      <c r="B1157" s="47"/>
      <c r="D1157" s="8"/>
      <c r="E1157" s="8"/>
      <c r="F1157" s="59"/>
      <c r="G1157" s="14"/>
      <c r="H1157" s="14"/>
      <c r="I1157" s="14"/>
      <c r="J1157" s="14"/>
      <c r="AE1157" s="4"/>
    </row>
    <row r="1158" spans="2:31" x14ac:dyDescent="0.25">
      <c r="B1158" s="47"/>
      <c r="D1158" s="8"/>
      <c r="E1158" s="8"/>
      <c r="F1158" s="59"/>
      <c r="G1158" s="14"/>
      <c r="H1158" s="14"/>
      <c r="I1158" s="14"/>
      <c r="J1158" s="14"/>
      <c r="AE1158" s="4"/>
    </row>
    <row r="1159" spans="2:31" x14ac:dyDescent="0.25">
      <c r="B1159" s="150"/>
      <c r="D1159" s="8"/>
      <c r="E1159" s="8"/>
      <c r="G1159" s="14"/>
      <c r="H1159" s="14"/>
      <c r="I1159" s="14"/>
      <c r="J1159" s="14"/>
      <c r="AE1159" s="4"/>
    </row>
    <row r="1160" spans="2:31" x14ac:dyDescent="0.25">
      <c r="B1160" s="129"/>
      <c r="D1160" s="8"/>
      <c r="E1160" s="8"/>
      <c r="F1160" s="59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59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59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59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59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59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59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59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59"/>
      <c r="G1168" s="14"/>
      <c r="H1168" s="14"/>
      <c r="I1168" s="14"/>
      <c r="J1168" s="14"/>
      <c r="AE1168" s="4"/>
    </row>
    <row r="1169" spans="1:31" x14ac:dyDescent="0.25">
      <c r="D1169" s="8"/>
      <c r="E1169" s="8"/>
      <c r="F1169" s="59"/>
      <c r="G1169" s="14"/>
      <c r="H1169" s="14"/>
      <c r="I1169" s="14"/>
      <c r="J1169" s="14"/>
      <c r="AE1169" s="4"/>
    </row>
    <row r="1170" spans="1:31" x14ac:dyDescent="0.25">
      <c r="B1170" s="85"/>
      <c r="D1170" s="8"/>
      <c r="E1170" s="8"/>
      <c r="G1170" s="14"/>
      <c r="H1170" s="14"/>
      <c r="I1170" s="14"/>
      <c r="J1170" s="14"/>
      <c r="AE1170" s="4"/>
    </row>
    <row r="1171" spans="1:31" x14ac:dyDescent="0.25">
      <c r="A1171" s="23"/>
      <c r="B1171" s="150"/>
      <c r="D1171" s="8"/>
      <c r="E1171" s="8"/>
      <c r="G1171" s="14"/>
      <c r="H1171" s="14"/>
      <c r="I1171" s="14"/>
      <c r="J1171" s="14"/>
      <c r="AE1171" s="4"/>
    </row>
    <row r="1172" spans="1:31" x14ac:dyDescent="0.25">
      <c r="B1172" s="261"/>
      <c r="D1172" s="8"/>
      <c r="E1172" s="8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59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59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59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1:31" x14ac:dyDescent="0.25">
      <c r="D1177" s="8"/>
      <c r="E1177" s="8"/>
      <c r="F1177" s="59"/>
      <c r="G1177" s="14"/>
      <c r="H1177" s="14"/>
      <c r="I1177" s="14"/>
      <c r="J1177" s="14"/>
      <c r="AE1177" s="4"/>
    </row>
    <row r="1178" spans="1:31" x14ac:dyDescent="0.25">
      <c r="B1178" s="261"/>
      <c r="D1178" s="8"/>
      <c r="E1178" s="8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59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59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59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59"/>
      <c r="G1182" s="14"/>
      <c r="H1182" s="14"/>
      <c r="I1182" s="14"/>
      <c r="J1182" s="14"/>
      <c r="AE1182" s="4"/>
    </row>
    <row r="1183" spans="1:31" x14ac:dyDescent="0.25">
      <c r="D1183" s="8"/>
      <c r="E1183" s="8"/>
      <c r="F1183" s="59"/>
      <c r="G1183" s="14"/>
      <c r="H1183" s="14"/>
      <c r="I1183" s="14"/>
      <c r="J1183" s="14"/>
      <c r="AE1183" s="4"/>
    </row>
    <row r="1184" spans="1:31" x14ac:dyDescent="0.25">
      <c r="B1184" s="261"/>
      <c r="D1184" s="8"/>
      <c r="E1184" s="8"/>
      <c r="F1184" s="59"/>
      <c r="G1184" s="14"/>
      <c r="H1184" s="14"/>
      <c r="I1184" s="14"/>
      <c r="J1184" s="14"/>
      <c r="AE1184" s="4"/>
    </row>
    <row r="1185" spans="1:31" x14ac:dyDescent="0.25">
      <c r="D1185" s="8"/>
      <c r="E1185" s="8"/>
      <c r="F1185" s="59"/>
      <c r="G1185" s="14"/>
      <c r="H1185" s="14"/>
      <c r="I1185" s="14"/>
      <c r="J1185" s="14"/>
      <c r="AE1185" s="4"/>
    </row>
    <row r="1186" spans="1:31" x14ac:dyDescent="0.25">
      <c r="B1186" s="85"/>
      <c r="D1186" s="8"/>
      <c r="E1186" s="8"/>
      <c r="F1186" s="59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59"/>
      <c r="G1187" s="14"/>
      <c r="H1187" s="14"/>
      <c r="I1187" s="14"/>
      <c r="J1187" s="14"/>
      <c r="AE1187" s="4"/>
    </row>
    <row r="1188" spans="1:31" x14ac:dyDescent="0.25">
      <c r="B1188" s="39"/>
      <c r="D1188" s="8"/>
      <c r="E1188" s="8"/>
      <c r="F1188" s="59"/>
      <c r="G1188" s="14"/>
      <c r="H1188" s="14"/>
      <c r="I1188" s="14"/>
      <c r="J1188" s="14"/>
      <c r="AE1188" s="4"/>
    </row>
    <row r="1189" spans="1:31" x14ac:dyDescent="0.25">
      <c r="B1189" s="85"/>
      <c r="D1189" s="8"/>
      <c r="E1189" s="8"/>
      <c r="F1189" s="59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59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59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59"/>
      <c r="G1192" s="14"/>
      <c r="H1192" s="14"/>
      <c r="I1192" s="14"/>
      <c r="J1192" s="14"/>
      <c r="AE1192" s="4"/>
    </row>
    <row r="1193" spans="1:31" x14ac:dyDescent="0.25">
      <c r="D1193" s="8"/>
      <c r="E1193" s="8"/>
      <c r="F1193" s="59"/>
      <c r="G1193" s="14"/>
      <c r="H1193" s="14"/>
      <c r="I1193" s="14"/>
      <c r="J1193" s="14"/>
      <c r="AE1193" s="4"/>
    </row>
    <row r="1194" spans="1:31" x14ac:dyDescent="0.25">
      <c r="B1194" s="201"/>
      <c r="D1194" s="328"/>
      <c r="E1194" s="328"/>
      <c r="F1194" s="59"/>
      <c r="G1194" s="14"/>
      <c r="H1194" s="14"/>
      <c r="I1194" s="14"/>
      <c r="J1194" s="14"/>
      <c r="AE1194" s="4"/>
    </row>
    <row r="1195" spans="1:31" x14ac:dyDescent="0.25">
      <c r="B1195" s="201"/>
      <c r="D1195" s="46"/>
      <c r="E1195" s="46"/>
      <c r="F1195" s="46"/>
      <c r="G1195" s="46"/>
      <c r="H1195" s="46"/>
      <c r="I1195" s="46"/>
      <c r="J1195" s="59"/>
      <c r="AE1195" s="4"/>
    </row>
    <row r="1196" spans="1:31" s="284" customFormat="1" ht="20.25" x14ac:dyDescent="0.3">
      <c r="A1196" s="283"/>
      <c r="B1196" s="327"/>
      <c r="C1196" s="327"/>
      <c r="D1196" s="327"/>
      <c r="E1196" s="327"/>
      <c r="F1196" s="327"/>
      <c r="G1196" s="95"/>
      <c r="H1196" s="95"/>
      <c r="I1196" s="95"/>
      <c r="J1196" s="96"/>
      <c r="L1196" s="285"/>
      <c r="AE1196" s="285"/>
    </row>
    <row r="1197" spans="1:31" ht="16.5" x14ac:dyDescent="0.25">
      <c r="A1197" s="156"/>
      <c r="B1197" s="12"/>
      <c r="C1197" s="19"/>
      <c r="D1197" s="157"/>
      <c r="E1197" s="125"/>
      <c r="F1197" s="257"/>
      <c r="G1197" s="46"/>
      <c r="H1197" s="46"/>
      <c r="I1197" s="46"/>
      <c r="J1197" s="59"/>
      <c r="AE1197" s="4"/>
    </row>
    <row r="1198" spans="1:31" x14ac:dyDescent="0.25">
      <c r="A1198" s="13"/>
      <c r="B1198" s="11"/>
      <c r="C1198" s="40"/>
      <c r="E1198" s="94"/>
      <c r="F1198" s="191"/>
      <c r="AE1198" s="4"/>
    </row>
    <row r="1199" spans="1:31" x14ac:dyDescent="0.25">
      <c r="A1199" s="13"/>
      <c r="B1199" s="6"/>
      <c r="C1199" s="40"/>
      <c r="D1199" s="8"/>
      <c r="E1199" s="8"/>
      <c r="F1199" s="59"/>
      <c r="AE1199" s="4"/>
    </row>
    <row r="1200" spans="1:31" x14ac:dyDescent="0.25">
      <c r="A1200" s="13"/>
      <c r="B1200" s="6"/>
      <c r="C1200" s="40"/>
      <c r="D1200" s="8"/>
      <c r="E1200" s="8"/>
      <c r="F1200" s="59"/>
      <c r="AE1200" s="4"/>
    </row>
    <row r="1201" spans="1:31" x14ac:dyDescent="0.25">
      <c r="A1201" s="13"/>
      <c r="B1201" s="6"/>
      <c r="C1201" s="40"/>
      <c r="D1201" s="8"/>
      <c r="E1201" s="8"/>
      <c r="F1201" s="59"/>
      <c r="AE1201" s="4"/>
    </row>
    <row r="1202" spans="1:31" x14ac:dyDescent="0.25">
      <c r="A1202" s="13"/>
      <c r="B1202" s="6"/>
      <c r="C1202" s="40"/>
      <c r="D1202" s="8"/>
      <c r="E1202" s="8"/>
      <c r="F1202" s="59"/>
      <c r="AE1202" s="4"/>
    </row>
    <row r="1203" spans="1:31" x14ac:dyDescent="0.25">
      <c r="A1203" s="13"/>
      <c r="B1203" s="6"/>
      <c r="C1203" s="40"/>
      <c r="D1203" s="8"/>
      <c r="E1203" s="8"/>
      <c r="F1203" s="59"/>
      <c r="AE1203" s="4"/>
    </row>
    <row r="1204" spans="1:31" x14ac:dyDescent="0.25">
      <c r="A1204" s="13"/>
      <c r="B1204" s="6"/>
      <c r="C1204" s="40"/>
      <c r="D1204" s="8"/>
      <c r="E1204" s="8"/>
      <c r="F1204" s="59"/>
      <c r="AE1204" s="4"/>
    </row>
    <row r="1205" spans="1:31" x14ac:dyDescent="0.25">
      <c r="A1205" s="13"/>
      <c r="B1205" s="11"/>
      <c r="C1205" s="40"/>
      <c r="D1205" s="8"/>
      <c r="E1205" s="8"/>
      <c r="F1205" s="191"/>
      <c r="AE1205" s="4"/>
    </row>
    <row r="1206" spans="1:31" x14ac:dyDescent="0.25">
      <c r="A1206" s="13"/>
      <c r="B1206" s="6"/>
      <c r="C1206" s="40"/>
      <c r="D1206" s="8"/>
      <c r="E1206" s="8"/>
      <c r="F1206" s="59"/>
      <c r="AE1206" s="4"/>
    </row>
    <row r="1207" spans="1:31" x14ac:dyDescent="0.25">
      <c r="A1207" s="13"/>
      <c r="B1207" s="6"/>
      <c r="C1207" s="40"/>
      <c r="D1207" s="8"/>
      <c r="E1207" s="8"/>
      <c r="F1207" s="59"/>
      <c r="AE1207" s="4"/>
    </row>
    <row r="1208" spans="1:31" x14ac:dyDescent="0.25">
      <c r="A1208" s="13"/>
      <c r="B1208" s="6"/>
      <c r="C1208" s="40"/>
      <c r="D1208" s="8"/>
      <c r="E1208" s="8"/>
      <c r="F1208" s="59"/>
      <c r="AE1208" s="4"/>
    </row>
    <row r="1209" spans="1:31" x14ac:dyDescent="0.25">
      <c r="A1209" s="13"/>
      <c r="B1209" s="6"/>
      <c r="C1209" s="40"/>
      <c r="D1209" s="8"/>
      <c r="E1209" s="8"/>
      <c r="F1209" s="59"/>
      <c r="AE1209" s="4"/>
    </row>
    <row r="1210" spans="1:31" x14ac:dyDescent="0.25">
      <c r="A1210" s="13"/>
      <c r="B1210" s="6"/>
      <c r="C1210" s="40"/>
      <c r="D1210" s="8"/>
      <c r="E1210" s="8"/>
      <c r="F1210" s="59"/>
      <c r="AE1210" s="4"/>
    </row>
    <row r="1211" spans="1:31" x14ac:dyDescent="0.25">
      <c r="A1211" s="13"/>
      <c r="B1211" s="6"/>
      <c r="C1211" s="40"/>
      <c r="D1211" s="8"/>
      <c r="E1211" s="8"/>
      <c r="F1211" s="59"/>
      <c r="AE1211" s="4"/>
    </row>
    <row r="1212" spans="1:31" x14ac:dyDescent="0.25">
      <c r="A1212" s="13"/>
      <c r="B1212" s="11"/>
      <c r="C1212" s="40"/>
      <c r="D1212" s="8"/>
      <c r="E1212" s="8"/>
      <c r="F1212" s="191"/>
      <c r="AE1212" s="4"/>
    </row>
    <row r="1213" spans="1:31" x14ac:dyDescent="0.25">
      <c r="A1213" s="13"/>
      <c r="B1213" s="6"/>
      <c r="C1213" s="40"/>
      <c r="D1213" s="8"/>
      <c r="E1213" s="8"/>
      <c r="F1213" s="59"/>
      <c r="AE1213" s="4"/>
    </row>
    <row r="1214" spans="1:31" x14ac:dyDescent="0.25">
      <c r="A1214" s="13"/>
      <c r="B1214" s="6"/>
      <c r="C1214" s="40"/>
      <c r="D1214" s="8"/>
      <c r="E1214" s="8"/>
      <c r="F1214" s="59"/>
      <c r="AE1214" s="4"/>
    </row>
    <row r="1215" spans="1:31" x14ac:dyDescent="0.25">
      <c r="A1215" s="13"/>
      <c r="B1215" s="6"/>
      <c r="C1215" s="40"/>
      <c r="D1215" s="8"/>
      <c r="E1215" s="8"/>
      <c r="F1215" s="59"/>
      <c r="AE1215" s="4"/>
    </row>
    <row r="1216" spans="1:31" x14ac:dyDescent="0.25">
      <c r="A1216" s="13"/>
      <c r="B1216" s="6"/>
      <c r="C1216" s="40"/>
      <c r="D1216" s="8"/>
      <c r="E1216" s="8"/>
      <c r="F1216" s="59"/>
      <c r="AE1216" s="4"/>
    </row>
    <row r="1217" spans="1:31" x14ac:dyDescent="0.25">
      <c r="A1217" s="13"/>
      <c r="B1217" s="6"/>
      <c r="C1217" s="40"/>
      <c r="D1217" s="8"/>
      <c r="E1217" s="8"/>
      <c r="F1217" s="59"/>
      <c r="L1217" s="14"/>
      <c r="AE1217" s="4"/>
    </row>
    <row r="1218" spans="1:31" x14ac:dyDescent="0.25">
      <c r="A1218" s="13"/>
      <c r="B1218" s="6"/>
      <c r="C1218" s="40"/>
      <c r="D1218" s="8"/>
      <c r="E1218" s="8"/>
      <c r="F1218" s="59"/>
      <c r="L1218" s="14"/>
      <c r="AE1218" s="4"/>
    </row>
    <row r="1219" spans="1:31" x14ac:dyDescent="0.25">
      <c r="A1219" s="13"/>
      <c r="B1219" s="11"/>
      <c r="C1219" s="40"/>
      <c r="D1219" s="8"/>
      <c r="E1219" s="8"/>
      <c r="F1219" s="191"/>
      <c r="AE1219" s="4"/>
    </row>
    <row r="1220" spans="1:31" x14ac:dyDescent="0.25">
      <c r="A1220" s="13"/>
      <c r="B1220" s="6"/>
      <c r="C1220" s="40"/>
      <c r="D1220" s="8"/>
      <c r="E1220" s="8"/>
      <c r="F1220" s="59"/>
      <c r="L1220" s="14"/>
      <c r="AE1220" s="4"/>
    </row>
    <row r="1221" spans="1:31" x14ac:dyDescent="0.25">
      <c r="A1221" s="13"/>
      <c r="B1221" s="6"/>
      <c r="C1221" s="40"/>
      <c r="D1221" s="8"/>
      <c r="E1221" s="8"/>
      <c r="F1221" s="59"/>
      <c r="AE1221" s="4"/>
    </row>
    <row r="1222" spans="1:31" x14ac:dyDescent="0.25">
      <c r="A1222" s="13"/>
      <c r="B1222" s="6"/>
      <c r="C1222" s="40"/>
      <c r="D1222" s="8"/>
      <c r="E1222" s="8"/>
      <c r="F1222" s="59"/>
      <c r="L1222" s="14"/>
      <c r="AE1222" s="4"/>
    </row>
    <row r="1223" spans="1:31" x14ac:dyDescent="0.25">
      <c r="A1223" s="13"/>
      <c r="B1223" s="6"/>
      <c r="C1223" s="40"/>
      <c r="D1223" s="8"/>
      <c r="E1223" s="8"/>
      <c r="F1223" s="59"/>
      <c r="AE1223" s="4"/>
    </row>
    <row r="1224" spans="1:31" x14ac:dyDescent="0.25">
      <c r="A1224" s="13"/>
      <c r="B1224" s="6"/>
      <c r="C1224" s="40"/>
      <c r="D1224" s="8"/>
      <c r="E1224" s="8"/>
      <c r="F1224" s="59"/>
      <c r="AE1224" s="4"/>
    </row>
    <row r="1225" spans="1:31" x14ac:dyDescent="0.25">
      <c r="A1225" s="13"/>
      <c r="B1225" s="6"/>
      <c r="C1225" s="40"/>
      <c r="D1225" s="8"/>
      <c r="E1225" s="8"/>
      <c r="F1225" s="59"/>
      <c r="AE1225" s="4"/>
    </row>
    <row r="1226" spans="1:31" x14ac:dyDescent="0.25">
      <c r="A1226" s="13"/>
      <c r="B1226" s="11"/>
      <c r="C1226" s="40"/>
      <c r="D1226" s="8"/>
      <c r="E1226" s="8"/>
      <c r="F1226" s="191"/>
      <c r="AE1226" s="4"/>
    </row>
    <row r="1227" spans="1:31" x14ac:dyDescent="0.25">
      <c r="A1227" s="13"/>
      <c r="B1227" s="6"/>
      <c r="C1227" s="40"/>
      <c r="D1227" s="8"/>
      <c r="E1227" s="8"/>
      <c r="F1227" s="59"/>
      <c r="AE1227" s="4"/>
    </row>
    <row r="1228" spans="1:31" x14ac:dyDescent="0.25">
      <c r="A1228" s="13"/>
      <c r="B1228" s="6"/>
      <c r="C1228" s="40"/>
      <c r="D1228" s="8"/>
      <c r="E1228" s="8"/>
      <c r="F1228" s="59"/>
      <c r="AE1228" s="4"/>
    </row>
    <row r="1229" spans="1:31" x14ac:dyDescent="0.25">
      <c r="A1229" s="13"/>
      <c r="B1229" s="6"/>
      <c r="C1229" s="40"/>
      <c r="D1229" s="8"/>
      <c r="E1229" s="8"/>
      <c r="F1229" s="59"/>
      <c r="AE1229" s="4"/>
    </row>
    <row r="1230" spans="1:31" x14ac:dyDescent="0.25">
      <c r="A1230" s="13"/>
      <c r="B1230" s="11"/>
      <c r="C1230" s="40"/>
      <c r="D1230" s="8"/>
      <c r="E1230" s="8"/>
      <c r="F1230" s="191"/>
      <c r="AE1230" s="4"/>
    </row>
    <row r="1231" spans="1:31" x14ac:dyDescent="0.25">
      <c r="A1231" s="13"/>
      <c r="B1231" s="6"/>
      <c r="C1231" s="40"/>
      <c r="D1231" s="8"/>
      <c r="E1231" s="8"/>
      <c r="F1231" s="59"/>
      <c r="AE1231" s="4"/>
    </row>
    <row r="1232" spans="1:31" x14ac:dyDescent="0.25">
      <c r="A1232" s="13"/>
      <c r="B1232" s="6"/>
      <c r="C1232" s="40"/>
      <c r="D1232" s="8"/>
      <c r="E1232" s="8"/>
      <c r="F1232" s="59"/>
      <c r="AE1232" s="4"/>
    </row>
    <row r="1233" spans="1:31" x14ac:dyDescent="0.25">
      <c r="A1233" s="13"/>
      <c r="B1233" s="11"/>
      <c r="C1233" s="40"/>
      <c r="D1233" s="8"/>
      <c r="E1233" s="8"/>
      <c r="F1233" s="191"/>
      <c r="AE1233" s="4"/>
    </row>
    <row r="1234" spans="1:31" x14ac:dyDescent="0.25">
      <c r="A1234" s="13"/>
      <c r="B1234" s="6"/>
      <c r="C1234" s="40"/>
      <c r="D1234" s="8"/>
      <c r="E1234" s="8"/>
      <c r="F1234" s="59"/>
      <c r="AE1234" s="4"/>
    </row>
    <row r="1235" spans="1:31" x14ac:dyDescent="0.25">
      <c r="A1235" s="13"/>
      <c r="B1235" s="6"/>
      <c r="C1235" s="40"/>
      <c r="D1235" s="8"/>
      <c r="E1235" s="8"/>
      <c r="F1235" s="59"/>
      <c r="AE1235" s="4"/>
    </row>
    <row r="1236" spans="1:31" x14ac:dyDescent="0.25">
      <c r="A1236" s="13"/>
      <c r="B1236" s="6"/>
      <c r="C1236" s="40"/>
      <c r="D1236" s="8"/>
      <c r="E1236" s="8"/>
      <c r="F1236" s="59"/>
      <c r="AE1236" s="4"/>
    </row>
    <row r="1237" spans="1:31" x14ac:dyDescent="0.25">
      <c r="A1237" s="13"/>
      <c r="B1237" s="6"/>
      <c r="C1237" s="40"/>
      <c r="D1237" s="8"/>
      <c r="E1237" s="8"/>
      <c r="F1237" s="59"/>
      <c r="AE1237" s="4"/>
    </row>
    <row r="1238" spans="1:31" x14ac:dyDescent="0.25">
      <c r="A1238" s="13"/>
      <c r="B1238" s="6"/>
      <c r="C1238" s="40"/>
      <c r="D1238" s="8"/>
      <c r="E1238" s="8"/>
      <c r="F1238" s="59"/>
      <c r="AE1238" s="4"/>
    </row>
    <row r="1239" spans="1:31" x14ac:dyDescent="0.25">
      <c r="A1239" s="13"/>
      <c r="B1239" s="6"/>
      <c r="C1239" s="40"/>
      <c r="D1239" s="8"/>
      <c r="E1239" s="8"/>
      <c r="F1239" s="59"/>
      <c r="AE1239" s="4"/>
    </row>
    <row r="1240" spans="1:31" x14ac:dyDescent="0.25">
      <c r="A1240" s="13"/>
      <c r="B1240" s="6"/>
      <c r="C1240" s="40"/>
      <c r="D1240" s="93"/>
      <c r="E1240" s="94"/>
      <c r="F1240" s="59"/>
      <c r="AE1240" s="4"/>
    </row>
    <row r="1241" spans="1:31" s="284" customFormat="1" ht="20.25" x14ac:dyDescent="0.3">
      <c r="A1241" s="287"/>
      <c r="B1241" s="329"/>
      <c r="C1241" s="329"/>
      <c r="D1241" s="329"/>
      <c r="E1241" s="329"/>
      <c r="F1241" s="329"/>
      <c r="G1241" s="288"/>
      <c r="H1241" s="288"/>
      <c r="I1241" s="288"/>
      <c r="J1241" s="288"/>
      <c r="L1241" s="285"/>
      <c r="AE1241" s="285"/>
    </row>
    <row r="1242" spans="1:31" ht="16.5" x14ac:dyDescent="0.25">
      <c r="A1242" s="156"/>
      <c r="B1242" s="12"/>
      <c r="C1242" s="19"/>
      <c r="D1242" s="157"/>
      <c r="E1242" s="125"/>
      <c r="F1242" s="257"/>
      <c r="AE1242" s="4"/>
    </row>
    <row r="1243" spans="1:31" ht="18.75" x14ac:dyDescent="0.3">
      <c r="A1243" s="51"/>
      <c r="B1243" s="52"/>
      <c r="C1243" s="107"/>
      <c r="D1243" s="108"/>
      <c r="E1243" s="56"/>
      <c r="F1243" s="290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1"/>
      <c r="B1244" s="52"/>
      <c r="C1244" s="54"/>
      <c r="D1244" s="8"/>
      <c r="E1244" s="8"/>
      <c r="F1244" s="57"/>
      <c r="M1244" s="38"/>
      <c r="O1244" s="40"/>
      <c r="P1244" s="40"/>
      <c r="Q1244" s="4"/>
      <c r="R1244" s="4"/>
      <c r="S1244" s="4"/>
      <c r="T1244" s="4"/>
      <c r="AE1244" s="4"/>
    </row>
    <row r="1245" spans="1:31" ht="18.75" x14ac:dyDescent="0.3">
      <c r="A1245" s="51"/>
      <c r="B1245" s="52"/>
      <c r="C1245" s="54"/>
      <c r="D1245" s="8"/>
      <c r="E1245" s="8"/>
      <c r="F1245" s="57"/>
      <c r="AE1245" s="4"/>
    </row>
    <row r="1246" spans="1:31" ht="18.75" x14ac:dyDescent="0.3">
      <c r="A1246" s="51"/>
      <c r="B1246" s="52"/>
      <c r="C1246" s="54"/>
      <c r="D1246" s="8"/>
      <c r="E1246" s="8"/>
      <c r="F1246" s="57"/>
      <c r="AE1246" s="4"/>
    </row>
    <row r="1247" spans="1:31" ht="18.75" x14ac:dyDescent="0.3">
      <c r="A1247" s="51"/>
      <c r="B1247" s="52"/>
      <c r="C1247" s="54"/>
      <c r="D1247" s="8"/>
      <c r="E1247" s="8"/>
      <c r="F1247" s="57"/>
      <c r="AE1247" s="4"/>
    </row>
    <row r="1248" spans="1:31" ht="18.75" x14ac:dyDescent="0.3">
      <c r="A1248" s="51"/>
      <c r="B1248" s="52"/>
      <c r="C1248" s="54"/>
      <c r="D1248" s="8"/>
      <c r="E1248" s="8"/>
      <c r="F1248" s="57"/>
      <c r="AE1248" s="4"/>
    </row>
    <row r="1249" spans="1:31" ht="18.75" x14ac:dyDescent="0.3">
      <c r="A1249" s="51"/>
      <c r="B1249" s="52"/>
      <c r="C1249" s="54"/>
      <c r="D1249" s="8"/>
      <c r="E1249" s="8"/>
      <c r="F1249" s="57"/>
      <c r="AE1249" s="4"/>
    </row>
    <row r="1250" spans="1:31" ht="18.75" x14ac:dyDescent="0.3">
      <c r="A1250" s="51"/>
      <c r="B1250" s="52"/>
      <c r="C1250" s="54"/>
      <c r="D1250" s="8"/>
      <c r="E1250" s="8"/>
      <c r="F1250" s="57"/>
      <c r="AE1250" s="4"/>
    </row>
    <row r="1251" spans="1:31" ht="18.75" x14ac:dyDescent="0.3">
      <c r="A1251" s="51"/>
      <c r="B1251" s="52"/>
      <c r="C1251" s="54"/>
      <c r="D1251" s="8"/>
      <c r="E1251" s="8"/>
      <c r="F1251" s="57"/>
      <c r="AE1251" s="4"/>
    </row>
    <row r="1252" spans="1:31" ht="18.75" x14ac:dyDescent="0.3">
      <c r="A1252" s="51"/>
      <c r="B1252" s="52"/>
      <c r="C1252" s="54"/>
      <c r="D1252" s="8"/>
      <c r="E1252" s="8"/>
      <c r="F1252" s="57"/>
      <c r="AE1252" s="4"/>
    </row>
    <row r="1253" spans="1:31" ht="18.75" x14ac:dyDescent="0.3">
      <c r="A1253" s="51"/>
      <c r="B1253" s="52"/>
      <c r="C1253" s="54"/>
      <c r="D1253" s="8"/>
      <c r="E1253" s="8"/>
      <c r="F1253" s="57"/>
      <c r="AE1253" s="4"/>
    </row>
    <row r="1254" spans="1:31" ht="18.75" x14ac:dyDescent="0.3">
      <c r="A1254" s="51"/>
      <c r="B1254" s="52"/>
      <c r="C1254" s="54"/>
      <c r="D1254" s="8"/>
      <c r="E1254" s="8"/>
      <c r="F1254" s="57"/>
      <c r="AE1254" s="4"/>
    </row>
    <row r="1255" spans="1:31" ht="18.75" x14ac:dyDescent="0.3">
      <c r="A1255" s="51"/>
      <c r="B1255" s="52"/>
      <c r="C1255" s="54"/>
      <c r="D1255" s="8"/>
      <c r="E1255" s="8"/>
      <c r="F1255" s="57"/>
      <c r="G1255" s="291"/>
      <c r="AE1255" s="4"/>
    </row>
    <row r="1256" spans="1:31" ht="18.75" x14ac:dyDescent="0.3">
      <c r="A1256" s="51"/>
      <c r="B1256" s="52"/>
      <c r="C1256" s="54"/>
      <c r="D1256" s="8"/>
      <c r="E1256" s="8"/>
      <c r="F1256" s="57"/>
      <c r="AE1256" s="4"/>
    </row>
    <row r="1257" spans="1:31" ht="18.75" x14ac:dyDescent="0.3">
      <c r="A1257" s="51"/>
      <c r="B1257" s="52"/>
      <c r="C1257" s="54"/>
      <c r="D1257" s="8"/>
      <c r="E1257" s="8"/>
      <c r="F1257" s="57"/>
      <c r="AE1257" s="4"/>
    </row>
    <row r="1258" spans="1:31" ht="18.75" x14ac:dyDescent="0.3">
      <c r="A1258" s="51"/>
      <c r="B1258" s="52"/>
      <c r="C1258" s="54"/>
      <c r="D1258" s="8"/>
      <c r="E1258" s="8"/>
      <c r="F1258" s="57"/>
      <c r="AE1258" s="4"/>
    </row>
    <row r="1259" spans="1:31" ht="18.75" x14ac:dyDescent="0.3">
      <c r="A1259" s="51"/>
      <c r="B1259" s="52"/>
      <c r="C1259" s="54"/>
      <c r="D1259" s="8"/>
      <c r="E1259" s="8"/>
      <c r="F1259" s="57"/>
      <c r="AE1259" s="4"/>
    </row>
    <row r="1260" spans="1:31" ht="18.75" x14ac:dyDescent="0.3">
      <c r="A1260" s="51"/>
      <c r="B1260" s="52"/>
      <c r="C1260" s="54"/>
      <c r="D1260" s="8"/>
      <c r="E1260" s="8"/>
      <c r="F1260" s="57"/>
      <c r="AE1260" s="4"/>
    </row>
    <row r="1261" spans="1:31" ht="18.75" x14ac:dyDescent="0.3">
      <c r="A1261" s="51"/>
      <c r="B1261" s="52"/>
      <c r="C1261" s="54"/>
      <c r="D1261" s="8"/>
      <c r="E1261" s="8"/>
      <c r="F1261" s="57"/>
      <c r="AE1261" s="4"/>
    </row>
    <row r="1262" spans="1:31" ht="18.75" x14ac:dyDescent="0.3">
      <c r="A1262" s="51"/>
      <c r="B1262" s="52"/>
      <c r="C1262" s="54"/>
      <c r="D1262" s="8"/>
      <c r="E1262" s="8"/>
      <c r="F1262" s="57"/>
      <c r="AE1262" s="4"/>
    </row>
    <row r="1263" spans="1:31" ht="18.75" x14ac:dyDescent="0.3">
      <c r="A1263" s="51"/>
      <c r="B1263" s="52"/>
      <c r="C1263" s="54"/>
      <c r="D1263" s="8"/>
      <c r="E1263" s="8"/>
      <c r="F1263" s="57"/>
      <c r="AE1263" s="4"/>
    </row>
    <row r="1264" spans="1:31" ht="18.75" x14ac:dyDescent="0.3">
      <c r="A1264" s="51"/>
      <c r="B1264" s="52"/>
      <c r="C1264" s="54"/>
      <c r="D1264" s="8"/>
      <c r="E1264" s="8"/>
      <c r="F1264" s="57"/>
      <c r="AE1264" s="4"/>
    </row>
    <row r="1265" spans="1:31" ht="18.75" x14ac:dyDescent="0.3">
      <c r="A1265" s="51"/>
      <c r="B1265" s="52"/>
      <c r="C1265" s="54"/>
      <c r="D1265" s="8"/>
      <c r="E1265" s="8"/>
      <c r="F1265" s="57"/>
      <c r="AE1265" s="4"/>
    </row>
    <row r="1266" spans="1:31" ht="18.75" x14ac:dyDescent="0.3">
      <c r="A1266" s="51"/>
      <c r="B1266" s="52"/>
      <c r="C1266" s="54"/>
      <c r="D1266" s="8"/>
      <c r="E1266" s="8"/>
      <c r="F1266" s="57"/>
      <c r="AE1266" s="4"/>
    </row>
    <row r="1267" spans="1:31" ht="18.75" x14ac:dyDescent="0.3">
      <c r="A1267" s="51"/>
      <c r="B1267" s="52"/>
      <c r="C1267" s="54"/>
      <c r="D1267" s="55"/>
      <c r="E1267" s="56"/>
      <c r="F1267" s="57"/>
      <c r="AE1267" s="4"/>
    </row>
    <row r="1268" spans="1:31" s="284" customFormat="1" ht="20.25" x14ac:dyDescent="0.3">
      <c r="A1268" s="287"/>
      <c r="B1268" s="329"/>
      <c r="C1268" s="329"/>
      <c r="D1268" s="329"/>
      <c r="E1268" s="329"/>
      <c r="F1268" s="329"/>
      <c r="G1268" s="288"/>
      <c r="H1268" s="288"/>
      <c r="I1268" s="288"/>
      <c r="J1268" s="288"/>
      <c r="L1268" s="285"/>
      <c r="AE1268" s="285"/>
    </row>
    <row r="1269" spans="1:31" ht="16.5" x14ac:dyDescent="0.25">
      <c r="A1269" s="156"/>
      <c r="B1269" s="12"/>
      <c r="C1269" s="19"/>
      <c r="D1269" s="157"/>
      <c r="E1269" s="125"/>
      <c r="F1269" s="257"/>
      <c r="AE1269" s="4"/>
    </row>
    <row r="1270" spans="1:31" x14ac:dyDescent="0.25">
      <c r="A1270" s="186"/>
      <c r="B1270" s="202"/>
      <c r="C1270" s="149"/>
      <c r="D1270" s="155"/>
      <c r="E1270" s="155"/>
      <c r="F1270" s="202"/>
      <c r="AE1270" s="4"/>
    </row>
    <row r="1271" spans="1:31" x14ac:dyDescent="0.25">
      <c r="A1271" s="23"/>
      <c r="B1271" s="30"/>
      <c r="C1271" s="131"/>
      <c r="D1271" s="8"/>
      <c r="E1271" s="8"/>
      <c r="F1271" s="10"/>
      <c r="AE1271" s="4"/>
    </row>
    <row r="1272" spans="1:31" x14ac:dyDescent="0.25">
      <c r="A1272" s="23"/>
      <c r="B1272" s="30"/>
      <c r="C1272" s="131"/>
      <c r="D1272" s="8"/>
      <c r="E1272" s="8"/>
      <c r="F1272" s="10"/>
      <c r="AE1272" s="4"/>
    </row>
    <row r="1273" spans="1:31" x14ac:dyDescent="0.25">
      <c r="A1273" s="23"/>
      <c r="B1273" s="30"/>
      <c r="C1273" s="131"/>
      <c r="D1273" s="8"/>
      <c r="E1273" s="8"/>
      <c r="F1273" s="10"/>
      <c r="AE1273" s="4"/>
    </row>
    <row r="1274" spans="1:31" x14ac:dyDescent="0.25">
      <c r="A1274" s="23"/>
      <c r="B1274" s="30"/>
      <c r="C1274" s="131"/>
      <c r="D1274" s="8"/>
      <c r="E1274" s="8"/>
      <c r="F1274" s="10"/>
      <c r="AE1274" s="4"/>
    </row>
    <row r="1275" spans="1:31" x14ac:dyDescent="0.25">
      <c r="A1275" s="23"/>
      <c r="B1275" s="30"/>
      <c r="C1275" s="131"/>
      <c r="D1275" s="8"/>
      <c r="E1275" s="8"/>
      <c r="F1275" s="10"/>
      <c r="AE1275" s="4"/>
    </row>
    <row r="1276" spans="1:31" x14ac:dyDescent="0.25">
      <c r="A1276" s="23"/>
      <c r="B1276" s="30"/>
      <c r="C1276" s="131"/>
      <c r="D1276" s="8"/>
      <c r="E1276" s="8"/>
      <c r="F1276" s="10"/>
      <c r="AE1276" s="4"/>
    </row>
    <row r="1277" spans="1:31" x14ac:dyDescent="0.25">
      <c r="A1277" s="23"/>
      <c r="B1277" s="30"/>
      <c r="C1277" s="131"/>
      <c r="D1277" s="8"/>
      <c r="E1277" s="8"/>
      <c r="F1277" s="10"/>
      <c r="AE1277" s="4"/>
    </row>
    <row r="1278" spans="1:31" x14ac:dyDescent="0.25">
      <c r="A1278" s="23"/>
      <c r="B1278" s="30"/>
      <c r="C1278" s="131"/>
      <c r="D1278" s="8"/>
      <c r="E1278" s="8"/>
      <c r="F1278" s="10"/>
      <c r="AE1278" s="4"/>
    </row>
    <row r="1279" spans="1:31" x14ac:dyDescent="0.25">
      <c r="A1279" s="23"/>
      <c r="B1279" s="30"/>
      <c r="C1279" s="131"/>
      <c r="D1279" s="8"/>
      <c r="E1279" s="8"/>
      <c r="F1279" s="10"/>
      <c r="AE1279" s="4"/>
    </row>
    <row r="1280" spans="1:31" x14ac:dyDescent="0.25">
      <c r="A1280" s="23"/>
      <c r="B1280" s="47"/>
      <c r="C1280" s="131"/>
      <c r="D1280" s="8"/>
      <c r="E1280" s="8"/>
      <c r="F1280" s="10"/>
      <c r="AE1280" s="4"/>
    </row>
    <row r="1281" spans="1:31" x14ac:dyDescent="0.25">
      <c r="A1281" s="23"/>
      <c r="B1281" s="47"/>
      <c r="C1281" s="131"/>
      <c r="D1281" s="8"/>
      <c r="E1281" s="8"/>
      <c r="F1281" s="10"/>
      <c r="AE1281" s="4"/>
    </row>
    <row r="1282" spans="1:31" x14ac:dyDescent="0.25">
      <c r="A1282" s="23"/>
      <c r="B1282" s="47"/>
      <c r="C1282" s="131"/>
      <c r="D1282" s="8"/>
      <c r="E1282" s="8"/>
      <c r="F1282" s="10"/>
      <c r="AE1282" s="4"/>
    </row>
    <row r="1283" spans="1:31" x14ac:dyDescent="0.25">
      <c r="A1283" s="23"/>
      <c r="B1283" s="47"/>
      <c r="C1283" s="131"/>
      <c r="D1283" s="8"/>
      <c r="E1283" s="8"/>
      <c r="F1283" s="10"/>
      <c r="AE1283" s="4"/>
    </row>
    <row r="1284" spans="1:31" x14ac:dyDescent="0.25">
      <c r="A1284" s="23"/>
      <c r="B1284" s="292"/>
      <c r="C1284" s="131"/>
      <c r="D1284" s="8"/>
      <c r="E1284" s="8"/>
      <c r="F1284" s="10"/>
      <c r="AE1284" s="4"/>
    </row>
    <row r="1285" spans="1:31" x14ac:dyDescent="0.25">
      <c r="A1285" s="23"/>
      <c r="B1285" s="292"/>
      <c r="C1285" s="131"/>
      <c r="D1285" s="8"/>
      <c r="E1285" s="8"/>
      <c r="F1285" s="10"/>
      <c r="AE1285" s="4"/>
    </row>
    <row r="1286" spans="1:31" ht="18.75" x14ac:dyDescent="0.25">
      <c r="A1286" s="114"/>
      <c r="B1286" s="115"/>
      <c r="C1286" s="147"/>
      <c r="D1286" s="8"/>
      <c r="E1286" s="8"/>
      <c r="F1286" s="293"/>
      <c r="AE1286" s="4"/>
    </row>
    <row r="1287" spans="1:31" x14ac:dyDescent="0.25">
      <c r="A1287" s="23"/>
      <c r="B1287" s="30"/>
      <c r="C1287" s="131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30"/>
      <c r="C1295" s="23"/>
      <c r="D1295" s="8"/>
      <c r="E1295" s="8"/>
      <c r="F1295" s="10"/>
      <c r="AE1295" s="4"/>
    </row>
    <row r="1296" spans="1:31" x14ac:dyDescent="0.25">
      <c r="A1296" s="23"/>
      <c r="B1296" s="47"/>
      <c r="C1296" s="23"/>
      <c r="D1296" s="8"/>
      <c r="E1296" s="8"/>
      <c r="F1296" s="10"/>
      <c r="AE1296" s="4"/>
    </row>
    <row r="1297" spans="1:31" ht="18.75" x14ac:dyDescent="0.25">
      <c r="A1297" s="114"/>
      <c r="B1297" s="104"/>
      <c r="C1297" s="114"/>
      <c r="D1297" s="8"/>
      <c r="E1297" s="8"/>
      <c r="F1297" s="293"/>
      <c r="AE1297" s="4"/>
    </row>
    <row r="1298" spans="1:31" x14ac:dyDescent="0.25">
      <c r="A1298" s="23"/>
      <c r="B1298" s="30"/>
      <c r="C1298" s="131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30"/>
      <c r="C1306" s="23"/>
      <c r="D1306" s="8"/>
      <c r="E1306" s="8"/>
      <c r="F1306" s="10"/>
      <c r="AE1306" s="4"/>
    </row>
    <row r="1307" spans="1:31" x14ac:dyDescent="0.25">
      <c r="A1307" s="23"/>
      <c r="B1307" s="47"/>
      <c r="C1307" s="23"/>
      <c r="D1307" s="8"/>
      <c r="E1307" s="8"/>
      <c r="F1307" s="10"/>
      <c r="AE1307" s="4"/>
    </row>
    <row r="1308" spans="1:31" ht="18.75" x14ac:dyDescent="0.25">
      <c r="A1308" s="114"/>
      <c r="B1308" s="104"/>
      <c r="C1308" s="23"/>
      <c r="D1308" s="8"/>
      <c r="E1308" s="8"/>
      <c r="F1308" s="10"/>
      <c r="AE1308" s="4"/>
    </row>
    <row r="1309" spans="1:31" x14ac:dyDescent="0.25">
      <c r="A1309" s="23"/>
      <c r="B1309" s="47"/>
      <c r="C1309" s="23"/>
      <c r="D1309" s="8"/>
      <c r="E1309" s="8"/>
      <c r="F1309" s="10"/>
      <c r="AE1309" s="4"/>
    </row>
    <row r="1310" spans="1:31" x14ac:dyDescent="0.25">
      <c r="A1310" s="23"/>
      <c r="B1310" s="47"/>
      <c r="C1310" s="23"/>
      <c r="D1310" s="8"/>
      <c r="E1310" s="8"/>
      <c r="F1310" s="10"/>
      <c r="AE1310" s="4"/>
    </row>
    <row r="1311" spans="1:31" x14ac:dyDescent="0.25">
      <c r="A1311" s="23"/>
      <c r="B1311" s="47"/>
      <c r="C1311" s="23"/>
      <c r="D1311" s="8"/>
      <c r="E1311" s="8"/>
      <c r="F1311" s="10"/>
      <c r="AE1311" s="4"/>
    </row>
    <row r="1312" spans="1:31" x14ac:dyDescent="0.25">
      <c r="A1312" s="23"/>
      <c r="B1312" s="47"/>
      <c r="C1312" s="23"/>
      <c r="D1312" s="8"/>
      <c r="E1312" s="8"/>
      <c r="F1312" s="10"/>
      <c r="AE1312" s="4"/>
    </row>
    <row r="1313" spans="1:31" x14ac:dyDescent="0.25">
      <c r="A1313" s="23"/>
      <c r="B1313" s="47"/>
      <c r="C1313" s="23"/>
      <c r="D1313" s="8"/>
      <c r="E1313" s="8"/>
      <c r="F1313" s="10"/>
      <c r="AE1313" s="4"/>
    </row>
    <row r="1314" spans="1:31" x14ac:dyDescent="0.25">
      <c r="A1314" s="23"/>
      <c r="B1314" s="47"/>
      <c r="C1314" s="23"/>
      <c r="D1314" s="8"/>
      <c r="E1314" s="8"/>
      <c r="F1314" s="10"/>
      <c r="AE1314" s="4"/>
    </row>
    <row r="1315" spans="1:31" x14ac:dyDescent="0.25">
      <c r="A1315" s="23"/>
      <c r="B1315" s="47"/>
      <c r="C1315" s="23"/>
      <c r="D1315" s="8"/>
      <c r="E1315" s="8"/>
      <c r="F1315" s="10"/>
      <c r="AE1315" s="4"/>
    </row>
    <row r="1316" spans="1:31" ht="18.75" x14ac:dyDescent="0.25">
      <c r="A1316" s="114"/>
      <c r="B1316" s="104"/>
      <c r="C1316" s="114"/>
      <c r="D1316" s="8"/>
      <c r="E1316" s="8"/>
      <c r="F1316" s="294"/>
      <c r="AE1316" s="4"/>
    </row>
    <row r="1317" spans="1:31" x14ac:dyDescent="0.25">
      <c r="A1317" s="23"/>
      <c r="B1317" s="47"/>
      <c r="C1317" s="23"/>
      <c r="D1317" s="8"/>
      <c r="E1317" s="8"/>
      <c r="F1317" s="10"/>
      <c r="AE1317" s="4"/>
    </row>
    <row r="1318" spans="1:31" x14ac:dyDescent="0.25">
      <c r="A1318" s="23"/>
      <c r="B1318" s="47"/>
      <c r="C1318" s="23"/>
      <c r="D1318" s="8"/>
      <c r="E1318" s="8"/>
      <c r="F1318" s="10"/>
      <c r="AE1318" s="4"/>
    </row>
    <row r="1319" spans="1:31" x14ac:dyDescent="0.25">
      <c r="A1319" s="23"/>
      <c r="B1319" s="47"/>
      <c r="C1319" s="23"/>
      <c r="D1319" s="8"/>
      <c r="E1319" s="8"/>
      <c r="F1319" s="10"/>
      <c r="AE1319" s="4"/>
    </row>
    <row r="1320" spans="1:31" x14ac:dyDescent="0.25">
      <c r="A1320" s="23"/>
      <c r="B1320" s="47"/>
      <c r="C1320" s="23"/>
      <c r="D1320" s="8"/>
      <c r="E1320" s="8"/>
      <c r="F1320" s="10"/>
      <c r="AE1320" s="4"/>
    </row>
    <row r="1321" spans="1:31" x14ac:dyDescent="0.25">
      <c r="A1321" s="23"/>
      <c r="B1321" s="47"/>
      <c r="C1321" s="23"/>
      <c r="D1321" s="8"/>
      <c r="E1321" s="8"/>
      <c r="F1321" s="10"/>
      <c r="AE1321" s="4"/>
    </row>
    <row r="1322" spans="1:31" x14ac:dyDescent="0.25">
      <c r="A1322" s="23"/>
      <c r="B1322" s="47"/>
      <c r="C1322" s="23"/>
      <c r="D1322" s="8"/>
      <c r="E1322" s="8"/>
      <c r="F1322" s="10"/>
      <c r="AE1322" s="4"/>
    </row>
    <row r="1323" spans="1:31" x14ac:dyDescent="0.25">
      <c r="A1323" s="23"/>
      <c r="B1323" s="47"/>
      <c r="C1323" s="23"/>
      <c r="D1323" s="8"/>
      <c r="E1323" s="8"/>
      <c r="F1323" s="10"/>
      <c r="AE1323" s="4"/>
    </row>
    <row r="1324" spans="1:31" x14ac:dyDescent="0.25">
      <c r="A1324" s="23"/>
      <c r="B1324" s="47"/>
      <c r="C1324" s="23"/>
      <c r="D1324" s="8"/>
      <c r="E1324" s="8"/>
      <c r="F1324" s="10"/>
      <c r="AE1324" s="4"/>
    </row>
    <row r="1325" spans="1:31" x14ac:dyDescent="0.25">
      <c r="A1325" s="23"/>
      <c r="B1325" s="47"/>
      <c r="C1325" s="23"/>
      <c r="D1325" s="8"/>
      <c r="E1325" s="8"/>
      <c r="F1325" s="10"/>
      <c r="AE1325" s="4"/>
    </row>
    <row r="1326" spans="1:31" ht="18.75" x14ac:dyDescent="0.25">
      <c r="A1326" s="114"/>
      <c r="B1326" s="104"/>
      <c r="C1326" s="114"/>
      <c r="D1326" s="8"/>
      <c r="E1326" s="8"/>
      <c r="F1326" s="294"/>
      <c r="AE1326" s="4"/>
    </row>
    <row r="1327" spans="1:31" x14ac:dyDescent="0.25">
      <c r="A1327" s="23"/>
      <c r="B1327" s="47"/>
      <c r="C1327" s="23"/>
      <c r="D1327" s="8"/>
      <c r="E1327" s="8"/>
      <c r="F1327" s="10"/>
      <c r="AE1327" s="4"/>
    </row>
    <row r="1328" spans="1:31" x14ac:dyDescent="0.25">
      <c r="A1328" s="23"/>
      <c r="B1328" s="47"/>
      <c r="C1328" s="23"/>
      <c r="D1328" s="8"/>
      <c r="E1328" s="8"/>
      <c r="F1328" s="10"/>
      <c r="AE1328" s="4"/>
    </row>
    <row r="1329" spans="1:31" x14ac:dyDescent="0.25">
      <c r="A1329" s="23"/>
      <c r="B1329" s="47"/>
      <c r="C1329" s="23"/>
      <c r="D1329" s="8"/>
      <c r="E1329" s="8"/>
      <c r="F1329" s="10"/>
      <c r="AE1329" s="4"/>
    </row>
    <row r="1330" spans="1:31" x14ac:dyDescent="0.25">
      <c r="A1330" s="23"/>
      <c r="B1330" s="47"/>
      <c r="C1330" s="23"/>
      <c r="D1330" s="8"/>
      <c r="E1330" s="8"/>
      <c r="F1330" s="10"/>
      <c r="AE1330" s="4"/>
    </row>
    <row r="1331" spans="1:31" x14ac:dyDescent="0.25">
      <c r="A1331" s="23"/>
      <c r="B1331" s="47"/>
      <c r="C1331" s="23"/>
      <c r="D1331" s="8"/>
      <c r="E1331" s="8"/>
      <c r="F1331" s="10"/>
      <c r="AE1331" s="4"/>
    </row>
    <row r="1332" spans="1:31" x14ac:dyDescent="0.25">
      <c r="A1332" s="23"/>
      <c r="B1332" s="47"/>
      <c r="C1332" s="23"/>
      <c r="D1332" s="8"/>
      <c r="E1332" s="8"/>
      <c r="F1332" s="10"/>
      <c r="AE1332" s="4"/>
    </row>
    <row r="1333" spans="1:31" x14ac:dyDescent="0.25">
      <c r="A1333" s="23"/>
      <c r="B1333" s="47"/>
      <c r="C1333" s="23"/>
      <c r="D1333" s="8"/>
      <c r="E1333" s="8"/>
      <c r="F1333" s="10"/>
      <c r="AE1333" s="4"/>
    </row>
    <row r="1334" spans="1:31" x14ac:dyDescent="0.25">
      <c r="A1334" s="23"/>
      <c r="B1334" s="47"/>
      <c r="C1334" s="23"/>
      <c r="D1334" s="8"/>
      <c r="E1334" s="8"/>
      <c r="F1334" s="10"/>
      <c r="AE1334" s="4"/>
    </row>
    <row r="1335" spans="1:31" x14ac:dyDescent="0.25">
      <c r="A1335" s="23"/>
      <c r="B1335" s="47"/>
      <c r="C1335" s="23"/>
      <c r="D1335" s="8"/>
      <c r="E1335" s="8"/>
      <c r="F1335" s="10"/>
      <c r="AE1335" s="4"/>
    </row>
    <row r="1336" spans="1:31" x14ac:dyDescent="0.25">
      <c r="A1336" s="23"/>
      <c r="B1336" s="47"/>
      <c r="C1336" s="23"/>
      <c r="D1336" s="8"/>
      <c r="E1336" s="8"/>
      <c r="F1336" s="10"/>
      <c r="AE1336" s="4"/>
    </row>
    <row r="1337" spans="1:31" ht="18.75" x14ac:dyDescent="0.25">
      <c r="A1337" s="114"/>
      <c r="B1337" s="104"/>
      <c r="C1337" s="114"/>
      <c r="D1337" s="8"/>
      <c r="E1337" s="8"/>
      <c r="F1337" s="294"/>
      <c r="AE1337" s="4"/>
    </row>
    <row r="1338" spans="1:31" x14ac:dyDescent="0.25">
      <c r="A1338" s="23"/>
      <c r="B1338" s="47"/>
      <c r="C1338" s="23"/>
      <c r="D1338" s="8"/>
      <c r="E1338" s="8"/>
      <c r="F1338" s="10"/>
      <c r="AE1338" s="4"/>
    </row>
    <row r="1339" spans="1:31" x14ac:dyDescent="0.25">
      <c r="A1339" s="23"/>
      <c r="B1339" s="47"/>
      <c r="C1339" s="23"/>
      <c r="D1339" s="8"/>
      <c r="E1339" s="8"/>
      <c r="F1339" s="10"/>
      <c r="AE1339" s="4"/>
    </row>
    <row r="1340" spans="1:31" x14ac:dyDescent="0.25">
      <c r="A1340" s="23"/>
      <c r="B1340" s="47"/>
      <c r="C1340" s="23"/>
      <c r="D1340" s="8"/>
      <c r="E1340" s="8"/>
      <c r="F1340" s="10"/>
      <c r="AE1340" s="4"/>
    </row>
    <row r="1341" spans="1:31" x14ac:dyDescent="0.25">
      <c r="A1341" s="23"/>
      <c r="B1341" s="47"/>
      <c r="C1341" s="23"/>
      <c r="D1341" s="8"/>
      <c r="E1341" s="8"/>
      <c r="F1341" s="10"/>
      <c r="AE1341" s="4"/>
    </row>
    <row r="1342" spans="1:31" x14ac:dyDescent="0.25">
      <c r="A1342" s="23"/>
      <c r="B1342" s="47"/>
      <c r="C1342" s="23"/>
      <c r="D1342" s="8"/>
      <c r="E1342" s="8"/>
      <c r="F1342" s="10"/>
      <c r="AE1342" s="4"/>
    </row>
    <row r="1343" spans="1:31" x14ac:dyDescent="0.25">
      <c r="A1343" s="23"/>
      <c r="B1343" s="47"/>
      <c r="C1343" s="23"/>
      <c r="D1343" s="8"/>
      <c r="E1343" s="8"/>
      <c r="F1343" s="10"/>
      <c r="AE1343" s="4"/>
    </row>
    <row r="1344" spans="1:31" x14ac:dyDescent="0.25">
      <c r="A1344" s="23"/>
      <c r="B1344" s="47"/>
      <c r="C1344" s="23"/>
      <c r="D1344" s="8"/>
      <c r="E1344" s="8"/>
      <c r="F1344" s="10"/>
      <c r="AE1344" s="4"/>
    </row>
    <row r="1345" spans="1:31" x14ac:dyDescent="0.25">
      <c r="A1345" s="23"/>
      <c r="B1345" s="47"/>
      <c r="C1345" s="23"/>
      <c r="D1345" s="8"/>
      <c r="E1345" s="8"/>
      <c r="F1345" s="10"/>
      <c r="AE1345" s="4"/>
    </row>
    <row r="1346" spans="1:31" x14ac:dyDescent="0.25">
      <c r="A1346" s="23"/>
      <c r="B1346" s="47"/>
      <c r="C1346" s="23"/>
      <c r="D1346" s="8"/>
      <c r="E1346" s="8"/>
      <c r="F1346" s="10"/>
      <c r="AE1346" s="4"/>
    </row>
    <row r="1347" spans="1:31" ht="18.75" x14ac:dyDescent="0.25">
      <c r="A1347" s="114"/>
      <c r="B1347" s="104"/>
      <c r="C1347" s="114"/>
      <c r="D1347" s="8"/>
      <c r="E1347" s="8"/>
      <c r="F1347" s="294"/>
      <c r="AE1347" s="4"/>
    </row>
    <row r="1348" spans="1:31" x14ac:dyDescent="0.25">
      <c r="A1348" s="23"/>
      <c r="B1348" s="47"/>
      <c r="C1348" s="23"/>
      <c r="D1348" s="8"/>
      <c r="E1348" s="8"/>
      <c r="F1348" s="10"/>
      <c r="AE1348" s="4"/>
    </row>
    <row r="1349" spans="1:31" x14ac:dyDescent="0.25">
      <c r="A1349" s="23"/>
      <c r="B1349" s="47"/>
      <c r="C1349" s="23"/>
      <c r="D1349" s="8"/>
      <c r="E1349" s="8"/>
      <c r="F1349" s="10"/>
      <c r="AE1349" s="4"/>
    </row>
    <row r="1350" spans="1:31" x14ac:dyDescent="0.25">
      <c r="A1350" s="23"/>
      <c r="B1350" s="47"/>
      <c r="C1350" s="23"/>
      <c r="D1350" s="8"/>
      <c r="E1350" s="8"/>
      <c r="F1350" s="10"/>
      <c r="AE1350" s="4"/>
    </row>
    <row r="1351" spans="1:31" x14ac:dyDescent="0.25">
      <c r="A1351" s="23"/>
      <c r="B1351" s="47"/>
      <c r="C1351" s="23"/>
      <c r="D1351" s="8"/>
      <c r="E1351" s="8"/>
      <c r="F1351" s="10"/>
      <c r="AE1351" s="4"/>
    </row>
    <row r="1352" spans="1:31" x14ac:dyDescent="0.25">
      <c r="A1352" s="23"/>
      <c r="B1352" s="47"/>
      <c r="C1352" s="23"/>
      <c r="D1352" s="8"/>
      <c r="E1352" s="8"/>
      <c r="F1352" s="10"/>
      <c r="AE1352" s="4"/>
    </row>
    <row r="1353" spans="1:31" x14ac:dyDescent="0.25">
      <c r="A1353" s="23"/>
      <c r="B1353" s="47"/>
      <c r="C1353" s="23"/>
      <c r="D1353" s="8"/>
      <c r="E1353" s="8"/>
      <c r="F1353" s="10"/>
      <c r="AE1353" s="4"/>
    </row>
    <row r="1354" spans="1:31" x14ac:dyDescent="0.25">
      <c r="A1354" s="23"/>
      <c r="B1354" s="47"/>
      <c r="C1354" s="23"/>
      <c r="D1354" s="8"/>
      <c r="E1354" s="8"/>
      <c r="F1354" s="10"/>
      <c r="AE1354" s="4"/>
    </row>
    <row r="1355" spans="1:31" ht="18.75" x14ac:dyDescent="0.25">
      <c r="A1355" s="114"/>
      <c r="B1355" s="104"/>
      <c r="C1355" s="114"/>
      <c r="D1355" s="8"/>
      <c r="E1355" s="8"/>
      <c r="F1355" s="294"/>
      <c r="AE1355" s="4"/>
    </row>
    <row r="1356" spans="1:31" x14ac:dyDescent="0.25">
      <c r="A1356" s="23"/>
      <c r="B1356" s="47"/>
      <c r="C1356" s="23"/>
      <c r="D1356" s="8"/>
      <c r="E1356" s="8"/>
      <c r="F1356" s="10"/>
      <c r="AE1356" s="4"/>
    </row>
    <row r="1357" spans="1:31" x14ac:dyDescent="0.25">
      <c r="A1357" s="23"/>
      <c r="B1357" s="47"/>
      <c r="C1357" s="23"/>
      <c r="D1357" s="8"/>
      <c r="E1357" s="8"/>
      <c r="F1357" s="10"/>
      <c r="AE1357" s="4"/>
    </row>
    <row r="1358" spans="1:31" x14ac:dyDescent="0.25">
      <c r="A1358" s="23"/>
      <c r="B1358" s="47"/>
      <c r="C1358" s="23"/>
      <c r="D1358" s="8"/>
      <c r="E1358" s="8"/>
      <c r="F1358" s="10"/>
      <c r="AE1358" s="4"/>
    </row>
    <row r="1359" spans="1:31" x14ac:dyDescent="0.25">
      <c r="A1359" s="23"/>
      <c r="B1359" s="47"/>
      <c r="C1359" s="23"/>
      <c r="D1359" s="8"/>
      <c r="E1359" s="8"/>
      <c r="F1359" s="10"/>
      <c r="AE1359" s="4"/>
    </row>
    <row r="1360" spans="1:31" x14ac:dyDescent="0.25">
      <c r="A1360" s="23"/>
      <c r="B1360" s="47"/>
      <c r="C1360" s="23"/>
      <c r="D1360" s="8"/>
      <c r="E1360" s="8"/>
      <c r="F1360" s="10"/>
      <c r="AE1360" s="4"/>
    </row>
    <row r="1361" spans="1:31" x14ac:dyDescent="0.25">
      <c r="A1361" s="23"/>
      <c r="B1361" s="47"/>
      <c r="C1361" s="23"/>
      <c r="D1361" s="8"/>
      <c r="E1361" s="8"/>
      <c r="F1361" s="10"/>
      <c r="AE1361" s="4"/>
    </row>
    <row r="1362" spans="1:31" x14ac:dyDescent="0.25">
      <c r="A1362" s="23"/>
      <c r="B1362" s="47"/>
      <c r="C1362" s="23"/>
      <c r="D1362" s="8"/>
      <c r="E1362" s="8"/>
      <c r="F1362" s="10"/>
      <c r="AE1362" s="4"/>
    </row>
    <row r="1363" spans="1:31" ht="18.75" x14ac:dyDescent="0.25">
      <c r="A1363" s="114"/>
      <c r="B1363" s="104"/>
      <c r="C1363" s="114"/>
      <c r="D1363" s="8"/>
      <c r="E1363" s="8"/>
      <c r="F1363" s="294"/>
      <c r="AE1363" s="4"/>
    </row>
    <row r="1364" spans="1:31" x14ac:dyDescent="0.25">
      <c r="A1364" s="23"/>
      <c r="B1364" s="47"/>
      <c r="C1364" s="23"/>
      <c r="D1364" s="8"/>
      <c r="E1364" s="8"/>
      <c r="F1364" s="10"/>
      <c r="AE1364" s="4"/>
    </row>
    <row r="1365" spans="1:31" x14ac:dyDescent="0.25">
      <c r="A1365" s="23"/>
      <c r="B1365" s="47"/>
      <c r="C1365" s="23"/>
      <c r="D1365" s="8"/>
      <c r="E1365" s="8"/>
      <c r="F1365" s="10"/>
      <c r="AE1365" s="4"/>
    </row>
    <row r="1366" spans="1:31" ht="18.75" x14ac:dyDescent="0.25">
      <c r="A1366" s="114"/>
      <c r="B1366" s="104"/>
      <c r="C1366" s="114"/>
      <c r="D1366" s="8"/>
      <c r="E1366" s="8"/>
      <c r="F1366" s="294"/>
      <c r="AE1366" s="4"/>
    </row>
    <row r="1367" spans="1:31" x14ac:dyDescent="0.25">
      <c r="A1367" s="23"/>
      <c r="B1367" s="47"/>
      <c r="C1367" s="23"/>
      <c r="D1367" s="8"/>
      <c r="E1367" s="8"/>
      <c r="F1367" s="10"/>
      <c r="AE1367" s="4"/>
    </row>
    <row r="1368" spans="1:31" x14ac:dyDescent="0.25">
      <c r="A1368" s="23"/>
      <c r="B1368" s="47"/>
      <c r="C1368" s="23"/>
      <c r="D1368" s="8"/>
      <c r="E1368" s="8"/>
      <c r="F1368" s="10"/>
      <c r="AE1368" s="4"/>
    </row>
    <row r="1369" spans="1:31" ht="18.75" x14ac:dyDescent="0.25">
      <c r="A1369" s="114"/>
      <c r="B1369" s="104"/>
      <c r="C1369" s="114"/>
      <c r="D1369" s="8"/>
      <c r="E1369" s="8"/>
      <c r="F1369" s="294"/>
      <c r="AE1369" s="4"/>
    </row>
    <row r="1370" spans="1:31" x14ac:dyDescent="0.25">
      <c r="A1370" s="23"/>
      <c r="B1370" s="47"/>
      <c r="C1370" s="23"/>
      <c r="D1370" s="8"/>
      <c r="E1370" s="8"/>
      <c r="F1370" s="10"/>
      <c r="AE1370" s="4"/>
    </row>
    <row r="1371" spans="1:31" x14ac:dyDescent="0.25">
      <c r="A1371" s="23"/>
      <c r="B1371" s="47"/>
      <c r="C1371" s="23"/>
      <c r="D1371" s="8"/>
      <c r="E1371" s="8"/>
      <c r="F1371" s="10"/>
      <c r="AE1371" s="4"/>
    </row>
    <row r="1372" spans="1:31" x14ac:dyDescent="0.25">
      <c r="A1372" s="23"/>
      <c r="B1372" s="47"/>
      <c r="C1372" s="23"/>
      <c r="D1372" s="8"/>
      <c r="E1372" s="8"/>
      <c r="F1372" s="10"/>
      <c r="AE1372" s="4"/>
    </row>
    <row r="1373" spans="1:31" x14ac:dyDescent="0.25">
      <c r="A1373" s="23"/>
      <c r="B1373" s="47"/>
      <c r="C1373" s="23"/>
      <c r="D1373" s="8"/>
      <c r="E1373" s="8"/>
      <c r="F1373" s="10"/>
      <c r="AE1373" s="4"/>
    </row>
    <row r="1374" spans="1:31" x14ac:dyDescent="0.25">
      <c r="A1374" s="23"/>
      <c r="B1374" s="47"/>
      <c r="C1374" s="23"/>
      <c r="D1374" s="8"/>
      <c r="E1374" s="8"/>
      <c r="F1374" s="10"/>
      <c r="AE1374" s="4"/>
    </row>
    <row r="1375" spans="1:31" x14ac:dyDescent="0.25">
      <c r="A1375" s="23"/>
      <c r="B1375" s="47"/>
      <c r="C1375" s="23"/>
      <c r="D1375" s="8"/>
      <c r="E1375" s="8"/>
      <c r="F1375" s="10"/>
      <c r="AE1375" s="4"/>
    </row>
    <row r="1376" spans="1:31" x14ac:dyDescent="0.25">
      <c r="A1376" s="23"/>
      <c r="B1376" s="47"/>
      <c r="C1376" s="23"/>
      <c r="D1376" s="8"/>
      <c r="E1376" s="8"/>
      <c r="F1376" s="10"/>
      <c r="AE1376" s="4"/>
    </row>
    <row r="1377" spans="1:31" x14ac:dyDescent="0.25">
      <c r="A1377" s="23"/>
      <c r="B1377" s="47"/>
      <c r="C1377" s="23"/>
      <c r="D1377" s="8"/>
      <c r="E1377" s="8"/>
      <c r="F1377" s="10"/>
      <c r="AE1377" s="4"/>
    </row>
    <row r="1378" spans="1:31" x14ac:dyDescent="0.25">
      <c r="A1378" s="23"/>
      <c r="B1378" s="47"/>
      <c r="C1378" s="23"/>
      <c r="D1378" s="8"/>
      <c r="E1378" s="8"/>
      <c r="F1378" s="10"/>
      <c r="AE1378" s="4"/>
    </row>
    <row r="1379" spans="1:31" x14ac:dyDescent="0.25">
      <c r="A1379" s="23"/>
      <c r="B1379" s="47"/>
      <c r="C1379" s="23"/>
      <c r="D1379" s="8"/>
      <c r="E1379" s="8"/>
      <c r="F1379" s="10"/>
      <c r="AE1379" s="4"/>
    </row>
    <row r="1380" spans="1:31" x14ac:dyDescent="0.25">
      <c r="A1380" s="23"/>
      <c r="B1380" s="47"/>
      <c r="C1380" s="23"/>
      <c r="D1380" s="8"/>
      <c r="E1380" s="8"/>
      <c r="F1380" s="10"/>
    </row>
    <row r="1381" spans="1:31" ht="18.75" x14ac:dyDescent="0.25">
      <c r="A1381" s="114"/>
      <c r="B1381" s="104"/>
      <c r="C1381" s="114"/>
      <c r="D1381" s="8"/>
      <c r="E1381" s="8"/>
      <c r="F1381" s="294"/>
    </row>
    <row r="1382" spans="1:31" x14ac:dyDescent="0.25">
      <c r="A1382" s="23"/>
      <c r="B1382" s="47"/>
      <c r="C1382" s="23"/>
      <c r="D1382" s="8"/>
      <c r="E1382" s="8"/>
      <c r="F1382" s="10"/>
    </row>
    <row r="1383" spans="1:31" x14ac:dyDescent="0.25">
      <c r="A1383" s="23"/>
      <c r="B1383" s="47"/>
      <c r="C1383" s="23"/>
      <c r="D1383" s="8"/>
      <c r="E1383" s="8"/>
      <c r="F1383" s="10"/>
    </row>
    <row r="1384" spans="1:31" x14ac:dyDescent="0.25">
      <c r="A1384" s="23"/>
      <c r="B1384" s="47"/>
      <c r="C1384" s="23"/>
      <c r="D1384" s="8"/>
      <c r="E1384" s="8"/>
      <c r="F1384" s="10"/>
    </row>
    <row r="1385" spans="1:31" x14ac:dyDescent="0.25">
      <c r="A1385" s="23"/>
      <c r="B1385" s="47"/>
      <c r="C1385" s="23"/>
      <c r="D1385" s="8"/>
      <c r="E1385" s="8"/>
      <c r="F1385" s="10"/>
    </row>
    <row r="1386" spans="1:31" x14ac:dyDescent="0.25">
      <c r="A1386" s="23"/>
      <c r="B1386" s="47"/>
      <c r="C1386" s="23"/>
      <c r="D1386" s="8"/>
      <c r="E1386" s="8"/>
      <c r="F1386" s="10"/>
    </row>
    <row r="1387" spans="1:31" x14ac:dyDescent="0.25">
      <c r="A1387" s="23"/>
      <c r="B1387" s="47"/>
      <c r="C1387" s="23"/>
      <c r="D1387" s="8"/>
      <c r="E1387" s="8"/>
      <c r="F1387" s="10"/>
    </row>
    <row r="1388" spans="1:31" x14ac:dyDescent="0.25">
      <c r="A1388" s="23"/>
      <c r="B1388" s="47"/>
      <c r="C1388" s="23"/>
      <c r="D1388" s="8"/>
      <c r="E1388" s="8"/>
      <c r="F1388" s="10"/>
    </row>
    <row r="1389" spans="1:31" x14ac:dyDescent="0.25">
      <c r="A1389" s="23"/>
      <c r="B1389" s="47"/>
      <c r="C1389" s="23"/>
      <c r="D1389" s="8"/>
      <c r="E1389" s="8"/>
      <c r="F1389" s="10"/>
    </row>
    <row r="1390" spans="1:31" x14ac:dyDescent="0.25">
      <c r="A1390" s="23"/>
      <c r="B1390" s="47"/>
      <c r="C1390" s="23"/>
      <c r="D1390" s="8"/>
      <c r="E1390" s="8"/>
      <c r="F1390" s="10"/>
    </row>
    <row r="1391" spans="1:31" x14ac:dyDescent="0.25">
      <c r="A1391" s="23"/>
      <c r="B1391" s="47"/>
      <c r="C1391" s="23"/>
      <c r="D1391" s="8"/>
      <c r="E1391" s="8"/>
      <c r="F1391" s="10"/>
    </row>
    <row r="1392" spans="1:31" x14ac:dyDescent="0.25">
      <c r="A1392" s="23"/>
      <c r="B1392" s="47"/>
      <c r="C1392" s="23"/>
      <c r="D1392" s="8"/>
      <c r="E1392" s="8"/>
      <c r="F1392" s="10"/>
    </row>
    <row r="1393" spans="1:11" x14ac:dyDescent="0.25">
      <c r="A1393" s="23"/>
      <c r="B1393" s="47"/>
      <c r="C1393" s="23"/>
      <c r="D1393" s="8"/>
      <c r="E1393" s="8"/>
      <c r="F1393" s="10"/>
    </row>
    <row r="1394" spans="1:11" s="4" customFormat="1" ht="18.75" x14ac:dyDescent="0.25">
      <c r="A1394" s="114"/>
      <c r="B1394" s="104"/>
      <c r="C1394" s="114"/>
      <c r="D1394" s="8"/>
      <c r="E1394" s="8"/>
      <c r="F1394" s="294"/>
      <c r="G1394" s="45"/>
      <c r="H1394" s="45"/>
      <c r="I1394" s="45"/>
      <c r="J1394" s="45"/>
      <c r="K1394" s="14"/>
    </row>
    <row r="1395" spans="1:11" s="4" customFormat="1" x14ac:dyDescent="0.25">
      <c r="A1395" s="23"/>
      <c r="B1395" s="47"/>
      <c r="C1395" s="23"/>
      <c r="D1395" s="8"/>
      <c r="E1395" s="8"/>
      <c r="F1395" s="10"/>
      <c r="G1395" s="45"/>
      <c r="H1395" s="45"/>
      <c r="I1395" s="45"/>
      <c r="J1395" s="45"/>
      <c r="K1395" s="14"/>
    </row>
    <row r="1396" spans="1:11" s="4" customFormat="1" x14ac:dyDescent="0.25">
      <c r="A1396" s="23"/>
      <c r="B1396" s="47"/>
      <c r="C1396" s="23"/>
      <c r="D1396" s="8"/>
      <c r="E1396" s="8"/>
      <c r="F1396" s="10"/>
      <c r="G1396" s="45"/>
      <c r="H1396" s="45"/>
      <c r="I1396" s="45"/>
      <c r="J1396" s="45"/>
      <c r="K1396" s="14"/>
    </row>
    <row r="1397" spans="1:11" s="4" customFormat="1" x14ac:dyDescent="0.25">
      <c r="A1397" s="23"/>
      <c r="B1397" s="47"/>
      <c r="C1397" s="23"/>
      <c r="D1397" s="8"/>
      <c r="E1397" s="8"/>
      <c r="F1397" s="10"/>
      <c r="G1397" s="45"/>
      <c r="H1397" s="45"/>
      <c r="I1397" s="45"/>
      <c r="J1397" s="45"/>
      <c r="K1397" s="14"/>
    </row>
    <row r="1398" spans="1:11" s="4" customFormat="1" x14ac:dyDescent="0.25">
      <c r="A1398" s="23"/>
      <c r="B1398" s="47"/>
      <c r="C1398" s="23"/>
      <c r="D1398" s="8"/>
      <c r="E1398" s="8"/>
      <c r="F1398" s="10"/>
      <c r="G1398" s="45"/>
      <c r="H1398" s="45"/>
      <c r="I1398" s="45"/>
      <c r="J1398" s="45"/>
      <c r="K1398" s="14"/>
    </row>
    <row r="1399" spans="1:11" s="4" customFormat="1" x14ac:dyDescent="0.25">
      <c r="A1399" s="23"/>
      <c r="B1399" s="47"/>
      <c r="C1399" s="23"/>
      <c r="D1399" s="8"/>
      <c r="E1399" s="8"/>
      <c r="F1399" s="10"/>
      <c r="G1399" s="45"/>
      <c r="H1399" s="45"/>
      <c r="I1399" s="45"/>
      <c r="J1399" s="45"/>
      <c r="K1399" s="14"/>
    </row>
    <row r="1400" spans="1:11" s="4" customFormat="1" x14ac:dyDescent="0.25">
      <c r="A1400" s="23"/>
      <c r="B1400" s="47"/>
      <c r="C1400" s="23"/>
      <c r="D1400" s="8"/>
      <c r="E1400" s="8"/>
      <c r="F1400" s="10"/>
      <c r="G1400" s="45"/>
      <c r="H1400" s="45"/>
      <c r="I1400" s="45"/>
      <c r="J1400" s="45"/>
      <c r="K1400" s="14"/>
    </row>
    <row r="1401" spans="1:11" s="4" customFormat="1" x14ac:dyDescent="0.25">
      <c r="A1401" s="23"/>
      <c r="B1401" s="47"/>
      <c r="C1401" s="23"/>
      <c r="D1401" s="8"/>
      <c r="E1401" s="8"/>
      <c r="F1401" s="10"/>
      <c r="G1401" s="45"/>
      <c r="H1401" s="45"/>
      <c r="I1401" s="45"/>
      <c r="J1401" s="45"/>
      <c r="K1401" s="14"/>
    </row>
    <row r="1402" spans="1:11" s="4" customFormat="1" x14ac:dyDescent="0.25">
      <c r="A1402" s="23"/>
      <c r="B1402" s="47"/>
      <c r="C1402" s="23"/>
      <c r="D1402" s="8"/>
      <c r="E1402" s="8"/>
      <c r="F1402" s="10"/>
      <c r="G1402" s="45"/>
      <c r="H1402" s="45"/>
      <c r="I1402" s="14"/>
      <c r="J1402" s="40"/>
      <c r="K1402" s="40"/>
    </row>
    <row r="1403" spans="1:11" s="4" customFormat="1" x14ac:dyDescent="0.25">
      <c r="A1403" s="23"/>
      <c r="B1403" s="47"/>
      <c r="C1403" s="23"/>
      <c r="D1403" s="8"/>
      <c r="E1403" s="8"/>
      <c r="F1403" s="10"/>
      <c r="G1403" s="45"/>
      <c r="H1403" s="45"/>
      <c r="I1403" s="14"/>
      <c r="J1403" s="40"/>
      <c r="K1403" s="40"/>
    </row>
    <row r="1404" spans="1:11" s="4" customFormat="1" x14ac:dyDescent="0.25">
      <c r="A1404" s="23"/>
      <c r="B1404" s="47"/>
      <c r="C1404" s="23"/>
      <c r="D1404" s="8"/>
      <c r="E1404" s="8"/>
      <c r="F1404" s="10"/>
      <c r="G1404" s="45"/>
      <c r="H1404" s="45"/>
      <c r="I1404" s="45"/>
      <c r="J1404" s="45"/>
      <c r="K1404" s="14"/>
    </row>
    <row r="1405" spans="1:11" s="4" customFormat="1" x14ac:dyDescent="0.25">
      <c r="A1405" s="23"/>
      <c r="B1405" s="47"/>
      <c r="C1405" s="23"/>
      <c r="D1405" s="8"/>
      <c r="E1405" s="8"/>
      <c r="F1405" s="10"/>
      <c r="G1405" s="45"/>
      <c r="H1405" s="45"/>
      <c r="I1405" s="45"/>
      <c r="J1405" s="45"/>
      <c r="K1405" s="14"/>
    </row>
    <row r="1406" spans="1:11" s="4" customFormat="1" x14ac:dyDescent="0.25">
      <c r="A1406" s="23"/>
      <c r="B1406" s="47"/>
      <c r="C1406" s="23"/>
      <c r="D1406" s="8"/>
      <c r="E1406" s="8"/>
      <c r="F1406" s="10"/>
      <c r="G1406" s="45"/>
      <c r="H1406" s="45"/>
      <c r="I1406" s="45"/>
      <c r="J1406" s="45"/>
      <c r="K1406" s="14"/>
    </row>
    <row r="1407" spans="1:11" s="4" customFormat="1" x14ac:dyDescent="0.25">
      <c r="A1407" s="23"/>
      <c r="B1407" s="47"/>
      <c r="C1407" s="23"/>
      <c r="D1407" s="8"/>
      <c r="E1407" s="8"/>
      <c r="F1407" s="10"/>
      <c r="G1407" s="45"/>
      <c r="H1407" s="45"/>
      <c r="I1407" s="45"/>
      <c r="J1407" s="45"/>
      <c r="K1407" s="14"/>
    </row>
    <row r="1408" spans="1:11" s="4" customFormat="1" x14ac:dyDescent="0.25">
      <c r="A1408" s="23"/>
      <c r="B1408" s="47"/>
      <c r="C1408" s="23"/>
      <c r="D1408" s="8"/>
      <c r="E1408" s="8"/>
      <c r="F1408" s="10"/>
      <c r="G1408" s="45"/>
      <c r="H1408" s="45"/>
      <c r="I1408" s="45"/>
      <c r="J1408" s="45"/>
      <c r="K1408" s="14"/>
    </row>
    <row r="1409" spans="1:12" s="4" customFormat="1" x14ac:dyDescent="0.25">
      <c r="A1409" s="23"/>
      <c r="B1409" s="47"/>
      <c r="C1409" s="23"/>
      <c r="D1409" s="8"/>
      <c r="E1409" s="8"/>
      <c r="F1409" s="10"/>
      <c r="G1409" s="45"/>
      <c r="H1409" s="45"/>
      <c r="I1409" s="45"/>
      <c r="J1409" s="45"/>
      <c r="K1409" s="14"/>
    </row>
    <row r="1410" spans="1:12" s="45" customFormat="1" x14ac:dyDescent="0.25">
      <c r="A1410" s="23"/>
      <c r="B1410" s="47"/>
      <c r="C1410" s="23"/>
      <c r="D1410" s="8"/>
      <c r="E1410" s="8"/>
      <c r="F1410" s="10"/>
      <c r="K1410" s="14"/>
      <c r="L1410" s="4"/>
    </row>
    <row r="1411" spans="1:12" s="45" customFormat="1" x14ac:dyDescent="0.25">
      <c r="A1411" s="23"/>
      <c r="B1411" s="47"/>
      <c r="C1411" s="23"/>
      <c r="D1411" s="8"/>
      <c r="E1411" s="8"/>
      <c r="F1411" s="10"/>
      <c r="K1411" s="14"/>
      <c r="L1411" s="4"/>
    </row>
    <row r="1412" spans="1:12" s="45" customFormat="1" x14ac:dyDescent="0.25">
      <c r="A1412" s="23"/>
      <c r="B1412" s="47"/>
      <c r="C1412" s="23"/>
      <c r="D1412" s="8"/>
      <c r="E1412" s="8"/>
      <c r="F1412" s="10"/>
      <c r="K1412" s="14"/>
      <c r="L1412" s="4"/>
    </row>
    <row r="1413" spans="1:12" s="45" customFormat="1" x14ac:dyDescent="0.25">
      <c r="A1413" s="23"/>
      <c r="B1413" s="47"/>
      <c r="C1413" s="23"/>
      <c r="D1413" s="50"/>
      <c r="E1413" s="50"/>
      <c r="F1413" s="10"/>
      <c r="K1413" s="14"/>
      <c r="L1413" s="4"/>
    </row>
    <row r="1414" spans="1:12" s="45" customFormat="1" x14ac:dyDescent="0.25">
      <c r="A1414" s="23"/>
      <c r="B1414" s="47"/>
      <c r="C1414" s="23"/>
      <c r="D1414" s="50"/>
      <c r="E1414" s="50"/>
      <c r="F1414" s="10"/>
      <c r="K1414" s="14"/>
      <c r="L1414" s="4"/>
    </row>
    <row r="1415" spans="1:12" s="45" customFormat="1" ht="18.75" x14ac:dyDescent="0.3">
      <c r="A1415" s="38"/>
      <c r="B1415" s="39"/>
      <c r="C1415" s="4"/>
      <c r="D1415" s="41"/>
      <c r="E1415" s="310"/>
      <c r="F1415" s="310"/>
      <c r="K1415" s="14"/>
      <c r="L1415" s="4"/>
    </row>
    <row r="1416" spans="1:12" s="45" customFormat="1" ht="18.75" x14ac:dyDescent="0.3">
      <c r="A1416" s="38"/>
      <c r="B1416" s="14"/>
      <c r="C1416" s="310"/>
      <c r="D1416" s="311"/>
      <c r="E1416" s="311"/>
      <c r="F1416" s="311"/>
      <c r="K1416" s="14"/>
      <c r="L1416" s="4"/>
    </row>
    <row r="1417" spans="1:12" s="45" customFormat="1" ht="18.75" x14ac:dyDescent="0.3">
      <c r="A1417" s="38"/>
      <c r="B1417" s="14"/>
      <c r="C1417" s="105"/>
      <c r="D1417" s="106"/>
      <c r="E1417" s="106"/>
      <c r="F1417" s="106"/>
      <c r="K1417" s="14"/>
      <c r="L1417" s="4"/>
    </row>
    <row r="1418" spans="1:12" s="45" customFormat="1" ht="18.75" x14ac:dyDescent="0.3">
      <c r="A1418" s="38"/>
      <c r="B1418" s="14"/>
      <c r="C1418" s="105"/>
      <c r="D1418" s="310"/>
      <c r="E1418" s="311"/>
      <c r="F1418" s="311"/>
      <c r="K1418" s="14"/>
      <c r="L1418" s="4"/>
    </row>
    <row r="1419" spans="1:12" s="45" customFormat="1" ht="18.75" x14ac:dyDescent="0.3">
      <c r="A1419" s="38"/>
      <c r="B1419" s="14"/>
      <c r="C1419" s="105"/>
      <c r="D1419" s="310"/>
      <c r="E1419" s="311"/>
      <c r="F1419" s="311"/>
      <c r="K1419" s="14"/>
      <c r="L1419" s="4"/>
    </row>
    <row r="1420" spans="1:12" s="45" customFormat="1" ht="18.75" x14ac:dyDescent="0.3">
      <c r="A1420" s="38"/>
      <c r="B1420" s="14"/>
      <c r="C1420" s="105"/>
      <c r="D1420" s="310"/>
      <c r="E1420" s="311"/>
      <c r="F1420" s="311"/>
      <c r="K1420" s="14"/>
      <c r="L1420" s="4"/>
    </row>
    <row r="1421" spans="1:12" s="45" customFormat="1" ht="18.75" x14ac:dyDescent="0.3">
      <c r="A1421" s="38"/>
      <c r="B1421" s="14"/>
      <c r="C1421" s="312"/>
      <c r="D1421" s="311"/>
      <c r="E1421" s="311"/>
      <c r="F1421" s="311"/>
      <c r="K1421" s="14"/>
      <c r="L1421" s="4"/>
    </row>
    <row r="1422" spans="1:12" s="45" customFormat="1" ht="20.25" x14ac:dyDescent="0.25">
      <c r="A1422" s="160"/>
      <c r="B1422" s="322"/>
      <c r="C1422" s="322"/>
      <c r="D1422" s="322"/>
      <c r="E1422" s="322"/>
      <c r="F1422" s="322"/>
      <c r="K1422" s="14"/>
      <c r="L1422" s="4"/>
    </row>
    <row r="1423" spans="1:12" s="45" customFormat="1" ht="20.25" x14ac:dyDescent="0.25">
      <c r="A1423" s="63"/>
      <c r="B1423" s="24"/>
      <c r="C1423" s="24"/>
      <c r="D1423" s="24"/>
      <c r="E1423" s="24"/>
      <c r="F1423" s="24"/>
      <c r="K1423" s="14"/>
      <c r="L1423" s="4"/>
    </row>
    <row r="1424" spans="1:12" s="45" customFormat="1" ht="16.5" x14ac:dyDescent="0.25">
      <c r="A1424" s="156"/>
      <c r="B1424" s="12"/>
      <c r="C1424" s="19"/>
      <c r="D1424" s="157"/>
      <c r="E1424" s="125"/>
      <c r="F1424" s="125"/>
      <c r="K1424" s="14"/>
      <c r="L1424" s="4"/>
    </row>
    <row r="1425" spans="1:12" s="45" customFormat="1" ht="18.75" x14ac:dyDescent="0.25">
      <c r="A1425" s="114"/>
      <c r="B1425" s="116"/>
      <c r="C1425" s="330"/>
      <c r="D1425" s="330"/>
      <c r="E1425" s="330"/>
      <c r="F1425" s="330"/>
      <c r="K1425" s="14"/>
      <c r="L1425" s="4"/>
    </row>
    <row r="1426" spans="1:12" s="45" customFormat="1" x14ac:dyDescent="0.25">
      <c r="A1426" s="13"/>
      <c r="B1426" s="11"/>
      <c r="C1426" s="40"/>
      <c r="D1426" s="93"/>
      <c r="E1426" s="94"/>
      <c r="F1426" s="191"/>
      <c r="K1426" s="14"/>
      <c r="L1426" s="4"/>
    </row>
    <row r="1427" spans="1:12" s="45" customFormat="1" x14ac:dyDescent="0.25">
      <c r="A1427" s="13"/>
      <c r="B1427" s="192"/>
      <c r="C1427" s="40"/>
      <c r="D1427" s="232"/>
      <c r="E1427" s="94"/>
      <c r="F1427" s="59"/>
      <c r="K1427" s="14"/>
      <c r="L1427" s="4"/>
    </row>
    <row r="1428" spans="1:12" s="45" customFormat="1" x14ac:dyDescent="0.25">
      <c r="A1428" s="169"/>
      <c r="B1428" s="11"/>
      <c r="C1428" s="40"/>
      <c r="D1428" s="4"/>
      <c r="E1428" s="94"/>
      <c r="F1428" s="191"/>
      <c r="K1428" s="14"/>
      <c r="L1428" s="4"/>
    </row>
    <row r="1429" spans="1:12" s="45" customFormat="1" x14ac:dyDescent="0.25">
      <c r="A1429" s="13"/>
      <c r="B1429" s="6"/>
      <c r="C1429" s="40"/>
      <c r="D1429" s="8"/>
      <c r="E1429" s="8"/>
      <c r="F1429" s="59"/>
      <c r="K1429" s="14"/>
      <c r="L1429" s="4"/>
    </row>
    <row r="1430" spans="1:12" s="45" customFormat="1" x14ac:dyDescent="0.25">
      <c r="A1430" s="13"/>
      <c r="B1430" s="6"/>
      <c r="C1430" s="40"/>
      <c r="D1430" s="8"/>
      <c r="E1430" s="8"/>
      <c r="F1430" s="59"/>
      <c r="K1430" s="14"/>
      <c r="L1430" s="4"/>
    </row>
    <row r="1431" spans="1:12" s="45" customFormat="1" x14ac:dyDescent="0.25">
      <c r="A1431" s="13"/>
      <c r="B1431" s="6"/>
      <c r="C1431" s="40"/>
      <c r="D1431" s="8"/>
      <c r="E1431" s="8"/>
      <c r="F1431" s="59"/>
      <c r="K1431" s="14"/>
      <c r="L1431" s="4"/>
    </row>
    <row r="1432" spans="1:12" s="45" customFormat="1" x14ac:dyDescent="0.25">
      <c r="A1432" s="13"/>
      <c r="B1432" s="6"/>
      <c r="C1432" s="40"/>
      <c r="D1432" s="8"/>
      <c r="E1432" s="8"/>
      <c r="F1432" s="59"/>
      <c r="K1432" s="14"/>
      <c r="L1432" s="4"/>
    </row>
    <row r="1433" spans="1:12" s="45" customFormat="1" x14ac:dyDescent="0.25">
      <c r="A1433" s="13"/>
      <c r="B1433" s="6"/>
      <c r="C1433" s="40"/>
      <c r="D1433" s="8"/>
      <c r="E1433" s="8"/>
      <c r="F1433" s="59"/>
      <c r="K1433" s="14"/>
      <c r="L1433" s="4"/>
    </row>
    <row r="1434" spans="1:12" s="45" customFormat="1" x14ac:dyDescent="0.25">
      <c r="A1434" s="13"/>
      <c r="B1434" s="6"/>
      <c r="C1434" s="40"/>
      <c r="D1434" s="8"/>
      <c r="E1434" s="8"/>
      <c r="F1434" s="59"/>
      <c r="K1434" s="14"/>
      <c r="L1434" s="4"/>
    </row>
    <row r="1435" spans="1:12" s="45" customFormat="1" x14ac:dyDescent="0.25">
      <c r="A1435" s="13"/>
      <c r="B1435" s="6"/>
      <c r="C1435" s="40"/>
      <c r="D1435" s="8"/>
      <c r="E1435" s="8"/>
      <c r="F1435" s="59"/>
      <c r="K1435" s="14"/>
      <c r="L1435" s="4"/>
    </row>
    <row r="1436" spans="1:12" s="45" customFormat="1" x14ac:dyDescent="0.25">
      <c r="A1436" s="13"/>
      <c r="B1436" s="6"/>
      <c r="C1436" s="40"/>
      <c r="D1436" s="8"/>
      <c r="E1436" s="8"/>
      <c r="F1436" s="59"/>
      <c r="K1436" s="14"/>
      <c r="L1436" s="4"/>
    </row>
    <row r="1437" spans="1:12" s="45" customFormat="1" x14ac:dyDescent="0.25">
      <c r="A1437" s="13"/>
      <c r="B1437" s="6"/>
      <c r="C1437" s="40"/>
      <c r="D1437" s="8"/>
      <c r="E1437" s="8"/>
      <c r="F1437" s="59"/>
      <c r="K1437" s="14"/>
      <c r="L1437" s="4"/>
    </row>
    <row r="1438" spans="1:12" s="45" customFormat="1" x14ac:dyDescent="0.25">
      <c r="A1438" s="13"/>
      <c r="B1438" s="6"/>
      <c r="C1438" s="40"/>
      <c r="D1438" s="8"/>
      <c r="E1438" s="8"/>
      <c r="F1438" s="59"/>
      <c r="K1438" s="14"/>
      <c r="L1438" s="4"/>
    </row>
    <row r="1439" spans="1:12" s="45" customFormat="1" x14ac:dyDescent="0.25">
      <c r="A1439" s="13"/>
      <c r="B1439" s="6"/>
      <c r="C1439" s="40"/>
      <c r="D1439" s="8"/>
      <c r="E1439" s="8"/>
      <c r="F1439" s="59"/>
      <c r="K1439" s="14"/>
      <c r="L1439" s="4"/>
    </row>
    <row r="1440" spans="1:12" s="45" customFormat="1" x14ac:dyDescent="0.25">
      <c r="A1440" s="13"/>
      <c r="B1440" s="6"/>
      <c r="C1440" s="40"/>
      <c r="D1440" s="8"/>
      <c r="E1440" s="8"/>
      <c r="F1440" s="59"/>
      <c r="K1440" s="14"/>
      <c r="L1440" s="4"/>
    </row>
    <row r="1441" spans="1:12" s="45" customFormat="1" x14ac:dyDescent="0.25">
      <c r="A1441" s="13"/>
      <c r="B1441" s="6"/>
      <c r="C1441" s="40"/>
      <c r="D1441" s="8"/>
      <c r="E1441" s="8"/>
      <c r="F1441" s="59"/>
      <c r="K1441" s="14"/>
      <c r="L1441" s="4"/>
    </row>
    <row r="1442" spans="1:12" s="45" customFormat="1" x14ac:dyDescent="0.25">
      <c r="A1442" s="13"/>
      <c r="B1442" s="6"/>
      <c r="C1442" s="40"/>
      <c r="D1442" s="8"/>
      <c r="E1442" s="8"/>
      <c r="F1442" s="59"/>
      <c r="K1442" s="14"/>
      <c r="L1442" s="4"/>
    </row>
    <row r="1443" spans="1:12" s="45" customFormat="1" x14ac:dyDescent="0.25">
      <c r="A1443" s="13"/>
      <c r="B1443" s="6"/>
      <c r="C1443" s="40"/>
      <c r="D1443" s="8"/>
      <c r="E1443" s="8"/>
      <c r="F1443" s="59"/>
      <c r="K1443" s="14"/>
      <c r="L1443" s="4"/>
    </row>
    <row r="1444" spans="1:12" s="45" customFormat="1" x14ac:dyDescent="0.25">
      <c r="A1444" s="13"/>
      <c r="B1444" s="6"/>
      <c r="C1444" s="40"/>
      <c r="D1444" s="8"/>
      <c r="E1444" s="8"/>
      <c r="F1444" s="59"/>
      <c r="K1444" s="14"/>
      <c r="L1444" s="4"/>
    </row>
    <row r="1445" spans="1:12" s="45" customFormat="1" x14ac:dyDescent="0.25">
      <c r="A1445" s="13"/>
      <c r="B1445" s="6"/>
      <c r="C1445" s="40"/>
      <c r="D1445" s="8"/>
      <c r="E1445" s="8"/>
      <c r="F1445" s="59"/>
      <c r="K1445" s="14"/>
      <c r="L1445" s="4"/>
    </row>
    <row r="1446" spans="1:12" s="45" customFormat="1" x14ac:dyDescent="0.25">
      <c r="A1446" s="13"/>
      <c r="B1446" s="6"/>
      <c r="C1446" s="40"/>
      <c r="D1446" s="8"/>
      <c r="E1446" s="8"/>
      <c r="F1446" s="59"/>
      <c r="K1446" s="14"/>
      <c r="L1446" s="4"/>
    </row>
    <row r="1447" spans="1:12" s="45" customFormat="1" x14ac:dyDescent="0.25">
      <c r="A1447" s="13"/>
      <c r="B1447" s="6"/>
      <c r="C1447" s="40"/>
      <c r="D1447" s="8"/>
      <c r="E1447" s="8"/>
      <c r="F1447" s="59"/>
      <c r="K1447" s="14"/>
      <c r="L1447" s="4"/>
    </row>
    <row r="1448" spans="1:12" s="45" customFormat="1" x14ac:dyDescent="0.25">
      <c r="A1448" s="13"/>
      <c r="B1448" s="6"/>
      <c r="C1448" s="40"/>
      <c r="D1448" s="8"/>
      <c r="E1448" s="8"/>
      <c r="F1448" s="59"/>
      <c r="K1448" s="14"/>
      <c r="L1448" s="4"/>
    </row>
    <row r="1449" spans="1:12" s="45" customFormat="1" x14ac:dyDescent="0.25">
      <c r="A1449" s="13"/>
      <c r="B1449" s="6"/>
      <c r="C1449" s="40"/>
      <c r="D1449" s="8"/>
      <c r="E1449" s="8"/>
      <c r="F1449" s="59"/>
      <c r="K1449" s="14"/>
      <c r="L1449" s="4"/>
    </row>
    <row r="1450" spans="1:12" s="45" customFormat="1" x14ac:dyDescent="0.25">
      <c r="A1450" s="13"/>
      <c r="B1450" s="11"/>
      <c r="C1450" s="40"/>
      <c r="D1450" s="8"/>
      <c r="E1450" s="8"/>
      <c r="F1450" s="191"/>
      <c r="K1450" s="14"/>
      <c r="L1450" s="4"/>
    </row>
    <row r="1451" spans="1:12" s="45" customFormat="1" x14ac:dyDescent="0.25">
      <c r="A1451" s="13"/>
      <c r="B1451" s="6"/>
      <c r="C1451" s="40"/>
      <c r="D1451" s="8"/>
      <c r="E1451" s="8"/>
      <c r="F1451" s="59"/>
      <c r="K1451" s="14"/>
      <c r="L1451" s="4"/>
    </row>
    <row r="1452" spans="1:12" s="45" customFormat="1" x14ac:dyDescent="0.25">
      <c r="A1452" s="13"/>
      <c r="B1452" s="6"/>
      <c r="C1452" s="40"/>
      <c r="D1452" s="8"/>
      <c r="E1452" s="8"/>
      <c r="F1452" s="59"/>
      <c r="K1452" s="14"/>
      <c r="L1452" s="4"/>
    </row>
    <row r="1453" spans="1:12" s="45" customFormat="1" x14ac:dyDescent="0.25">
      <c r="A1453" s="13"/>
      <c r="B1453" s="6"/>
      <c r="C1453" s="40"/>
      <c r="D1453" s="8"/>
      <c r="E1453" s="8"/>
      <c r="F1453" s="59"/>
      <c r="K1453" s="14"/>
      <c r="L1453" s="4"/>
    </row>
    <row r="1454" spans="1:12" s="45" customFormat="1" x14ac:dyDescent="0.25">
      <c r="A1454" s="13"/>
      <c r="B1454" s="6"/>
      <c r="C1454" s="40"/>
      <c r="D1454" s="8"/>
      <c r="E1454" s="8"/>
      <c r="F1454" s="59"/>
      <c r="K1454" s="14"/>
      <c r="L1454" s="4"/>
    </row>
    <row r="1455" spans="1:12" s="45" customFormat="1" x14ac:dyDescent="0.25">
      <c r="A1455" s="13"/>
      <c r="B1455" s="6"/>
      <c r="C1455" s="40"/>
      <c r="D1455" s="8"/>
      <c r="E1455" s="8"/>
      <c r="F1455" s="59"/>
      <c r="K1455" s="14"/>
      <c r="L1455" s="4"/>
    </row>
    <row r="1456" spans="1:12" s="45" customFormat="1" x14ac:dyDescent="0.25">
      <c r="A1456" s="13"/>
      <c r="B1456" s="6"/>
      <c r="C1456" s="40"/>
      <c r="D1456" s="8"/>
      <c r="E1456" s="8"/>
      <c r="F1456" s="59"/>
      <c r="K1456" s="14"/>
      <c r="L1456" s="4"/>
    </row>
    <row r="1457" spans="1:12" s="45" customFormat="1" x14ac:dyDescent="0.25">
      <c r="A1457" s="13"/>
      <c r="B1457" s="6"/>
      <c r="C1457" s="40"/>
      <c r="D1457" s="8"/>
      <c r="E1457" s="8"/>
      <c r="F1457" s="59"/>
      <c r="K1457" s="14"/>
      <c r="L1457" s="4"/>
    </row>
    <row r="1458" spans="1:12" s="45" customFormat="1" x14ac:dyDescent="0.25">
      <c r="A1458" s="13"/>
      <c r="B1458" s="6"/>
      <c r="C1458" s="40"/>
      <c r="D1458" s="8"/>
      <c r="E1458" s="8"/>
      <c r="F1458" s="59"/>
      <c r="K1458" s="14"/>
      <c r="L1458" s="4"/>
    </row>
    <row r="1459" spans="1:12" s="45" customFormat="1" x14ac:dyDescent="0.25">
      <c r="A1459" s="13"/>
      <c r="B1459" s="6"/>
      <c r="C1459" s="40"/>
      <c r="D1459" s="8"/>
      <c r="E1459" s="8"/>
      <c r="F1459" s="59"/>
      <c r="K1459" s="14"/>
      <c r="L1459" s="4"/>
    </row>
    <row r="1460" spans="1:12" s="45" customFormat="1" x14ac:dyDescent="0.25">
      <c r="A1460" s="13"/>
      <c r="B1460" s="6"/>
      <c r="C1460" s="40"/>
      <c r="D1460" s="8"/>
      <c r="E1460" s="8"/>
      <c r="F1460" s="59"/>
      <c r="K1460" s="14"/>
      <c r="L1460" s="4"/>
    </row>
    <row r="1461" spans="1:12" s="45" customFormat="1" x14ac:dyDescent="0.25">
      <c r="A1461" s="13"/>
      <c r="B1461" s="6"/>
      <c r="C1461" s="40"/>
      <c r="D1461" s="8"/>
      <c r="E1461" s="8"/>
      <c r="F1461" s="59"/>
      <c r="K1461" s="14"/>
      <c r="L1461" s="4"/>
    </row>
    <row r="1462" spans="1:12" s="45" customFormat="1" x14ac:dyDescent="0.25">
      <c r="A1462" s="13"/>
      <c r="B1462" s="6"/>
      <c r="C1462" s="40"/>
      <c r="D1462" s="8"/>
      <c r="E1462" s="8"/>
      <c r="F1462" s="59"/>
      <c r="K1462" s="14"/>
      <c r="L1462" s="4"/>
    </row>
    <row r="1463" spans="1:12" s="45" customFormat="1" x14ac:dyDescent="0.25">
      <c r="A1463" s="13"/>
      <c r="B1463" s="6"/>
      <c r="C1463" s="40"/>
      <c r="D1463" s="8"/>
      <c r="E1463" s="8"/>
      <c r="F1463" s="59"/>
      <c r="K1463" s="14"/>
      <c r="L1463" s="4"/>
    </row>
    <row r="1464" spans="1:12" s="45" customFormat="1" x14ac:dyDescent="0.25">
      <c r="A1464" s="13"/>
      <c r="B1464" s="6"/>
      <c r="C1464" s="40"/>
      <c r="D1464" s="8"/>
      <c r="E1464" s="8"/>
      <c r="F1464" s="59"/>
      <c r="K1464" s="14"/>
      <c r="L1464" s="4"/>
    </row>
    <row r="1465" spans="1:12" s="45" customFormat="1" x14ac:dyDescent="0.25">
      <c r="A1465" s="13"/>
      <c r="B1465" s="6"/>
      <c r="C1465" s="40"/>
      <c r="D1465" s="8"/>
      <c r="E1465" s="8"/>
      <c r="F1465" s="59"/>
      <c r="K1465" s="14"/>
      <c r="L1465" s="4"/>
    </row>
    <row r="1466" spans="1:12" s="45" customFormat="1" x14ac:dyDescent="0.25">
      <c r="A1466" s="13"/>
      <c r="B1466" s="6"/>
      <c r="C1466" s="40"/>
      <c r="D1466" s="8"/>
      <c r="E1466" s="8"/>
      <c r="F1466" s="59"/>
      <c r="K1466" s="14"/>
      <c r="L1466" s="4"/>
    </row>
    <row r="1467" spans="1:12" s="45" customFormat="1" x14ac:dyDescent="0.25">
      <c r="A1467" s="13"/>
      <c r="B1467" s="6"/>
      <c r="C1467" s="40"/>
      <c r="D1467" s="8"/>
      <c r="E1467" s="8"/>
      <c r="F1467" s="59"/>
      <c r="K1467" s="14"/>
      <c r="L1467" s="4"/>
    </row>
    <row r="1468" spans="1:12" s="45" customFormat="1" x14ac:dyDescent="0.25">
      <c r="A1468" s="13"/>
      <c r="B1468" s="6"/>
      <c r="C1468" s="40"/>
      <c r="D1468" s="8"/>
      <c r="E1468" s="8"/>
      <c r="F1468" s="59"/>
      <c r="K1468" s="14"/>
      <c r="L1468" s="4"/>
    </row>
    <row r="1469" spans="1:12" s="45" customFormat="1" x14ac:dyDescent="0.25">
      <c r="A1469" s="13"/>
      <c r="B1469" s="6"/>
      <c r="C1469" s="40"/>
      <c r="D1469" s="8"/>
      <c r="E1469" s="8"/>
      <c r="F1469" s="59"/>
      <c r="K1469" s="14"/>
      <c r="L1469" s="4"/>
    </row>
    <row r="1470" spans="1:12" s="45" customFormat="1" x14ac:dyDescent="0.25">
      <c r="A1470" s="13"/>
      <c r="B1470" s="6"/>
      <c r="C1470" s="40"/>
      <c r="D1470" s="8"/>
      <c r="E1470" s="8"/>
      <c r="F1470" s="59"/>
      <c r="K1470" s="14"/>
      <c r="L1470" s="4"/>
    </row>
    <row r="1471" spans="1:12" s="45" customFormat="1" x14ac:dyDescent="0.25">
      <c r="A1471" s="13"/>
      <c r="B1471" s="6"/>
      <c r="C1471" s="40"/>
      <c r="D1471" s="8"/>
      <c r="E1471" s="8"/>
      <c r="F1471" s="59"/>
      <c r="K1471" s="14"/>
      <c r="L1471" s="4"/>
    </row>
    <row r="1472" spans="1:12" s="45" customFormat="1" x14ac:dyDescent="0.25">
      <c r="A1472" s="13"/>
      <c r="B1472" s="6"/>
      <c r="C1472" s="40"/>
      <c r="D1472" s="8"/>
      <c r="E1472" s="8"/>
      <c r="F1472" s="59"/>
      <c r="K1472" s="14"/>
      <c r="L1472" s="4"/>
    </row>
    <row r="1473" spans="1:12" s="45" customFormat="1" x14ac:dyDescent="0.25">
      <c r="A1473" s="13"/>
      <c r="B1473" s="6"/>
      <c r="C1473" s="40"/>
      <c r="D1473" s="8"/>
      <c r="E1473" s="8"/>
      <c r="F1473" s="59"/>
      <c r="K1473" s="14"/>
      <c r="L1473" s="4"/>
    </row>
    <row r="1474" spans="1:12" s="45" customFormat="1" x14ac:dyDescent="0.25">
      <c r="A1474" s="13"/>
      <c r="B1474" s="6"/>
      <c r="C1474" s="40"/>
      <c r="D1474" s="8"/>
      <c r="E1474" s="8"/>
      <c r="F1474" s="59"/>
      <c r="K1474" s="14"/>
      <c r="L1474" s="4"/>
    </row>
    <row r="1475" spans="1:12" s="45" customFormat="1" x14ac:dyDescent="0.25">
      <c r="A1475" s="13"/>
      <c r="B1475" s="6"/>
      <c r="C1475" s="40"/>
      <c r="D1475" s="8"/>
      <c r="E1475" s="8"/>
      <c r="F1475" s="191"/>
      <c r="K1475" s="14"/>
      <c r="L1475" s="4"/>
    </row>
    <row r="1476" spans="1:12" s="45" customFormat="1" x14ac:dyDescent="0.25">
      <c r="A1476" s="13"/>
      <c r="B1476" s="6"/>
      <c r="C1476" s="40"/>
      <c r="D1476" s="8"/>
      <c r="E1476" s="8"/>
      <c r="F1476" s="59"/>
      <c r="K1476" s="14"/>
      <c r="L1476" s="4"/>
    </row>
    <row r="1477" spans="1:12" s="45" customFormat="1" x14ac:dyDescent="0.25">
      <c r="A1477" s="13"/>
      <c r="B1477" s="6"/>
      <c r="C1477" s="40"/>
      <c r="D1477" s="8"/>
      <c r="E1477" s="8"/>
      <c r="F1477" s="59"/>
      <c r="K1477" s="14"/>
      <c r="L1477" s="4"/>
    </row>
    <row r="1478" spans="1:12" s="45" customFormat="1" x14ac:dyDescent="0.25">
      <c r="A1478" s="13"/>
      <c r="B1478" s="6"/>
      <c r="C1478" s="40"/>
      <c r="D1478" s="8"/>
      <c r="E1478" s="8"/>
      <c r="F1478" s="59"/>
      <c r="K1478" s="14"/>
      <c r="L1478" s="4"/>
    </row>
    <row r="1479" spans="1:12" s="45" customFormat="1" x14ac:dyDescent="0.25">
      <c r="A1479" s="13"/>
      <c r="B1479" s="6"/>
      <c r="C1479" s="40"/>
      <c r="D1479" s="8"/>
      <c r="E1479" s="8"/>
      <c r="F1479" s="59"/>
      <c r="K1479" s="14"/>
      <c r="L1479" s="4"/>
    </row>
    <row r="1480" spans="1:12" s="45" customFormat="1" x14ac:dyDescent="0.25">
      <c r="A1480" s="13"/>
      <c r="B1480" s="6"/>
      <c r="C1480" s="40"/>
      <c r="D1480" s="8"/>
      <c r="E1480" s="8"/>
      <c r="F1480" s="59"/>
      <c r="K1480" s="14"/>
      <c r="L1480" s="4"/>
    </row>
    <row r="1481" spans="1:12" s="45" customFormat="1" x14ac:dyDescent="0.25">
      <c r="A1481" s="13"/>
      <c r="B1481" s="6"/>
      <c r="C1481" s="40"/>
      <c r="D1481" s="8"/>
      <c r="E1481" s="8"/>
      <c r="F1481" s="59"/>
      <c r="K1481" s="14"/>
      <c r="L1481" s="4"/>
    </row>
    <row r="1482" spans="1:12" s="45" customFormat="1" x14ac:dyDescent="0.25">
      <c r="A1482" s="13"/>
      <c r="B1482" s="6"/>
      <c r="C1482" s="40"/>
      <c r="D1482" s="8"/>
      <c r="E1482" s="8"/>
      <c r="F1482" s="59"/>
      <c r="K1482" s="14"/>
      <c r="L1482" s="4"/>
    </row>
    <row r="1483" spans="1:12" s="45" customFormat="1" x14ac:dyDescent="0.25">
      <c r="A1483" s="13"/>
      <c r="B1483" s="6"/>
      <c r="C1483" s="40"/>
      <c r="D1483" s="8"/>
      <c r="E1483" s="8"/>
      <c r="F1483" s="59"/>
      <c r="K1483" s="14"/>
      <c r="L1483" s="4"/>
    </row>
    <row r="1484" spans="1:12" s="45" customFormat="1" x14ac:dyDescent="0.25">
      <c r="A1484" s="13"/>
      <c r="B1484" s="6"/>
      <c r="C1484" s="40"/>
      <c r="D1484" s="8"/>
      <c r="E1484" s="8"/>
      <c r="F1484" s="59"/>
      <c r="K1484" s="14"/>
      <c r="L1484" s="4"/>
    </row>
    <row r="1485" spans="1:12" s="45" customFormat="1" x14ac:dyDescent="0.25">
      <c r="A1485" s="13"/>
      <c r="B1485" s="6"/>
      <c r="C1485" s="40"/>
      <c r="D1485" s="8"/>
      <c r="E1485" s="8"/>
      <c r="F1485" s="59"/>
      <c r="K1485" s="14"/>
      <c r="L1485" s="4"/>
    </row>
    <row r="1486" spans="1:12" s="45" customFormat="1" x14ac:dyDescent="0.25">
      <c r="A1486" s="13"/>
      <c r="B1486" s="6"/>
      <c r="C1486" s="40"/>
      <c r="D1486" s="8"/>
      <c r="E1486" s="8"/>
      <c r="F1486" s="59"/>
      <c r="K1486" s="14"/>
      <c r="L1486" s="4"/>
    </row>
    <row r="1487" spans="1:12" s="45" customFormat="1" x14ac:dyDescent="0.25">
      <c r="A1487" s="13"/>
      <c r="B1487" s="6"/>
      <c r="C1487" s="40"/>
      <c r="D1487" s="8"/>
      <c r="E1487" s="8"/>
      <c r="F1487" s="59"/>
      <c r="K1487" s="14"/>
      <c r="L1487" s="4"/>
    </row>
    <row r="1488" spans="1:12" s="45" customFormat="1" x14ac:dyDescent="0.25">
      <c r="A1488" s="1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1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1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1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1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1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1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1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1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1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1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1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1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1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1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1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1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1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1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1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1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13"/>
      <c r="B1509" s="6"/>
      <c r="C1509" s="40"/>
      <c r="D1509" s="8"/>
      <c r="E1509" s="8"/>
      <c r="F1509" s="59"/>
      <c r="K1509" s="14"/>
      <c r="L1509" s="4"/>
    </row>
    <row r="1510" spans="1:12" s="45" customFormat="1" x14ac:dyDescent="0.25">
      <c r="A1510" s="1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1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1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1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1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1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1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1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1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1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1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1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1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1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1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1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1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1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1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13"/>
      <c r="B1529" s="6"/>
      <c r="C1529" s="40"/>
      <c r="D1529" s="8"/>
      <c r="E1529" s="8"/>
      <c r="F1529" s="59"/>
      <c r="K1529" s="14"/>
      <c r="L1529" s="4"/>
    </row>
    <row r="1530" spans="1:12" s="45" customFormat="1" x14ac:dyDescent="0.25">
      <c r="A1530" s="13"/>
      <c r="B1530" s="6"/>
      <c r="C1530" s="40"/>
      <c r="D1530" s="8"/>
      <c r="E1530" s="8"/>
      <c r="F1530" s="59"/>
      <c r="K1530" s="14"/>
      <c r="L1530" s="4"/>
    </row>
    <row r="1531" spans="1:12" s="45" customFormat="1" x14ac:dyDescent="0.25">
      <c r="A1531" s="13"/>
      <c r="B1531" s="6"/>
      <c r="C1531" s="40"/>
      <c r="D1531" s="8"/>
      <c r="E1531" s="8"/>
      <c r="F1531" s="59"/>
      <c r="K1531" s="14"/>
      <c r="L1531" s="4"/>
    </row>
    <row r="1532" spans="1:12" s="45" customFormat="1" x14ac:dyDescent="0.25">
      <c r="A1532" s="13"/>
      <c r="B1532" s="6"/>
      <c r="C1532" s="40"/>
      <c r="D1532" s="8"/>
      <c r="E1532" s="8"/>
      <c r="F1532" s="59"/>
      <c r="K1532" s="14"/>
      <c r="L1532" s="4"/>
    </row>
    <row r="1533" spans="1:12" s="45" customFormat="1" x14ac:dyDescent="0.25">
      <c r="A1533" s="13"/>
      <c r="B1533" s="6"/>
      <c r="C1533" s="40"/>
      <c r="D1533" s="93"/>
      <c r="E1533" s="94"/>
      <c r="F1533" s="59"/>
      <c r="K1533" s="14"/>
      <c r="L1533" s="4"/>
    </row>
    <row r="1534" spans="1:12" s="45" customFormat="1" ht="18.75" x14ac:dyDescent="0.3">
      <c r="A1534" s="38"/>
      <c r="B1534" s="39"/>
      <c r="C1534" s="4"/>
      <c r="D1534" s="41"/>
      <c r="E1534" s="310"/>
      <c r="F1534" s="310"/>
      <c r="K1534" s="14"/>
      <c r="L1534" s="4"/>
    </row>
    <row r="1535" spans="1:12" s="45" customFormat="1" ht="18.75" x14ac:dyDescent="0.3">
      <c r="A1535" s="38"/>
      <c r="B1535" s="14"/>
      <c r="C1535" s="310"/>
      <c r="D1535" s="311"/>
      <c r="E1535" s="311"/>
      <c r="F1535" s="311"/>
      <c r="K1535" s="14"/>
      <c r="L1535" s="4"/>
    </row>
    <row r="1536" spans="1:12" s="45" customFormat="1" ht="18.75" x14ac:dyDescent="0.3">
      <c r="A1536" s="38"/>
      <c r="B1536" s="14"/>
      <c r="C1536" s="105"/>
      <c r="D1536" s="106"/>
      <c r="E1536" s="106"/>
      <c r="F1536" s="106"/>
      <c r="K1536" s="14"/>
      <c r="L1536" s="4"/>
    </row>
    <row r="1537" spans="1:12" s="45" customFormat="1" ht="18.75" x14ac:dyDescent="0.3">
      <c r="A1537" s="38"/>
      <c r="B1537" s="14"/>
      <c r="C1537" s="105"/>
      <c r="D1537" s="310"/>
      <c r="E1537" s="311"/>
      <c r="F1537" s="311"/>
      <c r="K1537" s="14"/>
      <c r="L1537" s="4"/>
    </row>
    <row r="1538" spans="1:12" s="45" customFormat="1" ht="18.75" x14ac:dyDescent="0.3">
      <c r="A1538" s="38"/>
      <c r="B1538" s="14"/>
      <c r="C1538" s="105"/>
      <c r="D1538" s="310"/>
      <c r="E1538" s="311"/>
      <c r="F1538" s="311"/>
      <c r="K1538" s="14"/>
      <c r="L1538" s="4"/>
    </row>
    <row r="1539" spans="1:12" s="45" customFormat="1" ht="18.75" x14ac:dyDescent="0.3">
      <c r="A1539" s="38"/>
      <c r="B1539" s="14"/>
      <c r="C1539" s="105"/>
      <c r="D1539" s="310"/>
      <c r="E1539" s="311"/>
      <c r="F1539" s="311"/>
      <c r="K1539" s="14"/>
      <c r="L1539" s="4"/>
    </row>
    <row r="1540" spans="1:12" s="45" customFormat="1" ht="18.75" x14ac:dyDescent="0.3">
      <c r="A1540" s="38"/>
      <c r="B1540" s="14"/>
      <c r="C1540" s="105"/>
      <c r="D1540" s="108"/>
      <c r="E1540" s="106"/>
      <c r="F1540" s="106"/>
      <c r="K1540" s="14"/>
      <c r="L1540" s="4"/>
    </row>
    <row r="1541" spans="1:12" s="45" customFormat="1" ht="18.75" x14ac:dyDescent="0.25">
      <c r="A1541" s="13"/>
      <c r="B1541" s="104"/>
      <c r="C1541" s="331"/>
      <c r="D1541" s="331"/>
      <c r="E1541" s="331"/>
      <c r="F1541" s="331"/>
      <c r="K1541" s="14"/>
      <c r="L1541" s="4"/>
    </row>
    <row r="1542" spans="1:12" s="45" customFormat="1" ht="18.75" x14ac:dyDescent="0.25">
      <c r="A1542" s="186"/>
      <c r="B1542" s="104"/>
      <c r="C1542" s="331"/>
      <c r="D1542" s="331"/>
      <c r="E1542" s="331"/>
      <c r="F1542" s="331"/>
      <c r="K1542" s="14"/>
      <c r="L1542" s="4"/>
    </row>
    <row r="1543" spans="1:12" s="45" customFormat="1" x14ac:dyDescent="0.25">
      <c r="A1543" s="23"/>
      <c r="B1543" s="47"/>
      <c r="C1543" s="4"/>
      <c r="D1543" s="9"/>
      <c r="E1543" s="8"/>
      <c r="F1543" s="59"/>
      <c r="K1543" s="14"/>
      <c r="L1543" s="4"/>
    </row>
    <row r="1544" spans="1:12" s="45" customFormat="1" x14ac:dyDescent="0.25">
      <c r="A1544" s="23"/>
      <c r="B1544" s="47"/>
      <c r="C1544" s="4"/>
      <c r="D1544" s="9"/>
      <c r="E1544" s="8"/>
      <c r="F1544" s="59"/>
      <c r="K1544" s="14"/>
      <c r="L1544" s="4"/>
    </row>
    <row r="1545" spans="1:12" s="45" customFormat="1" x14ac:dyDescent="0.25">
      <c r="A1545" s="23"/>
      <c r="B1545" s="39"/>
      <c r="C1545" s="4"/>
      <c r="D1545" s="9"/>
      <c r="E1545" s="8"/>
      <c r="F1545" s="59"/>
      <c r="K1545" s="14"/>
      <c r="L1545" s="4"/>
    </row>
    <row r="1546" spans="1:12" s="45" customFormat="1" x14ac:dyDescent="0.25">
      <c r="A1546" s="23"/>
      <c r="B1546" s="39"/>
      <c r="C1546" s="4"/>
      <c r="D1546" s="9"/>
      <c r="E1546" s="8"/>
      <c r="F1546" s="59"/>
      <c r="K1546" s="14"/>
      <c r="L1546" s="4"/>
    </row>
    <row r="1547" spans="1:12" s="45" customFormat="1" x14ac:dyDescent="0.25">
      <c r="A1547" s="23"/>
      <c r="B1547" s="39"/>
      <c r="C1547" s="4"/>
      <c r="D1547" s="9"/>
      <c r="E1547" s="8"/>
      <c r="F1547" s="59"/>
      <c r="K1547" s="14"/>
      <c r="L1547" s="4"/>
    </row>
    <row r="1548" spans="1:12" s="45" customFormat="1" x14ac:dyDescent="0.25">
      <c r="A1548" s="23"/>
      <c r="B1548" s="39"/>
      <c r="C1548" s="4"/>
      <c r="D1548" s="9"/>
      <c r="E1548" s="8"/>
      <c r="F1548" s="59"/>
      <c r="K1548" s="14"/>
      <c r="L1548" s="4"/>
    </row>
    <row r="1549" spans="1:12" s="45" customFormat="1" x14ac:dyDescent="0.25">
      <c r="A1549" s="23"/>
      <c r="B1549" s="295"/>
      <c r="C1549" s="4"/>
      <c r="D1549" s="9"/>
      <c r="E1549" s="8"/>
      <c r="F1549" s="59"/>
      <c r="K1549" s="14"/>
      <c r="L1549" s="4"/>
    </row>
    <row r="1550" spans="1:12" s="45" customFormat="1" x14ac:dyDescent="0.25">
      <c r="A1550" s="23"/>
      <c r="B1550" s="295"/>
      <c r="C1550" s="4"/>
      <c r="D1550" s="9"/>
      <c r="E1550" s="8"/>
      <c r="F1550" s="59"/>
      <c r="K1550" s="14"/>
      <c r="L1550" s="4"/>
    </row>
    <row r="1551" spans="1:12" s="45" customFormat="1" x14ac:dyDescent="0.25">
      <c r="A1551" s="23"/>
      <c r="B1551" s="295"/>
      <c r="C1551" s="4"/>
      <c r="D1551" s="296"/>
      <c r="E1551" s="8"/>
      <c r="F1551" s="59"/>
      <c r="K1551" s="14"/>
      <c r="L1551" s="4"/>
    </row>
    <row r="1552" spans="1:12" s="45" customFormat="1" x14ac:dyDescent="0.25">
      <c r="A1552" s="23"/>
      <c r="B1552" s="295"/>
      <c r="C1552" s="4"/>
      <c r="D1552" s="296"/>
      <c r="E1552" s="8"/>
      <c r="F1552" s="59"/>
      <c r="K1552" s="14"/>
      <c r="L1552" s="4"/>
    </row>
    <row r="1553" spans="1:12" s="45" customFormat="1" x14ac:dyDescent="0.25">
      <c r="A1553" s="23"/>
      <c r="B1553" s="295"/>
      <c r="C1553" s="4"/>
      <c r="D1553" s="296"/>
      <c r="E1553" s="8"/>
      <c r="F1553" s="59"/>
      <c r="K1553" s="14"/>
      <c r="L1553" s="4"/>
    </row>
    <row r="1554" spans="1:12" s="45" customFormat="1" x14ac:dyDescent="0.25">
      <c r="A1554" s="23"/>
      <c r="B1554" s="295"/>
      <c r="C1554" s="4"/>
      <c r="D1554" s="296"/>
      <c r="E1554" s="8"/>
      <c r="F1554" s="59"/>
      <c r="K1554" s="14"/>
      <c r="L1554" s="4"/>
    </row>
    <row r="1555" spans="1:12" s="45" customFormat="1" x14ac:dyDescent="0.25">
      <c r="A1555" s="23"/>
      <c r="B1555" s="295"/>
      <c r="C1555" s="4"/>
      <c r="D1555" s="296"/>
      <c r="E1555" s="8"/>
      <c r="F1555" s="59"/>
      <c r="K1555" s="14"/>
      <c r="L1555" s="4"/>
    </row>
    <row r="1556" spans="1:12" s="45" customFormat="1" x14ac:dyDescent="0.25">
      <c r="A1556" s="23"/>
      <c r="B1556" s="295"/>
      <c r="C1556" s="4"/>
      <c r="D1556" s="296"/>
      <c r="E1556" s="8"/>
      <c r="F1556" s="59"/>
      <c r="K1556" s="14"/>
      <c r="L1556" s="4"/>
    </row>
    <row r="1557" spans="1:12" s="45" customFormat="1" x14ac:dyDescent="0.25">
      <c r="A1557" s="23"/>
      <c r="B1557" s="295"/>
      <c r="C1557" s="4"/>
      <c r="D1557" s="296"/>
      <c r="E1557" s="8"/>
      <c r="F1557" s="59"/>
      <c r="K1557" s="14"/>
      <c r="L1557" s="4"/>
    </row>
    <row r="1558" spans="1:12" s="45" customFormat="1" x14ac:dyDescent="0.25">
      <c r="A1558" s="23"/>
      <c r="B1558" s="295"/>
      <c r="C1558" s="4"/>
      <c r="D1558" s="296"/>
      <c r="E1558" s="8"/>
      <c r="F1558" s="59"/>
      <c r="K1558" s="14"/>
      <c r="L1558" s="4"/>
    </row>
    <row r="1559" spans="1:12" s="45" customFormat="1" x14ac:dyDescent="0.25">
      <c r="A1559" s="23"/>
      <c r="B1559" s="295"/>
      <c r="C1559" s="4"/>
      <c r="D1559" s="296"/>
      <c r="E1559" s="8"/>
      <c r="F1559" s="59"/>
      <c r="K1559" s="14"/>
      <c r="L1559" s="4"/>
    </row>
    <row r="1560" spans="1:12" s="45" customFormat="1" x14ac:dyDescent="0.25">
      <c r="A1560" s="23"/>
      <c r="B1560" s="295"/>
      <c r="C1560" s="4"/>
      <c r="D1560" s="296"/>
      <c r="E1560" s="8"/>
      <c r="F1560" s="59"/>
      <c r="K1560" s="14"/>
      <c r="L1560" s="4"/>
    </row>
    <row r="1561" spans="1:12" s="45" customFormat="1" x14ac:dyDescent="0.25">
      <c r="A1561" s="23"/>
      <c r="B1561" s="295"/>
      <c r="C1561" s="4"/>
      <c r="D1561" s="296"/>
      <c r="E1561" s="8"/>
      <c r="F1561" s="59"/>
      <c r="K1561" s="14"/>
      <c r="L1561" s="4"/>
    </row>
    <row r="1562" spans="1:12" s="45" customFormat="1" x14ac:dyDescent="0.25">
      <c r="A1562" s="23"/>
      <c r="B1562" s="295"/>
      <c r="C1562" s="4"/>
      <c r="D1562" s="296"/>
      <c r="E1562" s="8"/>
      <c r="F1562" s="59"/>
      <c r="K1562" s="14"/>
      <c r="L1562" s="4"/>
    </row>
    <row r="1563" spans="1:12" s="45" customFormat="1" x14ac:dyDescent="0.25">
      <c r="A1563" s="23"/>
      <c r="B1563" s="295"/>
      <c r="C1563" s="4"/>
      <c r="D1563" s="296"/>
      <c r="E1563" s="8"/>
      <c r="F1563" s="59"/>
      <c r="K1563" s="14"/>
      <c r="L1563" s="4"/>
    </row>
    <row r="1564" spans="1:12" s="45" customFormat="1" x14ac:dyDescent="0.25">
      <c r="A1564" s="23"/>
      <c r="B1564" s="295"/>
      <c r="C1564" s="4"/>
      <c r="D1564" s="296"/>
      <c r="E1564" s="8"/>
      <c r="F1564" s="59"/>
      <c r="K1564" s="14"/>
      <c r="L1564" s="4"/>
    </row>
    <row r="1565" spans="1:12" s="45" customFormat="1" x14ac:dyDescent="0.25">
      <c r="A1565" s="23"/>
      <c r="B1565" s="295"/>
      <c r="C1565" s="4"/>
      <c r="D1565" s="296"/>
      <c r="E1565" s="8"/>
      <c r="F1565" s="59"/>
      <c r="K1565" s="14"/>
      <c r="L1565" s="4"/>
    </row>
    <row r="1566" spans="1:12" s="45" customFormat="1" x14ac:dyDescent="0.25">
      <c r="A1566" s="23"/>
      <c r="B1566" s="295"/>
      <c r="C1566" s="4"/>
      <c r="D1566" s="296"/>
      <c r="E1566" s="8"/>
      <c r="F1566" s="59"/>
      <c r="K1566" s="14"/>
      <c r="L1566" s="4"/>
    </row>
    <row r="1567" spans="1:12" s="45" customFormat="1" x14ac:dyDescent="0.25">
      <c r="A1567" s="23"/>
      <c r="B1567" s="295"/>
      <c r="C1567" s="4"/>
      <c r="D1567" s="296"/>
      <c r="E1567" s="8"/>
      <c r="F1567" s="59"/>
      <c r="K1567" s="14"/>
      <c r="L1567" s="4"/>
    </row>
    <row r="1568" spans="1:12" s="45" customFormat="1" x14ac:dyDescent="0.25">
      <c r="A1568" s="23"/>
      <c r="B1568" s="295"/>
      <c r="C1568" s="4"/>
      <c r="D1568" s="296"/>
      <c r="E1568" s="8"/>
      <c r="F1568" s="59"/>
      <c r="K1568" s="14"/>
      <c r="L1568" s="4"/>
    </row>
    <row r="1569" spans="1:12" s="45" customFormat="1" x14ac:dyDescent="0.25">
      <c r="A1569" s="23"/>
      <c r="B1569" s="295"/>
      <c r="C1569" s="4"/>
      <c r="D1569" s="296"/>
      <c r="E1569" s="8"/>
      <c r="F1569" s="59"/>
      <c r="K1569" s="14"/>
      <c r="L1569" s="4"/>
    </row>
    <row r="1570" spans="1:12" s="45" customFormat="1" x14ac:dyDescent="0.25">
      <c r="A1570" s="23"/>
      <c r="B1570" s="295"/>
      <c r="C1570" s="4"/>
      <c r="D1570" s="296"/>
      <c r="E1570" s="8"/>
      <c r="F1570" s="59"/>
      <c r="K1570" s="14"/>
      <c r="L1570" s="4"/>
    </row>
    <row r="1571" spans="1:12" s="45" customFormat="1" x14ac:dyDescent="0.25">
      <c r="A1571" s="23"/>
      <c r="B1571" s="295"/>
      <c r="C1571" s="4"/>
      <c r="D1571" s="296"/>
      <c r="E1571" s="8"/>
      <c r="F1571" s="59"/>
      <c r="K1571" s="14"/>
      <c r="L1571" s="4"/>
    </row>
    <row r="1572" spans="1:12" s="45" customFormat="1" x14ac:dyDescent="0.25">
      <c r="A1572" s="23"/>
      <c r="B1572" s="295"/>
      <c r="C1572" s="4"/>
      <c r="D1572" s="296"/>
      <c r="E1572" s="8"/>
      <c r="F1572" s="59"/>
      <c r="K1572" s="14"/>
      <c r="L1572" s="4"/>
    </row>
    <row r="1573" spans="1:12" s="45" customFormat="1" x14ac:dyDescent="0.25">
      <c r="A1573" s="23"/>
      <c r="B1573" s="295"/>
      <c r="C1573" s="4"/>
      <c r="D1573" s="296"/>
      <c r="E1573" s="8"/>
      <c r="F1573" s="59"/>
      <c r="K1573" s="14"/>
      <c r="L1573" s="4"/>
    </row>
    <row r="1574" spans="1:12" s="45" customFormat="1" x14ac:dyDescent="0.25">
      <c r="A1574" s="23"/>
      <c r="B1574" s="297"/>
      <c r="C1574" s="4"/>
      <c r="D1574" s="296"/>
      <c r="E1574" s="8"/>
      <c r="F1574" s="59"/>
      <c r="K1574" s="14"/>
      <c r="L1574" s="4"/>
    </row>
    <row r="1575" spans="1:12" s="45" customFormat="1" x14ac:dyDescent="0.25">
      <c r="A1575" s="23"/>
      <c r="B1575" s="295"/>
      <c r="C1575" s="4"/>
      <c r="D1575" s="296"/>
      <c r="E1575" s="8"/>
      <c r="F1575" s="59"/>
      <c r="K1575" s="14"/>
      <c r="L1575" s="4"/>
    </row>
    <row r="1576" spans="1:12" s="45" customFormat="1" x14ac:dyDescent="0.25">
      <c r="A1576" s="23"/>
      <c r="B1576" s="295"/>
      <c r="C1576" s="4"/>
      <c r="D1576" s="296"/>
      <c r="E1576" s="8"/>
      <c r="F1576" s="59"/>
      <c r="K1576" s="14"/>
      <c r="L1576" s="4"/>
    </row>
    <row r="1577" spans="1:12" s="45" customFormat="1" x14ac:dyDescent="0.25">
      <c r="A1577" s="23"/>
      <c r="B1577" s="295"/>
      <c r="C1577" s="4"/>
      <c r="D1577" s="296"/>
      <c r="E1577" s="8"/>
      <c r="F1577" s="59"/>
      <c r="K1577" s="14"/>
      <c r="L1577" s="4"/>
    </row>
    <row r="1578" spans="1:12" s="45" customFormat="1" x14ac:dyDescent="0.25">
      <c r="A1578" s="23"/>
      <c r="B1578" s="295"/>
      <c r="C1578" s="4"/>
      <c r="D1578" s="296"/>
      <c r="E1578" s="8"/>
      <c r="F1578" s="59"/>
      <c r="K1578" s="14"/>
      <c r="L1578" s="4"/>
    </row>
    <row r="1579" spans="1:12" s="45" customFormat="1" x14ac:dyDescent="0.25">
      <c r="A1579" s="23"/>
      <c r="B1579" s="295"/>
      <c r="C1579" s="4"/>
      <c r="D1579" s="296"/>
      <c r="E1579" s="8"/>
      <c r="F1579" s="59"/>
      <c r="K1579" s="14"/>
      <c r="L1579" s="4"/>
    </row>
    <row r="1580" spans="1:12" s="45" customFormat="1" x14ac:dyDescent="0.25">
      <c r="A1580" s="23"/>
      <c r="B1580" s="295"/>
      <c r="C1580" s="4"/>
      <c r="D1580" s="296"/>
      <c r="E1580" s="8"/>
      <c r="F1580" s="59"/>
      <c r="K1580" s="14"/>
      <c r="L1580" s="4"/>
    </row>
    <row r="1581" spans="1:12" s="45" customFormat="1" x14ac:dyDescent="0.25">
      <c r="A1581" s="23"/>
      <c r="B1581" s="295"/>
      <c r="C1581" s="4"/>
      <c r="D1581" s="296"/>
      <c r="E1581" s="8"/>
      <c r="F1581" s="59"/>
      <c r="K1581" s="14"/>
      <c r="L1581" s="4"/>
    </row>
    <row r="1582" spans="1:12" s="45" customFormat="1" x14ac:dyDescent="0.25">
      <c r="A1582" s="23"/>
      <c r="B1582" s="295"/>
      <c r="C1582" s="4"/>
      <c r="D1582" s="296"/>
      <c r="E1582" s="8"/>
      <c r="F1582" s="59"/>
      <c r="K1582" s="14"/>
      <c r="L1582" s="4"/>
    </row>
    <row r="1583" spans="1:12" s="45" customFormat="1" x14ac:dyDescent="0.25">
      <c r="A1583" s="23"/>
      <c r="B1583" s="295"/>
      <c r="C1583" s="4"/>
      <c r="D1583" s="296"/>
      <c r="E1583" s="8"/>
      <c r="F1583" s="59"/>
      <c r="K1583" s="14"/>
      <c r="L1583" s="4"/>
    </row>
    <row r="1584" spans="1:12" s="45" customFormat="1" x14ac:dyDescent="0.25">
      <c r="A1584" s="23"/>
      <c r="B1584" s="295"/>
      <c r="C1584" s="4"/>
      <c r="D1584" s="296"/>
      <c r="E1584" s="8"/>
      <c r="F1584" s="59"/>
      <c r="K1584" s="14"/>
      <c r="L1584" s="4"/>
    </row>
    <row r="1585" spans="1:12" s="45" customFormat="1" x14ac:dyDescent="0.25">
      <c r="A1585" s="23"/>
      <c r="B1585" s="295"/>
      <c r="C1585" s="4"/>
      <c r="D1585" s="296"/>
      <c r="E1585" s="8"/>
      <c r="F1585" s="59"/>
      <c r="K1585" s="14"/>
      <c r="L1585" s="4"/>
    </row>
    <row r="1586" spans="1:12" x14ac:dyDescent="0.25">
      <c r="A1586" s="23"/>
      <c r="B1586" s="295"/>
      <c r="D1586" s="296"/>
      <c r="E1586" s="8"/>
      <c r="F1586" s="59"/>
    </row>
    <row r="1587" spans="1:12" s="238" customFormat="1" ht="20.25" x14ac:dyDescent="0.3">
      <c r="A1587" s="287"/>
      <c r="B1587" s="329"/>
      <c r="C1587" s="329"/>
      <c r="D1587" s="329"/>
      <c r="E1587" s="329"/>
      <c r="F1587" s="329"/>
      <c r="G1587" s="298"/>
      <c r="H1587" s="298"/>
      <c r="I1587" s="298"/>
      <c r="J1587" s="298"/>
    </row>
    <row r="1588" spans="1:12" x14ac:dyDescent="0.25">
      <c r="A1588" s="186"/>
      <c r="B1588" s="187"/>
      <c r="C1588" s="186"/>
      <c r="D1588" s="189"/>
      <c r="E1588" s="189"/>
      <c r="F1588" s="190"/>
    </row>
    <row r="1589" spans="1:12" x14ac:dyDescent="0.25">
      <c r="A1589" s="23"/>
      <c r="B1589" s="129"/>
      <c r="C1589" s="23"/>
      <c r="D1589" s="8"/>
      <c r="E1589" s="8"/>
      <c r="F1589" s="10"/>
    </row>
    <row r="1590" spans="1:12" x14ac:dyDescent="0.25">
      <c r="A1590" s="23"/>
      <c r="B1590" s="299"/>
      <c r="C1590" s="23"/>
      <c r="D1590" s="8"/>
      <c r="E1590" s="8"/>
      <c r="F1590" s="10"/>
    </row>
    <row r="1591" spans="1:12" x14ac:dyDescent="0.25">
      <c r="A1591" s="23"/>
      <c r="B1591" s="129"/>
      <c r="C1591" s="23"/>
      <c r="D1591" s="8"/>
      <c r="E1591" s="8"/>
      <c r="F1591" s="10"/>
    </row>
    <row r="1592" spans="1:12" x14ac:dyDescent="0.25">
      <c r="A1592" s="23"/>
      <c r="B1592" s="129"/>
      <c r="C1592" s="23"/>
      <c r="D1592" s="8"/>
      <c r="E1592" s="8"/>
      <c r="F1592" s="10"/>
    </row>
    <row r="1593" spans="1:12" x14ac:dyDescent="0.25">
      <c r="A1593" s="23"/>
      <c r="B1593" s="300"/>
      <c r="C1593" s="23"/>
      <c r="D1593" s="8"/>
      <c r="E1593" s="8"/>
      <c r="F1593" s="10"/>
    </row>
    <row r="1594" spans="1:12" x14ac:dyDescent="0.25">
      <c r="A1594" s="23"/>
      <c r="B1594" s="300"/>
      <c r="C1594" s="23"/>
      <c r="D1594" s="8"/>
      <c r="E1594" s="8"/>
      <c r="F1594" s="10"/>
    </row>
    <row r="1595" spans="1:12" x14ac:dyDescent="0.25">
      <c r="A1595" s="23"/>
      <c r="B1595" s="300"/>
      <c r="C1595" s="23"/>
      <c r="D1595" s="8"/>
      <c r="E1595" s="8"/>
      <c r="F1595" s="10"/>
    </row>
    <row r="1596" spans="1:12" x14ac:dyDescent="0.25">
      <c r="A1596" s="23"/>
      <c r="B1596" s="300"/>
      <c r="C1596" s="23"/>
      <c r="D1596" s="8"/>
      <c r="E1596" s="8"/>
      <c r="F1596" s="10"/>
    </row>
    <row r="1597" spans="1:12" x14ac:dyDescent="0.25">
      <c r="A1597" s="23"/>
      <c r="B1597" s="300"/>
      <c r="C1597" s="23"/>
      <c r="D1597" s="8"/>
      <c r="E1597" s="8"/>
      <c r="F1597" s="10"/>
    </row>
    <row r="1598" spans="1:12" x14ac:dyDescent="0.25">
      <c r="A1598" s="23"/>
      <c r="B1598" s="300"/>
      <c r="C1598" s="23"/>
      <c r="D1598" s="8"/>
      <c r="E1598" s="8"/>
      <c r="F1598" s="10"/>
    </row>
    <row r="1599" spans="1:12" x14ac:dyDescent="0.25">
      <c r="A1599" s="23"/>
      <c r="B1599" s="300"/>
      <c r="C1599" s="23"/>
      <c r="D1599" s="8"/>
      <c r="E1599" s="8"/>
      <c r="F1599" s="10"/>
    </row>
    <row r="1600" spans="1:12" x14ac:dyDescent="0.25">
      <c r="A1600" s="23"/>
      <c r="B1600" s="300"/>
      <c r="C1600" s="23"/>
      <c r="D1600" s="8"/>
      <c r="E1600" s="8"/>
      <c r="F1600" s="10"/>
    </row>
    <row r="1601" spans="1:12" x14ac:dyDescent="0.25">
      <c r="A1601" s="23"/>
      <c r="B1601" s="300"/>
      <c r="C1601" s="23"/>
      <c r="D1601" s="8"/>
      <c r="E1601" s="8"/>
      <c r="F1601" s="10"/>
    </row>
    <row r="1602" spans="1:12" s="45" customFormat="1" x14ac:dyDescent="0.25">
      <c r="A1602" s="23"/>
      <c r="B1602" s="300"/>
      <c r="C1602" s="23"/>
      <c r="D1602" s="8"/>
      <c r="E1602" s="8"/>
      <c r="F1602" s="10"/>
      <c r="K1602" s="14"/>
      <c r="L1602" s="4"/>
    </row>
    <row r="1603" spans="1:12" s="45" customFormat="1" x14ac:dyDescent="0.25">
      <c r="A1603" s="23"/>
      <c r="B1603" s="300"/>
      <c r="C1603" s="23"/>
      <c r="D1603" s="8"/>
      <c r="E1603" s="8"/>
      <c r="F1603" s="10"/>
      <c r="K1603" s="14"/>
      <c r="L1603" s="4"/>
    </row>
    <row r="1604" spans="1:12" s="45" customFormat="1" x14ac:dyDescent="0.25">
      <c r="A1604" s="23"/>
      <c r="B1604" s="300"/>
      <c r="C1604" s="23"/>
      <c r="D1604" s="8"/>
      <c r="E1604" s="8"/>
      <c r="F1604" s="10"/>
      <c r="K1604" s="14"/>
      <c r="L1604" s="4"/>
    </row>
    <row r="1605" spans="1:12" s="45" customFormat="1" x14ac:dyDescent="0.25">
      <c r="A1605" s="23"/>
      <c r="B1605" s="300"/>
      <c r="C1605" s="23"/>
      <c r="D1605" s="8"/>
      <c r="E1605" s="8"/>
      <c r="F1605" s="10"/>
      <c r="K1605" s="14"/>
      <c r="L1605" s="4"/>
    </row>
    <row r="1606" spans="1:12" s="45" customFormat="1" x14ac:dyDescent="0.25">
      <c r="A1606" s="23"/>
      <c r="B1606" s="300"/>
      <c r="C1606" s="23"/>
      <c r="D1606" s="8"/>
      <c r="E1606" s="8"/>
      <c r="F1606" s="10"/>
      <c r="K1606" s="14"/>
      <c r="L1606" s="4"/>
    </row>
    <row r="1607" spans="1:12" s="45" customFormat="1" x14ac:dyDescent="0.25">
      <c r="A1607" s="23"/>
      <c r="B1607" s="300"/>
      <c r="C1607" s="23"/>
      <c r="D1607" s="8"/>
      <c r="E1607" s="8"/>
      <c r="F1607" s="10"/>
      <c r="K1607" s="14"/>
      <c r="L1607" s="4"/>
    </row>
    <row r="1608" spans="1:12" s="45" customFormat="1" x14ac:dyDescent="0.25">
      <c r="A1608" s="23"/>
      <c r="B1608" s="300"/>
      <c r="C1608" s="23"/>
      <c r="D1608" s="8"/>
      <c r="E1608" s="8"/>
      <c r="F1608" s="10"/>
      <c r="K1608" s="14"/>
      <c r="L1608" s="4"/>
    </row>
    <row r="1609" spans="1:12" s="45" customFormat="1" x14ac:dyDescent="0.25">
      <c r="A1609" s="23"/>
      <c r="B1609" s="300"/>
      <c r="C1609" s="23"/>
      <c r="D1609" s="8"/>
      <c r="E1609" s="8"/>
      <c r="F1609" s="10"/>
      <c r="K1609" s="14"/>
      <c r="L1609" s="4"/>
    </row>
    <row r="1610" spans="1:12" s="45" customFormat="1" x14ac:dyDescent="0.25">
      <c r="A1610" s="23"/>
      <c r="B1610" s="300"/>
      <c r="C1610" s="23"/>
      <c r="D1610" s="8"/>
      <c r="E1610" s="8"/>
      <c r="F1610" s="10"/>
      <c r="K1610" s="14"/>
      <c r="L1610" s="4"/>
    </row>
    <row r="1611" spans="1:12" s="45" customFormat="1" x14ac:dyDescent="0.25">
      <c r="A1611" s="23"/>
      <c r="B1611" s="300"/>
      <c r="C1611" s="23"/>
      <c r="D1611" s="8"/>
      <c r="E1611" s="8"/>
      <c r="F1611" s="10"/>
      <c r="K1611" s="14"/>
      <c r="L1611" s="4"/>
    </row>
    <row r="1612" spans="1:12" s="45" customFormat="1" x14ac:dyDescent="0.25">
      <c r="A1612" s="23"/>
      <c r="B1612" s="300"/>
      <c r="C1612" s="23"/>
      <c r="D1612" s="8"/>
      <c r="E1612" s="8"/>
      <c r="F1612" s="10"/>
      <c r="K1612" s="14"/>
      <c r="L1612" s="4"/>
    </row>
    <row r="1613" spans="1:12" s="45" customFormat="1" x14ac:dyDescent="0.25">
      <c r="A1613" s="23"/>
      <c r="B1613" s="300"/>
      <c r="C1613" s="23"/>
      <c r="D1613" s="8"/>
      <c r="E1613" s="8"/>
      <c r="F1613" s="10"/>
      <c r="K1613" s="14"/>
      <c r="L1613" s="4"/>
    </row>
    <row r="1614" spans="1:12" s="45" customFormat="1" x14ac:dyDescent="0.25">
      <c r="A1614" s="23"/>
      <c r="B1614" s="300"/>
      <c r="C1614" s="23"/>
      <c r="D1614" s="8"/>
      <c r="E1614" s="8"/>
      <c r="F1614" s="10"/>
      <c r="K1614" s="14"/>
      <c r="L1614" s="4"/>
    </row>
    <row r="1615" spans="1:12" s="45" customFormat="1" x14ac:dyDescent="0.25">
      <c r="A1615" s="23"/>
      <c r="B1615" s="300"/>
      <c r="C1615" s="23"/>
      <c r="D1615" s="8"/>
      <c r="E1615" s="8"/>
      <c r="F1615" s="10"/>
      <c r="K1615" s="14"/>
      <c r="L1615" s="4"/>
    </row>
    <row r="1616" spans="1:12" s="45" customFormat="1" x14ac:dyDescent="0.25">
      <c r="A1616" s="23"/>
      <c r="B1616" s="300"/>
      <c r="C1616" s="23"/>
      <c r="D1616" s="8"/>
      <c r="E1616" s="8"/>
      <c r="F1616" s="10"/>
      <c r="K1616" s="14"/>
      <c r="L1616" s="4"/>
    </row>
    <row r="1617" spans="1:12" s="45" customFormat="1" x14ac:dyDescent="0.25">
      <c r="A1617" s="23"/>
      <c r="B1617" s="300"/>
      <c r="C1617" s="23"/>
      <c r="D1617" s="8"/>
      <c r="E1617" s="8"/>
      <c r="F1617" s="10"/>
      <c r="K1617" s="14"/>
      <c r="L1617" s="4"/>
    </row>
    <row r="1618" spans="1:12" s="45" customFormat="1" x14ac:dyDescent="0.25">
      <c r="A1618" s="23"/>
      <c r="B1618" s="300"/>
      <c r="C1618" s="23"/>
      <c r="D1618" s="8"/>
      <c r="E1618" s="8"/>
      <c r="F1618" s="10"/>
      <c r="K1618" s="14"/>
      <c r="L1618" s="4"/>
    </row>
    <row r="1619" spans="1:12" s="45" customFormat="1" x14ac:dyDescent="0.25">
      <c r="A1619" s="23"/>
      <c r="B1619" s="300"/>
      <c r="C1619" s="23"/>
      <c r="D1619" s="8"/>
      <c r="E1619" s="8"/>
      <c r="F1619" s="10"/>
      <c r="K1619" s="14"/>
      <c r="L1619" s="4"/>
    </row>
    <row r="1620" spans="1:12" s="45" customFormat="1" ht="18.75" x14ac:dyDescent="0.25">
      <c r="A1620" s="114"/>
      <c r="B1620" s="301"/>
      <c r="C1620" s="114"/>
      <c r="D1620" s="8"/>
      <c r="E1620" s="8"/>
      <c r="F1620" s="293"/>
      <c r="K1620" s="14"/>
      <c r="L1620" s="4"/>
    </row>
    <row r="1621" spans="1:12" s="45" customFormat="1" x14ac:dyDescent="0.25">
      <c r="A1621" s="23"/>
      <c r="B1621" s="300"/>
      <c r="C1621" s="23"/>
      <c r="D1621" s="8"/>
      <c r="E1621" s="8"/>
      <c r="F1621" s="10"/>
      <c r="K1621" s="14"/>
      <c r="L1621" s="4"/>
    </row>
    <row r="1622" spans="1:12" s="45" customFormat="1" x14ac:dyDescent="0.25">
      <c r="A1622" s="23"/>
      <c r="B1622" s="300"/>
      <c r="C1622" s="23"/>
      <c r="D1622" s="8"/>
      <c r="E1622" s="8"/>
      <c r="F1622" s="10"/>
      <c r="K1622" s="14"/>
      <c r="L1622" s="4"/>
    </row>
    <row r="1623" spans="1:12" s="45" customFormat="1" x14ac:dyDescent="0.25">
      <c r="A1623" s="23"/>
      <c r="B1623" s="300"/>
      <c r="C1623" s="23"/>
      <c r="D1623" s="8"/>
      <c r="E1623" s="8"/>
      <c r="F1623" s="10"/>
      <c r="K1623" s="14"/>
      <c r="L1623" s="4"/>
    </row>
    <row r="1624" spans="1:12" s="45" customFormat="1" x14ac:dyDescent="0.25">
      <c r="A1624" s="23"/>
      <c r="B1624" s="300"/>
      <c r="C1624" s="23"/>
      <c r="D1624" s="8"/>
      <c r="E1624" s="8"/>
      <c r="F1624" s="10"/>
      <c r="K1624" s="14"/>
      <c r="L1624" s="4"/>
    </row>
    <row r="1625" spans="1:12" s="45" customFormat="1" x14ac:dyDescent="0.25">
      <c r="A1625" s="23"/>
      <c r="B1625" s="300"/>
      <c r="C1625" s="23"/>
      <c r="D1625" s="8"/>
      <c r="E1625" s="8"/>
      <c r="F1625" s="10"/>
      <c r="K1625" s="14"/>
      <c r="L1625" s="4"/>
    </row>
    <row r="1626" spans="1:12" s="45" customFormat="1" x14ac:dyDescent="0.25">
      <c r="A1626" s="23"/>
      <c r="B1626" s="300"/>
      <c r="C1626" s="23"/>
      <c r="D1626" s="8"/>
      <c r="E1626" s="8"/>
      <c r="F1626" s="10"/>
      <c r="K1626" s="14"/>
      <c r="L1626" s="4"/>
    </row>
    <row r="1627" spans="1:12" s="45" customFormat="1" x14ac:dyDescent="0.25">
      <c r="A1627" s="23"/>
      <c r="B1627" s="300"/>
      <c r="C1627" s="23"/>
      <c r="D1627" s="8"/>
      <c r="E1627" s="8"/>
      <c r="F1627" s="10"/>
      <c r="K1627" s="14"/>
      <c r="L1627" s="4"/>
    </row>
    <row r="1628" spans="1:12" s="45" customFormat="1" x14ac:dyDescent="0.25">
      <c r="A1628" s="23"/>
      <c r="B1628" s="300"/>
      <c r="C1628" s="23"/>
      <c r="D1628" s="8"/>
      <c r="E1628" s="8"/>
      <c r="F1628" s="10"/>
      <c r="K1628" s="14"/>
      <c r="L1628" s="4"/>
    </row>
    <row r="1629" spans="1:12" s="45" customFormat="1" x14ac:dyDescent="0.25">
      <c r="A1629" s="23"/>
      <c r="B1629" s="300"/>
      <c r="C1629" s="23"/>
      <c r="D1629" s="8"/>
      <c r="E1629" s="8"/>
      <c r="F1629" s="10"/>
      <c r="K1629" s="14"/>
      <c r="L1629" s="4"/>
    </row>
    <row r="1630" spans="1:12" s="45" customFormat="1" x14ac:dyDescent="0.25">
      <c r="A1630" s="23"/>
      <c r="B1630" s="300"/>
      <c r="C1630" s="23"/>
      <c r="D1630" s="8"/>
      <c r="E1630" s="8"/>
      <c r="F1630" s="10"/>
      <c r="K1630" s="14"/>
      <c r="L1630" s="4"/>
    </row>
    <row r="1631" spans="1:12" s="45" customFormat="1" x14ac:dyDescent="0.25">
      <c r="A1631" s="23"/>
      <c r="B1631" s="300"/>
      <c r="C1631" s="23"/>
      <c r="D1631" s="8"/>
      <c r="E1631" s="8"/>
      <c r="F1631" s="10"/>
      <c r="K1631" s="14"/>
      <c r="L1631" s="4"/>
    </row>
    <row r="1632" spans="1:12" s="45" customFormat="1" ht="18.75" x14ac:dyDescent="0.25">
      <c r="A1632" s="114"/>
      <c r="B1632" s="302"/>
      <c r="C1632" s="114"/>
      <c r="D1632" s="8"/>
      <c r="E1632" s="8"/>
      <c r="F1632" s="293"/>
      <c r="K1632" s="14"/>
      <c r="L1632" s="4"/>
    </row>
    <row r="1633" spans="1:12" s="45" customFormat="1" x14ac:dyDescent="0.25">
      <c r="A1633" s="23"/>
      <c r="B1633" s="300"/>
      <c r="C1633" s="23"/>
      <c r="D1633" s="8"/>
      <c r="E1633" s="8"/>
      <c r="F1633" s="10"/>
      <c r="K1633" s="14"/>
      <c r="L1633" s="4"/>
    </row>
    <row r="1634" spans="1:12" s="45" customFormat="1" x14ac:dyDescent="0.25">
      <c r="A1634" s="23"/>
      <c r="B1634" s="300"/>
      <c r="C1634" s="23"/>
      <c r="D1634" s="8"/>
      <c r="E1634" s="8"/>
      <c r="F1634" s="10"/>
      <c r="K1634" s="14"/>
      <c r="L1634" s="4"/>
    </row>
    <row r="1635" spans="1:12" s="45" customFormat="1" x14ac:dyDescent="0.25">
      <c r="A1635" s="23"/>
      <c r="B1635" s="300"/>
      <c r="C1635" s="23"/>
      <c r="D1635" s="8"/>
      <c r="E1635" s="8"/>
      <c r="F1635" s="10"/>
      <c r="K1635" s="14"/>
      <c r="L1635" s="4"/>
    </row>
    <row r="1636" spans="1:12" s="45" customFormat="1" x14ac:dyDescent="0.25">
      <c r="A1636" s="23"/>
      <c r="B1636" s="300"/>
      <c r="C1636" s="23"/>
      <c r="D1636" s="8"/>
      <c r="E1636" s="8"/>
      <c r="F1636" s="10"/>
      <c r="K1636" s="14"/>
      <c r="L1636" s="4"/>
    </row>
    <row r="1637" spans="1:12" s="45" customFormat="1" x14ac:dyDescent="0.25">
      <c r="A1637" s="23"/>
      <c r="B1637" s="300"/>
      <c r="C1637" s="23"/>
      <c r="D1637" s="8"/>
      <c r="E1637" s="8"/>
      <c r="F1637" s="10"/>
      <c r="K1637" s="14"/>
      <c r="L1637" s="4"/>
    </row>
    <row r="1638" spans="1:12" s="45" customFormat="1" x14ac:dyDescent="0.25">
      <c r="A1638" s="23"/>
      <c r="B1638" s="300"/>
      <c r="C1638" s="23"/>
      <c r="D1638" s="8"/>
      <c r="E1638" s="8"/>
      <c r="F1638" s="10"/>
      <c r="K1638" s="14"/>
      <c r="L1638" s="4"/>
    </row>
    <row r="1639" spans="1:12" s="45" customFormat="1" x14ac:dyDescent="0.25">
      <c r="A1639" s="23"/>
      <c r="B1639" s="300"/>
      <c r="C1639" s="23"/>
      <c r="D1639" s="8"/>
      <c r="E1639" s="8"/>
      <c r="F1639" s="10"/>
      <c r="K1639" s="14"/>
      <c r="L1639" s="4"/>
    </row>
    <row r="1640" spans="1:12" s="45" customFormat="1" x14ac:dyDescent="0.25">
      <c r="A1640" s="23"/>
      <c r="B1640" s="300"/>
      <c r="C1640" s="23"/>
      <c r="D1640" s="8"/>
      <c r="E1640" s="8"/>
      <c r="F1640" s="10"/>
      <c r="K1640" s="14"/>
      <c r="L1640" s="4"/>
    </row>
    <row r="1641" spans="1:12" s="45" customFormat="1" x14ac:dyDescent="0.25">
      <c r="A1641" s="23"/>
      <c r="B1641" s="300"/>
      <c r="C1641" s="23"/>
      <c r="D1641" s="8"/>
      <c r="E1641" s="8"/>
      <c r="F1641" s="10"/>
      <c r="K1641" s="14"/>
      <c r="L1641" s="4"/>
    </row>
    <row r="1642" spans="1:12" s="45" customFormat="1" x14ac:dyDescent="0.25">
      <c r="A1642" s="23"/>
      <c r="B1642" s="300"/>
      <c r="C1642" s="23"/>
      <c r="D1642" s="8"/>
      <c r="E1642" s="8"/>
      <c r="F1642" s="10"/>
      <c r="K1642" s="14"/>
      <c r="L1642" s="4"/>
    </row>
    <row r="1643" spans="1:12" s="45" customFormat="1" x14ac:dyDescent="0.25">
      <c r="A1643" s="23"/>
      <c r="B1643" s="300"/>
      <c r="C1643" s="23"/>
      <c r="D1643" s="8"/>
      <c r="E1643" s="8"/>
      <c r="F1643" s="10"/>
      <c r="K1643" s="14"/>
      <c r="L1643" s="4"/>
    </row>
    <row r="1644" spans="1:12" s="45" customFormat="1" x14ac:dyDescent="0.25">
      <c r="A1644" s="23"/>
      <c r="B1644" s="300"/>
      <c r="C1644" s="23"/>
      <c r="D1644" s="8"/>
      <c r="E1644" s="8"/>
      <c r="F1644" s="10"/>
      <c r="K1644" s="14"/>
      <c r="L1644" s="4"/>
    </row>
    <row r="1645" spans="1:12" s="45" customFormat="1" x14ac:dyDescent="0.25">
      <c r="A1645" s="23"/>
      <c r="B1645" s="300"/>
      <c r="C1645" s="23"/>
      <c r="D1645" s="8"/>
      <c r="E1645" s="8"/>
      <c r="F1645" s="10"/>
      <c r="K1645" s="14"/>
      <c r="L1645" s="4"/>
    </row>
    <row r="1646" spans="1:12" s="45" customFormat="1" x14ac:dyDescent="0.25">
      <c r="A1646" s="23"/>
      <c r="B1646" s="300"/>
      <c r="C1646" s="23"/>
      <c r="D1646" s="8"/>
      <c r="E1646" s="8"/>
      <c r="F1646" s="10"/>
      <c r="K1646" s="14"/>
      <c r="L1646" s="4"/>
    </row>
    <row r="1647" spans="1:12" s="45" customFormat="1" x14ac:dyDescent="0.25">
      <c r="A1647" s="23"/>
      <c r="B1647" s="300"/>
      <c r="C1647" s="23"/>
      <c r="D1647" s="8"/>
      <c r="E1647" s="8"/>
      <c r="F1647" s="10"/>
      <c r="K1647" s="14"/>
      <c r="L1647" s="4"/>
    </row>
    <row r="1648" spans="1:12" s="45" customFormat="1" x14ac:dyDescent="0.25">
      <c r="A1648" s="23"/>
      <c r="B1648" s="300"/>
      <c r="C1648" s="23"/>
      <c r="D1648" s="8"/>
      <c r="E1648" s="8"/>
      <c r="F1648" s="10"/>
      <c r="K1648" s="14"/>
      <c r="L1648" s="4"/>
    </row>
    <row r="1649" spans="1:12" s="45" customFormat="1" x14ac:dyDescent="0.25">
      <c r="A1649" s="23"/>
      <c r="B1649" s="300"/>
      <c r="C1649" s="23"/>
      <c r="D1649" s="8"/>
      <c r="E1649" s="8"/>
      <c r="F1649" s="10"/>
      <c r="K1649" s="14"/>
      <c r="L1649" s="4"/>
    </row>
    <row r="1650" spans="1:12" s="45" customFormat="1" x14ac:dyDescent="0.25">
      <c r="A1650" s="23"/>
      <c r="B1650" s="300"/>
      <c r="C1650" s="23"/>
      <c r="D1650" s="8"/>
      <c r="E1650" s="8"/>
      <c r="F1650" s="10"/>
      <c r="K1650" s="14"/>
      <c r="L1650" s="4"/>
    </row>
    <row r="1651" spans="1:12" s="45" customFormat="1" x14ac:dyDescent="0.25">
      <c r="A1651" s="23"/>
      <c r="B1651" s="300"/>
      <c r="C1651" s="23"/>
      <c r="D1651" s="8"/>
      <c r="E1651" s="8"/>
      <c r="F1651" s="10"/>
      <c r="K1651" s="14"/>
      <c r="L1651" s="4"/>
    </row>
    <row r="1652" spans="1:12" s="45" customFormat="1" x14ac:dyDescent="0.25">
      <c r="A1652" s="23"/>
      <c r="B1652" s="300"/>
      <c r="C1652" s="23"/>
      <c r="D1652" s="8"/>
      <c r="E1652" s="8"/>
      <c r="F1652" s="10"/>
      <c r="K1652" s="14"/>
      <c r="L1652" s="4"/>
    </row>
    <row r="1653" spans="1:12" s="45" customFormat="1" x14ac:dyDescent="0.25">
      <c r="A1653" s="23"/>
      <c r="B1653" s="300"/>
      <c r="C1653" s="23"/>
      <c r="D1653" s="8"/>
      <c r="E1653" s="8"/>
      <c r="F1653" s="10"/>
      <c r="K1653" s="14"/>
      <c r="L1653" s="4"/>
    </row>
    <row r="1654" spans="1:12" s="45" customFormat="1" x14ac:dyDescent="0.25">
      <c r="A1654" s="23"/>
      <c r="B1654" s="300"/>
      <c r="C1654" s="23"/>
      <c r="D1654" s="8"/>
      <c r="E1654" s="8"/>
      <c r="F1654" s="10"/>
      <c r="K1654" s="14"/>
      <c r="L1654" s="4"/>
    </row>
    <row r="1655" spans="1:12" s="45" customFormat="1" x14ac:dyDescent="0.25">
      <c r="A1655" s="23"/>
      <c r="B1655" s="300"/>
      <c r="C1655" s="23"/>
      <c r="D1655" s="8"/>
      <c r="E1655" s="8"/>
      <c r="F1655" s="10"/>
      <c r="K1655" s="14"/>
      <c r="L1655" s="4"/>
    </row>
    <row r="1656" spans="1:12" s="45" customFormat="1" x14ac:dyDescent="0.25">
      <c r="A1656" s="23"/>
      <c r="B1656" s="300"/>
      <c r="C1656" s="23"/>
      <c r="D1656" s="8"/>
      <c r="E1656" s="8"/>
      <c r="F1656" s="10"/>
      <c r="K1656" s="14"/>
      <c r="L1656" s="4"/>
    </row>
    <row r="1657" spans="1:12" s="45" customFormat="1" x14ac:dyDescent="0.25">
      <c r="A1657" s="23"/>
      <c r="B1657" s="300"/>
      <c r="C1657" s="23"/>
      <c r="D1657" s="8"/>
      <c r="E1657" s="8"/>
      <c r="F1657" s="10"/>
      <c r="K1657" s="14"/>
      <c r="L1657" s="4"/>
    </row>
    <row r="1658" spans="1:12" s="45" customFormat="1" x14ac:dyDescent="0.25">
      <c r="A1658" s="23"/>
      <c r="B1658" s="300"/>
      <c r="C1658" s="23"/>
      <c r="D1658" s="8"/>
      <c r="E1658" s="8"/>
      <c r="F1658" s="10"/>
      <c r="K1658" s="14"/>
      <c r="L1658" s="4"/>
    </row>
    <row r="1659" spans="1:12" s="45" customFormat="1" x14ac:dyDescent="0.25">
      <c r="A1659" s="23"/>
      <c r="B1659" s="300"/>
      <c r="C1659" s="23"/>
      <c r="D1659" s="8"/>
      <c r="E1659" s="8"/>
      <c r="F1659" s="10"/>
      <c r="K1659" s="14"/>
      <c r="L1659" s="4"/>
    </row>
    <row r="1660" spans="1:12" s="45" customFormat="1" x14ac:dyDescent="0.25">
      <c r="A1660" s="23"/>
      <c r="B1660" s="300"/>
      <c r="C1660" s="23"/>
      <c r="D1660" s="8"/>
      <c r="E1660" s="8"/>
      <c r="F1660" s="10"/>
      <c r="K1660" s="14"/>
      <c r="L1660" s="4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s="45" customFormat="1" x14ac:dyDescent="0.25">
      <c r="A1662" s="23"/>
      <c r="B1662" s="300"/>
      <c r="C1662" s="23"/>
      <c r="D1662" s="8"/>
      <c r="E1662" s="8"/>
      <c r="F1662" s="10"/>
      <c r="K1662" s="14"/>
      <c r="L1662" s="4"/>
    </row>
    <row r="1663" spans="1:12" s="45" customFormat="1" x14ac:dyDescent="0.25">
      <c r="A1663" s="23"/>
      <c r="B1663" s="130"/>
      <c r="C1663" s="23"/>
      <c r="D1663" s="8"/>
      <c r="E1663" s="8"/>
      <c r="F1663" s="10"/>
      <c r="K1663" s="14"/>
      <c r="L1663" s="4"/>
    </row>
    <row r="1664" spans="1:12" s="45" customFormat="1" x14ac:dyDescent="0.25">
      <c r="A1664" s="23"/>
      <c r="B1664" s="300"/>
      <c r="C1664" s="23"/>
      <c r="D1664" s="8"/>
      <c r="E1664" s="8"/>
      <c r="F1664" s="10"/>
      <c r="K1664" s="14"/>
      <c r="L1664" s="4"/>
    </row>
    <row r="1665" spans="1:12" s="45" customFormat="1" x14ac:dyDescent="0.25">
      <c r="A1665" s="23"/>
      <c r="B1665" s="300"/>
      <c r="C1665" s="23"/>
      <c r="D1665" s="8"/>
      <c r="E1665" s="8"/>
      <c r="F1665" s="10"/>
      <c r="K1665" s="14"/>
      <c r="L1665" s="4"/>
    </row>
    <row r="1666" spans="1:12" x14ac:dyDescent="0.25">
      <c r="A1666" s="23"/>
      <c r="B1666" s="300"/>
      <c r="C1666" s="23"/>
      <c r="D1666" s="8"/>
      <c r="E1666" s="8"/>
      <c r="F1666" s="10"/>
    </row>
    <row r="1667" spans="1:12" x14ac:dyDescent="0.25">
      <c r="A1667" s="23"/>
      <c r="B1667" s="300"/>
      <c r="C1667" s="23"/>
      <c r="D1667" s="8"/>
      <c r="E1667" s="8"/>
      <c r="F1667" s="10"/>
    </row>
    <row r="1668" spans="1:12" x14ac:dyDescent="0.25">
      <c r="A1668" s="23"/>
      <c r="B1668" s="300"/>
      <c r="C1668" s="23"/>
      <c r="D1668" s="8"/>
      <c r="E1668" s="8"/>
      <c r="F1668" s="10"/>
    </row>
    <row r="1670" spans="1:12" s="238" customFormat="1" x14ac:dyDescent="0.25">
      <c r="G1670" s="298"/>
      <c r="H1670" s="298"/>
      <c r="I1670" s="298"/>
      <c r="J1670" s="298"/>
      <c r="L1670" s="303"/>
    </row>
    <row r="1672" spans="1:12" s="238" customFormat="1" ht="20.25" x14ac:dyDescent="0.3">
      <c r="A1672" s="304"/>
      <c r="B1672" s="327"/>
      <c r="C1672" s="329"/>
      <c r="D1672" s="329"/>
      <c r="E1672" s="329"/>
      <c r="F1672" s="329"/>
      <c r="G1672" s="298"/>
      <c r="H1672" s="298"/>
      <c r="I1672" s="298"/>
      <c r="J1672" s="298"/>
      <c r="L1672" s="303"/>
    </row>
    <row r="1673" spans="1:12" x14ac:dyDescent="0.25">
      <c r="A1673" s="186"/>
      <c r="B1673" s="187"/>
      <c r="D1673" s="41"/>
      <c r="F1673" s="59"/>
    </row>
    <row r="1674" spans="1:12" x14ac:dyDescent="0.25">
      <c r="A1674" s="305"/>
      <c r="B1674" s="306"/>
      <c r="C1674" s="307"/>
      <c r="D1674" s="308"/>
      <c r="E1674" s="307"/>
      <c r="F1674" s="309"/>
    </row>
    <row r="1675" spans="1:12" x14ac:dyDescent="0.25">
      <c r="A1675" s="23"/>
      <c r="B1675" s="129"/>
      <c r="D1675" s="8"/>
      <c r="E1675" s="8"/>
      <c r="F1675" s="59"/>
    </row>
    <row r="1676" spans="1:12" x14ac:dyDescent="0.25">
      <c r="A1676" s="23"/>
      <c r="B1676" s="129"/>
      <c r="D1676" s="8"/>
      <c r="E1676" s="8"/>
      <c r="F1676" s="59"/>
    </row>
    <row r="1677" spans="1:12" x14ac:dyDescent="0.25">
      <c r="A1677" s="23"/>
      <c r="B1677" s="129"/>
      <c r="D1677" s="8"/>
      <c r="E1677" s="8"/>
      <c r="F1677" s="59"/>
    </row>
    <row r="1678" spans="1:12" x14ac:dyDescent="0.25">
      <c r="A1678" s="23"/>
      <c r="B1678" s="129"/>
      <c r="D1678" s="8"/>
      <c r="E1678" s="8"/>
      <c r="F1678" s="59"/>
    </row>
    <row r="1679" spans="1:12" x14ac:dyDescent="0.25">
      <c r="A1679" s="305"/>
      <c r="B1679" s="306"/>
      <c r="C1679" s="307"/>
      <c r="D1679" s="8"/>
      <c r="E1679" s="8"/>
      <c r="F1679" s="309"/>
    </row>
    <row r="1680" spans="1:12" x14ac:dyDescent="0.25">
      <c r="A1680" s="23"/>
      <c r="B1680" s="129"/>
      <c r="D1680" s="8"/>
      <c r="E1680" s="8"/>
      <c r="F1680" s="59"/>
    </row>
    <row r="1681" spans="1:12" x14ac:dyDescent="0.25">
      <c r="A1681" s="23"/>
      <c r="B1681" s="129"/>
      <c r="D1681" s="8"/>
      <c r="E1681" s="8"/>
      <c r="F1681" s="59"/>
    </row>
    <row r="1682" spans="1:12" s="45" customFormat="1" x14ac:dyDescent="0.25">
      <c r="A1682" s="23"/>
      <c r="B1682" s="129"/>
      <c r="C1682" s="4"/>
      <c r="D1682" s="8"/>
      <c r="E1682" s="8"/>
      <c r="F1682" s="59"/>
      <c r="K1682" s="14"/>
      <c r="L1682" s="4"/>
    </row>
    <row r="1683" spans="1:12" s="45" customFormat="1" x14ac:dyDescent="0.25">
      <c r="A1683" s="23"/>
      <c r="B1683" s="129"/>
      <c r="C1683" s="4"/>
      <c r="D1683" s="8"/>
      <c r="E1683" s="8"/>
      <c r="F1683" s="59"/>
      <c r="K1683" s="14"/>
      <c r="L1683" s="4"/>
    </row>
    <row r="1684" spans="1:12" s="45" customFormat="1" x14ac:dyDescent="0.25">
      <c r="A1684" s="23"/>
      <c r="B1684" s="129"/>
      <c r="C1684" s="4"/>
      <c r="D1684" s="8"/>
      <c r="E1684" s="8"/>
      <c r="F1684" s="59"/>
      <c r="K1684" s="14"/>
      <c r="L1684" s="4"/>
    </row>
    <row r="1685" spans="1:12" s="45" customFormat="1" x14ac:dyDescent="0.25">
      <c r="A1685" s="23"/>
      <c r="B1685" s="129"/>
      <c r="C1685" s="4"/>
      <c r="D1685" s="8"/>
      <c r="E1685" s="8"/>
      <c r="F1685" s="59"/>
      <c r="K1685" s="14"/>
      <c r="L1685" s="4"/>
    </row>
    <row r="1686" spans="1:12" s="45" customFormat="1" x14ac:dyDescent="0.25">
      <c r="A1686" s="305"/>
      <c r="B1686" s="306"/>
      <c r="C1686" s="307"/>
      <c r="D1686" s="8"/>
      <c r="E1686" s="8"/>
      <c r="F1686" s="309"/>
      <c r="K1686" s="14"/>
      <c r="L1686" s="4"/>
    </row>
    <row r="1687" spans="1:12" s="45" customFormat="1" x14ac:dyDescent="0.25">
      <c r="A1687" s="23"/>
      <c r="B1687" s="129"/>
      <c r="C1687" s="4"/>
      <c r="D1687" s="8"/>
      <c r="E1687" s="8"/>
      <c r="F1687" s="59"/>
      <c r="K1687" s="14"/>
      <c r="L1687" s="4"/>
    </row>
    <row r="1688" spans="1:12" s="45" customFormat="1" x14ac:dyDescent="0.25">
      <c r="A1688" s="23"/>
      <c r="B1688" s="129"/>
      <c r="C1688" s="4"/>
      <c r="D1688" s="8"/>
      <c r="E1688" s="8"/>
      <c r="F1688" s="59"/>
      <c r="K1688" s="14"/>
      <c r="L1688" s="4"/>
    </row>
    <row r="1689" spans="1:12" s="45" customFormat="1" x14ac:dyDescent="0.25">
      <c r="A1689" s="305"/>
      <c r="B1689" s="306"/>
      <c r="C1689" s="307"/>
      <c r="D1689" s="8"/>
      <c r="E1689" s="8"/>
      <c r="F1689" s="309"/>
      <c r="K1689" s="14"/>
      <c r="L1689" s="4"/>
    </row>
    <row r="1690" spans="1:12" s="45" customFormat="1" x14ac:dyDescent="0.25">
      <c r="A1690" s="23"/>
      <c r="B1690" s="129"/>
      <c r="C1690" s="4"/>
      <c r="D1690" s="8"/>
      <c r="E1690" s="8"/>
      <c r="F1690" s="59"/>
      <c r="K1690" s="14"/>
      <c r="L1690" s="4"/>
    </row>
    <row r="1691" spans="1:12" s="45" customFormat="1" x14ac:dyDescent="0.25">
      <c r="A1691" s="23"/>
      <c r="B1691" s="129"/>
      <c r="C1691" s="4"/>
      <c r="D1691" s="8"/>
      <c r="E1691" s="8"/>
      <c r="F1691" s="59"/>
      <c r="K1691" s="14"/>
      <c r="L1691" s="4"/>
    </row>
    <row r="1692" spans="1:12" s="45" customFormat="1" x14ac:dyDescent="0.25">
      <c r="A1692" s="23"/>
      <c r="B1692" s="129"/>
      <c r="C1692" s="4"/>
      <c r="D1692" s="8"/>
      <c r="E1692" s="8"/>
      <c r="F1692" s="59"/>
      <c r="K1692" s="14"/>
      <c r="L1692" s="4"/>
    </row>
    <row r="1693" spans="1:12" s="45" customFormat="1" x14ac:dyDescent="0.25">
      <c r="A1693" s="23"/>
      <c r="B1693" s="129"/>
      <c r="C1693" s="4"/>
      <c r="D1693" s="8"/>
      <c r="E1693" s="8"/>
      <c r="F1693" s="59"/>
      <c r="K1693" s="14"/>
      <c r="L1693" s="4"/>
    </row>
    <row r="1694" spans="1:12" s="45" customFormat="1" x14ac:dyDescent="0.25">
      <c r="A1694" s="23"/>
      <c r="B1694" s="129"/>
      <c r="C1694" s="4"/>
      <c r="D1694" s="8"/>
      <c r="E1694" s="8"/>
      <c r="F1694" s="59"/>
      <c r="K1694" s="14"/>
      <c r="L1694" s="4"/>
    </row>
    <row r="1695" spans="1:12" s="45" customFormat="1" x14ac:dyDescent="0.25">
      <c r="A1695" s="23"/>
      <c r="B1695" s="129"/>
      <c r="C1695" s="4"/>
      <c r="D1695" s="8"/>
      <c r="E1695" s="8"/>
      <c r="F1695" s="59"/>
      <c r="K1695" s="14"/>
      <c r="L1695" s="4"/>
    </row>
    <row r="1696" spans="1:12" s="45" customFormat="1" x14ac:dyDescent="0.25">
      <c r="A1696" s="305"/>
      <c r="B1696" s="306"/>
      <c r="C1696" s="307"/>
      <c r="D1696" s="8"/>
      <c r="E1696" s="8"/>
      <c r="F1696" s="309"/>
      <c r="K1696" s="14"/>
      <c r="L1696" s="4"/>
    </row>
    <row r="1697" spans="1:12" s="45" customFormat="1" x14ac:dyDescent="0.25">
      <c r="A1697" s="23"/>
      <c r="B1697" s="129"/>
      <c r="C1697" s="4"/>
      <c r="D1697" s="8"/>
      <c r="E1697" s="8"/>
      <c r="F1697" s="59"/>
      <c r="K1697" s="14"/>
      <c r="L1697" s="4"/>
    </row>
    <row r="1698" spans="1:12" s="45" customFormat="1" x14ac:dyDescent="0.25">
      <c r="A1698" s="23"/>
      <c r="B1698" s="129"/>
      <c r="C1698" s="4"/>
      <c r="D1698" s="8"/>
      <c r="E1698" s="8"/>
      <c r="F1698" s="59"/>
      <c r="K1698" s="14"/>
      <c r="L1698" s="4"/>
    </row>
    <row r="1699" spans="1:12" s="45" customFormat="1" x14ac:dyDescent="0.25">
      <c r="A1699" s="23"/>
      <c r="B1699" s="129"/>
      <c r="C1699" s="4"/>
      <c r="D1699" s="8"/>
      <c r="E1699" s="8"/>
      <c r="F1699" s="59"/>
      <c r="K1699" s="14"/>
      <c r="L1699" s="4"/>
    </row>
    <row r="1700" spans="1:12" s="45" customFormat="1" x14ac:dyDescent="0.25">
      <c r="A1700" s="23"/>
      <c r="B1700" s="129"/>
      <c r="C1700" s="4"/>
      <c r="D1700" s="8"/>
      <c r="E1700" s="8"/>
      <c r="F1700" s="59"/>
      <c r="K1700" s="14"/>
      <c r="L1700" s="4"/>
    </row>
    <row r="1701" spans="1:12" s="45" customFormat="1" x14ac:dyDescent="0.25">
      <c r="A1701" s="305"/>
      <c r="B1701" s="306"/>
      <c r="C1701" s="307"/>
      <c r="D1701" s="8"/>
      <c r="E1701" s="8"/>
      <c r="F1701" s="309"/>
      <c r="K1701" s="14"/>
      <c r="L1701" s="4"/>
    </row>
    <row r="1702" spans="1:12" s="45" customFormat="1" x14ac:dyDescent="0.25">
      <c r="A1702" s="23"/>
      <c r="B1702" s="129"/>
      <c r="C1702" s="4"/>
      <c r="D1702" s="8"/>
      <c r="E1702" s="8"/>
      <c r="F1702" s="59"/>
      <c r="K1702" s="14"/>
      <c r="L1702" s="4"/>
    </row>
    <row r="1703" spans="1:12" s="45" customFormat="1" x14ac:dyDescent="0.25">
      <c r="A1703" s="23"/>
      <c r="B1703" s="129"/>
      <c r="C1703" s="4"/>
      <c r="D1703" s="8"/>
      <c r="E1703" s="8"/>
      <c r="F1703" s="59"/>
      <c r="K1703" s="14"/>
      <c r="L1703" s="4"/>
    </row>
    <row r="1704" spans="1:12" s="45" customFormat="1" x14ac:dyDescent="0.25">
      <c r="A1704" s="23"/>
      <c r="B1704" s="129"/>
      <c r="C1704" s="4"/>
      <c r="D1704" s="8"/>
      <c r="E1704" s="8"/>
      <c r="F1704" s="59"/>
      <c r="K1704" s="14"/>
      <c r="L1704" s="4"/>
    </row>
    <row r="1705" spans="1:12" s="45" customFormat="1" x14ac:dyDescent="0.25">
      <c r="A1705" s="23"/>
      <c r="B1705" s="129"/>
      <c r="C1705" s="4"/>
      <c r="D1705" s="8"/>
      <c r="E1705" s="8"/>
      <c r="F1705" s="59"/>
      <c r="K1705" s="14"/>
      <c r="L1705" s="4"/>
    </row>
    <row r="1706" spans="1:12" s="45" customFormat="1" x14ac:dyDescent="0.25">
      <c r="A1706" s="23"/>
      <c r="B1706" s="129"/>
      <c r="C1706" s="4"/>
      <c r="D1706" s="8"/>
      <c r="E1706" s="8"/>
      <c r="F1706" s="59"/>
      <c r="K1706" s="14"/>
      <c r="L1706" s="4"/>
    </row>
    <row r="1707" spans="1:12" s="45" customFormat="1" x14ac:dyDescent="0.25">
      <c r="A1707" s="23"/>
      <c r="B1707" s="129"/>
      <c r="C1707" s="4"/>
      <c r="D1707" s="8"/>
      <c r="E1707" s="8"/>
      <c r="F1707" s="59"/>
      <c r="K1707" s="14"/>
      <c r="L1707" s="4"/>
    </row>
    <row r="1708" spans="1:12" s="45" customFormat="1" x14ac:dyDescent="0.25">
      <c r="A1708" s="23"/>
      <c r="B1708" s="129"/>
      <c r="C1708" s="4"/>
      <c r="D1708" s="8"/>
      <c r="E1708" s="8"/>
      <c r="F1708" s="59"/>
      <c r="K1708" s="14"/>
      <c r="L1708" s="4"/>
    </row>
    <row r="1709" spans="1:12" s="45" customFormat="1" x14ac:dyDescent="0.25">
      <c r="A1709" s="23"/>
      <c r="B1709" s="129"/>
      <c r="C1709" s="4"/>
      <c r="D1709" s="8"/>
      <c r="E1709" s="8"/>
      <c r="F1709" s="59"/>
      <c r="K1709" s="14"/>
      <c r="L1709" s="4"/>
    </row>
    <row r="1710" spans="1:12" s="45" customFormat="1" x14ac:dyDescent="0.25">
      <c r="A1710" s="305"/>
      <c r="B1710" s="306"/>
      <c r="C1710" s="307"/>
      <c r="D1710" s="8"/>
      <c r="E1710" s="8"/>
      <c r="F1710" s="309"/>
      <c r="K1710" s="14"/>
      <c r="L1710" s="4"/>
    </row>
    <row r="1711" spans="1:12" s="45" customFormat="1" x14ac:dyDescent="0.25">
      <c r="A1711" s="23"/>
      <c r="B1711" s="129"/>
      <c r="C1711" s="4"/>
      <c r="D1711" s="8"/>
      <c r="E1711" s="8"/>
      <c r="F1711" s="59"/>
      <c r="K1711" s="14"/>
      <c r="L1711" s="4"/>
    </row>
    <row r="1712" spans="1:12" s="45" customFormat="1" x14ac:dyDescent="0.25">
      <c r="A1712" s="23"/>
      <c r="B1712" s="129"/>
      <c r="C1712" s="4"/>
      <c r="D1712" s="8"/>
      <c r="E1712" s="8"/>
      <c r="F1712" s="59"/>
      <c r="K1712" s="14"/>
      <c r="L1712" s="4"/>
    </row>
    <row r="1713" spans="1:12" s="45" customFormat="1" x14ac:dyDescent="0.25">
      <c r="A1713" s="23"/>
      <c r="B1713" s="129"/>
      <c r="C1713" s="4"/>
      <c r="D1713" s="8"/>
      <c r="E1713" s="8"/>
      <c r="F1713" s="59"/>
      <c r="K1713" s="14"/>
      <c r="L1713" s="4"/>
    </row>
    <row r="1714" spans="1:12" s="45" customFormat="1" x14ac:dyDescent="0.25">
      <c r="A1714" s="23"/>
      <c r="B1714" s="129"/>
      <c r="C1714" s="4"/>
      <c r="D1714" s="8"/>
      <c r="E1714" s="8"/>
      <c r="F1714" s="59"/>
      <c r="K1714" s="14"/>
      <c r="L1714" s="4"/>
    </row>
    <row r="1715" spans="1:12" s="45" customFormat="1" x14ac:dyDescent="0.25">
      <c r="A1715" s="23"/>
      <c r="B1715" s="129"/>
      <c r="C1715" s="4"/>
      <c r="D1715" s="8"/>
      <c r="E1715" s="8"/>
      <c r="F1715" s="59"/>
      <c r="K1715" s="14"/>
      <c r="L1715" s="4"/>
    </row>
    <row r="1716" spans="1:12" s="45" customFormat="1" x14ac:dyDescent="0.25">
      <c r="A1716" s="23"/>
      <c r="B1716" s="129"/>
      <c r="C1716" s="4"/>
      <c r="D1716" s="8"/>
      <c r="E1716" s="8"/>
      <c r="F1716" s="59"/>
      <c r="K1716" s="14"/>
      <c r="L1716" s="4"/>
    </row>
    <row r="1717" spans="1:12" s="45" customFormat="1" x14ac:dyDescent="0.25">
      <c r="A1717" s="23"/>
      <c r="B1717" s="129"/>
      <c r="C1717" s="4"/>
      <c r="D1717" s="8"/>
      <c r="E1717" s="8"/>
      <c r="F1717" s="59"/>
      <c r="K1717" s="14"/>
      <c r="L1717" s="4"/>
    </row>
    <row r="1718" spans="1:12" s="45" customFormat="1" x14ac:dyDescent="0.25">
      <c r="A1718" s="23"/>
      <c r="B1718" s="129"/>
      <c r="C1718" s="4"/>
      <c r="D1718" s="8"/>
      <c r="E1718" s="8"/>
      <c r="F1718" s="59"/>
      <c r="K1718" s="14"/>
      <c r="L1718" s="4"/>
    </row>
    <row r="1719" spans="1:12" s="45" customFormat="1" x14ac:dyDescent="0.25">
      <c r="A1719" s="23"/>
      <c r="B1719" s="129"/>
      <c r="C1719" s="4"/>
      <c r="D1719" s="8"/>
      <c r="E1719" s="8"/>
      <c r="F1719" s="59"/>
      <c r="K1719" s="14"/>
      <c r="L1719" s="4"/>
    </row>
    <row r="1720" spans="1:12" s="45" customFormat="1" x14ac:dyDescent="0.25">
      <c r="A1720" s="305"/>
      <c r="B1720" s="306"/>
      <c r="C1720" s="307"/>
      <c r="D1720" s="8"/>
      <c r="E1720" s="8"/>
      <c r="F1720" s="309"/>
      <c r="K1720" s="14"/>
      <c r="L1720" s="4"/>
    </row>
    <row r="1721" spans="1:12" s="45" customFormat="1" x14ac:dyDescent="0.25">
      <c r="A1721" s="23"/>
      <c r="B1721" s="129"/>
      <c r="C1721" s="4"/>
      <c r="D1721" s="8"/>
      <c r="E1721" s="8"/>
      <c r="F1721" s="59"/>
      <c r="K1721" s="14"/>
      <c r="L1721" s="4"/>
    </row>
    <row r="1722" spans="1:12" s="45" customFormat="1" x14ac:dyDescent="0.25">
      <c r="A1722" s="23"/>
      <c r="B1722" s="129"/>
      <c r="C1722" s="4"/>
      <c r="D1722" s="8"/>
      <c r="E1722" s="8"/>
      <c r="F1722" s="59"/>
      <c r="K1722" s="14"/>
      <c r="L1722" s="4"/>
    </row>
    <row r="1723" spans="1:12" s="45" customFormat="1" x14ac:dyDescent="0.25">
      <c r="A1723" s="23"/>
      <c r="B1723" s="129"/>
      <c r="C1723" s="4"/>
      <c r="D1723" s="8"/>
      <c r="E1723" s="8"/>
      <c r="F1723" s="59"/>
      <c r="K1723" s="14"/>
      <c r="L1723" s="4"/>
    </row>
    <row r="1724" spans="1:12" s="45" customFormat="1" x14ac:dyDescent="0.25">
      <c r="A1724" s="23"/>
      <c r="B1724" s="129"/>
      <c r="C1724" s="4"/>
      <c r="D1724" s="8"/>
      <c r="E1724" s="8"/>
      <c r="F1724" s="59"/>
      <c r="K1724" s="14"/>
      <c r="L1724" s="4"/>
    </row>
    <row r="1725" spans="1:12" s="45" customFormat="1" x14ac:dyDescent="0.25">
      <c r="A1725" s="23"/>
      <c r="B1725" s="129"/>
      <c r="C1725" s="4"/>
      <c r="D1725" s="8"/>
      <c r="E1725" s="8"/>
      <c r="F1725" s="59"/>
      <c r="K1725" s="14"/>
      <c r="L1725" s="4"/>
    </row>
    <row r="1726" spans="1:12" s="45" customFormat="1" x14ac:dyDescent="0.25">
      <c r="A1726" s="23"/>
      <c r="B1726" s="129"/>
      <c r="C1726" s="4"/>
      <c r="D1726" s="8"/>
      <c r="E1726" s="8"/>
      <c r="F1726" s="59"/>
      <c r="K1726" s="14"/>
      <c r="L1726" s="4"/>
    </row>
    <row r="1727" spans="1:12" s="45" customFormat="1" x14ac:dyDescent="0.25">
      <c r="A1727" s="23"/>
      <c r="B1727" s="129"/>
      <c r="C1727" s="4"/>
      <c r="D1727" s="8"/>
      <c r="E1727" s="8"/>
      <c r="F1727" s="59"/>
      <c r="K1727" s="14"/>
      <c r="L1727" s="4"/>
    </row>
    <row r="1728" spans="1:12" s="45" customFormat="1" x14ac:dyDescent="0.25">
      <c r="A1728" s="23"/>
      <c r="B1728" s="129"/>
      <c r="C1728" s="4"/>
      <c r="D1728" s="8"/>
      <c r="E1728" s="8"/>
      <c r="F1728" s="59"/>
      <c r="K1728" s="14"/>
      <c r="L1728" s="4"/>
    </row>
    <row r="1729" spans="1:12" s="45" customFormat="1" x14ac:dyDescent="0.25">
      <c r="A1729" s="23"/>
      <c r="B1729" s="129"/>
      <c r="C1729" s="4"/>
      <c r="D1729" s="8"/>
      <c r="E1729" s="8"/>
      <c r="F1729" s="59"/>
      <c r="K1729" s="14"/>
      <c r="L1729" s="4"/>
    </row>
  </sheetData>
  <mergeCells count="8">
    <mergeCell ref="B13:F13"/>
    <mergeCell ref="B30:F30"/>
    <mergeCell ref="A9:F10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37"/>
  <sheetViews>
    <sheetView view="pageBreakPreview" topLeftCell="A109" zoomScale="85" zoomScaleNormal="70" zoomScaleSheetLayoutView="85" workbookViewId="0">
      <selection activeCell="B77" sqref="B77"/>
    </sheetView>
  </sheetViews>
  <sheetFormatPr defaultColWidth="9.140625" defaultRowHeight="15.75" x14ac:dyDescent="0.25"/>
  <cols>
    <col min="1" max="1" width="15.85546875" style="23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1111</v>
      </c>
      <c r="F2" s="650"/>
    </row>
    <row r="3" spans="1:16" ht="18.75" x14ac:dyDescent="0.3">
      <c r="A3" s="332"/>
      <c r="B3" s="32"/>
      <c r="C3" s="650" t="s">
        <v>944</v>
      </c>
      <c r="D3" s="651"/>
      <c r="E3" s="651"/>
      <c r="F3" s="651"/>
    </row>
    <row r="4" spans="1:16" ht="18.75" x14ac:dyDescent="0.3">
      <c r="A4" s="332"/>
      <c r="B4" s="32"/>
      <c r="C4" s="62"/>
      <c r="D4" s="20"/>
      <c r="E4" s="20"/>
      <c r="F4" s="20"/>
    </row>
    <row r="5" spans="1:16" ht="18.75" x14ac:dyDescent="0.3">
      <c r="A5" s="332"/>
      <c r="B5" s="32"/>
      <c r="C5" s="62"/>
      <c r="D5" s="650" t="s">
        <v>922</v>
      </c>
      <c r="E5" s="651"/>
      <c r="F5" s="651"/>
    </row>
    <row r="6" spans="1:16" ht="18.75" x14ac:dyDescent="0.3">
      <c r="A6" s="332"/>
      <c r="B6" s="32"/>
      <c r="C6" s="62"/>
      <c r="D6" s="650" t="s">
        <v>923</v>
      </c>
      <c r="E6" s="651"/>
      <c r="F6" s="651"/>
    </row>
    <row r="7" spans="1:16" ht="18.75" x14ac:dyDescent="0.3">
      <c r="A7" s="332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18.75" x14ac:dyDescent="0.3">
      <c r="A9" s="649" t="s">
        <v>1189</v>
      </c>
      <c r="B9" s="649"/>
      <c r="C9" s="649"/>
      <c r="D9" s="649"/>
      <c r="E9" s="649"/>
      <c r="F9" s="649"/>
      <c r="G9" s="312"/>
      <c r="H9" s="107"/>
      <c r="I9" s="107"/>
      <c r="L9" s="107"/>
      <c r="N9" s="310"/>
      <c r="O9" s="311"/>
      <c r="P9" s="311"/>
    </row>
    <row r="10" spans="1:16" ht="48.75" customHeight="1" x14ac:dyDescent="0.3">
      <c r="A10" s="649"/>
      <c r="B10" s="649"/>
      <c r="C10" s="649"/>
      <c r="D10" s="649"/>
      <c r="E10" s="649"/>
      <c r="F10" s="649"/>
      <c r="G10" s="311"/>
      <c r="H10" s="107"/>
      <c r="I10" s="107"/>
      <c r="L10" s="108"/>
      <c r="N10" s="310"/>
      <c r="O10" s="311"/>
      <c r="P10" s="311"/>
    </row>
    <row r="11" spans="1:16" ht="18.75" x14ac:dyDescent="0.3">
      <c r="A11" s="30"/>
      <c r="C11" s="14"/>
      <c r="D11" s="14"/>
      <c r="E11" s="14"/>
      <c r="F11" s="14"/>
      <c r="H11" s="14"/>
      <c r="I11" s="108"/>
      <c r="L11" s="109"/>
      <c r="N11" s="310"/>
      <c r="O11" s="313"/>
      <c r="P11" s="313"/>
    </row>
    <row r="12" spans="1:16" ht="50.1" customHeight="1" x14ac:dyDescent="0.3">
      <c r="A12" s="409" t="s">
        <v>0</v>
      </c>
      <c r="B12" s="482" t="s">
        <v>446</v>
      </c>
      <c r="C12" s="61" t="s">
        <v>13</v>
      </c>
      <c r="D12" s="483" t="s">
        <v>144</v>
      </c>
      <c r="E12" s="484" t="s">
        <v>81</v>
      </c>
      <c r="F12" s="411" t="s">
        <v>419</v>
      </c>
      <c r="H12" s="14"/>
      <c r="I12" s="109"/>
      <c r="L12" s="107"/>
    </row>
    <row r="13" spans="1:16" ht="21.6" customHeight="1" x14ac:dyDescent="0.3">
      <c r="A13" s="409" t="s">
        <v>134</v>
      </c>
      <c r="B13" s="657" t="s">
        <v>1240</v>
      </c>
      <c r="C13" s="660"/>
      <c r="D13" s="660"/>
      <c r="E13" s="660"/>
      <c r="F13" s="661"/>
      <c r="H13" s="14"/>
      <c r="I13" s="109"/>
      <c r="L13" s="107"/>
    </row>
    <row r="14" spans="1:16" s="110" customFormat="1" ht="20.25" x14ac:dyDescent="0.3">
      <c r="A14" s="409" t="s">
        <v>137</v>
      </c>
      <c r="B14" s="485" t="s">
        <v>1180</v>
      </c>
      <c r="C14" s="486"/>
      <c r="D14" s="486"/>
      <c r="E14" s="487"/>
      <c r="F14" s="488"/>
      <c r="G14" s="30"/>
      <c r="H14" s="4"/>
      <c r="I14" s="314"/>
      <c r="J14" s="314"/>
      <c r="K14" s="314"/>
      <c r="L14" s="314"/>
    </row>
    <row r="15" spans="1:16" s="110" customFormat="1" ht="20.25" x14ac:dyDescent="0.3">
      <c r="A15" s="398" t="s">
        <v>147</v>
      </c>
      <c r="B15" s="391" t="s">
        <v>1181</v>
      </c>
      <c r="C15" s="33" t="s">
        <v>315</v>
      </c>
      <c r="D15" s="390">
        <v>3000</v>
      </c>
      <c r="E15" s="422">
        <f t="shared" ref="E15:E21" si="0">D15-D15/1.2</f>
        <v>500</v>
      </c>
      <c r="F15" s="70">
        <v>0.2</v>
      </c>
      <c r="I15" s="314"/>
      <c r="J15" s="314"/>
      <c r="K15" s="314"/>
      <c r="L15" s="314"/>
    </row>
    <row r="16" spans="1:16" s="110" customFormat="1" ht="20.25" x14ac:dyDescent="0.3">
      <c r="A16" s="398" t="s">
        <v>945</v>
      </c>
      <c r="B16" s="391" t="s">
        <v>1182</v>
      </c>
      <c r="C16" s="33" t="s">
        <v>315</v>
      </c>
      <c r="D16" s="84">
        <v>6000</v>
      </c>
      <c r="E16" s="422">
        <f t="shared" si="0"/>
        <v>1000</v>
      </c>
      <c r="F16" s="70">
        <v>0.2</v>
      </c>
      <c r="I16" s="314"/>
      <c r="J16" s="314"/>
      <c r="K16" s="314"/>
      <c r="L16" s="314"/>
    </row>
    <row r="17" spans="1:13" s="110" customFormat="1" ht="20.25" x14ac:dyDescent="0.3">
      <c r="A17" s="398" t="s">
        <v>946</v>
      </c>
      <c r="B17" s="391" t="s">
        <v>1183</v>
      </c>
      <c r="C17" s="33" t="s">
        <v>315</v>
      </c>
      <c r="D17" s="84">
        <v>2700</v>
      </c>
      <c r="E17" s="422">
        <f t="shared" si="0"/>
        <v>450</v>
      </c>
      <c r="F17" s="70">
        <v>0.2</v>
      </c>
      <c r="I17" s="314"/>
      <c r="J17" s="314"/>
      <c r="K17" s="314"/>
      <c r="L17" s="314"/>
    </row>
    <row r="18" spans="1:13" s="110" customFormat="1" ht="20.25" x14ac:dyDescent="0.3">
      <c r="A18" s="398" t="s">
        <v>947</v>
      </c>
      <c r="B18" s="391" t="s">
        <v>1184</v>
      </c>
      <c r="C18" s="33" t="s">
        <v>315</v>
      </c>
      <c r="D18" s="84">
        <v>3600</v>
      </c>
      <c r="E18" s="422">
        <f t="shared" si="0"/>
        <v>600</v>
      </c>
      <c r="F18" s="70">
        <v>0.2</v>
      </c>
      <c r="I18" s="314"/>
      <c r="J18" s="314"/>
      <c r="K18" s="314"/>
      <c r="L18" s="314"/>
    </row>
    <row r="19" spans="1:13" s="110" customFormat="1" ht="20.25" x14ac:dyDescent="0.3">
      <c r="A19" s="398" t="s">
        <v>1096</v>
      </c>
      <c r="B19" s="391" t="s">
        <v>1185</v>
      </c>
      <c r="C19" s="33" t="s">
        <v>315</v>
      </c>
      <c r="D19" s="84">
        <v>3600</v>
      </c>
      <c r="E19" s="422">
        <f t="shared" si="0"/>
        <v>600</v>
      </c>
      <c r="F19" s="70">
        <v>0.2</v>
      </c>
      <c r="I19" s="314"/>
      <c r="J19" s="314"/>
      <c r="K19" s="314"/>
      <c r="L19" s="314"/>
    </row>
    <row r="20" spans="1:13" s="110" customFormat="1" ht="20.25" x14ac:dyDescent="0.3">
      <c r="A20" s="398" t="s">
        <v>1097</v>
      </c>
      <c r="B20" s="391" t="s">
        <v>1186</v>
      </c>
      <c r="C20" s="33" t="s">
        <v>315</v>
      </c>
      <c r="D20" s="84">
        <v>3600</v>
      </c>
      <c r="E20" s="422">
        <f t="shared" si="0"/>
        <v>600</v>
      </c>
      <c r="F20" s="70">
        <v>0.2</v>
      </c>
      <c r="I20" s="314"/>
      <c r="J20" s="314"/>
      <c r="K20" s="314"/>
      <c r="L20" s="314"/>
    </row>
    <row r="21" spans="1:13" s="110" customFormat="1" ht="20.25" x14ac:dyDescent="0.3">
      <c r="A21" s="398" t="s">
        <v>1098</v>
      </c>
      <c r="B21" s="391" t="s">
        <v>1187</v>
      </c>
      <c r="C21" s="33" t="s">
        <v>315</v>
      </c>
      <c r="D21" s="84">
        <v>3600</v>
      </c>
      <c r="E21" s="422">
        <f t="shared" si="0"/>
        <v>600</v>
      </c>
      <c r="F21" s="70">
        <v>0.2</v>
      </c>
      <c r="I21" s="314"/>
      <c r="J21" s="314"/>
      <c r="K21" s="314"/>
      <c r="L21" s="314"/>
    </row>
    <row r="22" spans="1:13" s="56" customFormat="1" ht="18.75" x14ac:dyDescent="0.3">
      <c r="A22" s="409" t="s">
        <v>135</v>
      </c>
      <c r="B22" s="657" t="s">
        <v>1190</v>
      </c>
      <c r="C22" s="658"/>
      <c r="D22" s="658"/>
      <c r="E22" s="658"/>
      <c r="F22" s="659"/>
      <c r="G22" s="312"/>
      <c r="H22" s="312"/>
      <c r="I22" s="312"/>
      <c r="J22" s="312"/>
      <c r="K22" s="312"/>
      <c r="L22" s="312"/>
    </row>
    <row r="23" spans="1:13" s="56" customFormat="1" ht="18.75" x14ac:dyDescent="0.3">
      <c r="A23" s="409" t="s">
        <v>140</v>
      </c>
      <c r="B23" s="489" t="s">
        <v>743</v>
      </c>
      <c r="C23" s="490"/>
      <c r="D23" s="491"/>
      <c r="E23" s="490"/>
      <c r="F23" s="490"/>
      <c r="G23" s="108"/>
      <c r="H23" s="108"/>
      <c r="I23" s="108"/>
      <c r="J23" s="108"/>
      <c r="L23" s="107"/>
    </row>
    <row r="24" spans="1:13" s="111" customFormat="1" ht="18.75" x14ac:dyDescent="0.25">
      <c r="A24" s="67" t="s">
        <v>158</v>
      </c>
      <c r="B24" s="391" t="s">
        <v>581</v>
      </c>
      <c r="C24" s="33" t="s">
        <v>315</v>
      </c>
      <c r="D24" s="84">
        <v>1.2</v>
      </c>
      <c r="E24" s="84">
        <f t="shared" ref="E24:E33" si="1">D24*F24/(100%+F24)</f>
        <v>0.2</v>
      </c>
      <c r="F24" s="70">
        <v>0.2</v>
      </c>
      <c r="G24" s="104"/>
      <c r="H24" s="18"/>
      <c r="I24" s="18"/>
      <c r="J24" s="18"/>
      <c r="K24" s="18"/>
      <c r="L24" s="104"/>
    </row>
    <row r="25" spans="1:13" s="111" customFormat="1" ht="17.45" customHeight="1" x14ac:dyDescent="0.25">
      <c r="A25" s="67" t="s">
        <v>1100</v>
      </c>
      <c r="B25" s="391" t="s">
        <v>744</v>
      </c>
      <c r="C25" s="33" t="s">
        <v>315</v>
      </c>
      <c r="D25" s="84">
        <v>2</v>
      </c>
      <c r="E25" s="84">
        <f t="shared" si="1"/>
        <v>0.33333333333333337</v>
      </c>
      <c r="F25" s="70">
        <v>0.2</v>
      </c>
      <c r="G25" s="112"/>
      <c r="H25" s="19"/>
      <c r="I25" s="19"/>
      <c r="J25" s="19"/>
      <c r="K25" s="19"/>
      <c r="L25" s="315"/>
      <c r="M25" s="90"/>
    </row>
    <row r="26" spans="1:13" s="107" customFormat="1" ht="20.25" x14ac:dyDescent="0.25">
      <c r="A26" s="67" t="s">
        <v>1101</v>
      </c>
      <c r="B26" s="391" t="s">
        <v>745</v>
      </c>
      <c r="C26" s="33" t="s">
        <v>315</v>
      </c>
      <c r="D26" s="84">
        <v>7.5</v>
      </c>
      <c r="E26" s="84">
        <f t="shared" si="1"/>
        <v>1.25</v>
      </c>
      <c r="F26" s="70">
        <v>0.2</v>
      </c>
      <c r="G26" s="160"/>
      <c r="H26" s="160"/>
      <c r="I26" s="160"/>
      <c r="J26" s="160"/>
      <c r="K26" s="160"/>
      <c r="L26" s="160"/>
    </row>
    <row r="27" spans="1:13" s="107" customFormat="1" ht="18.75" x14ac:dyDescent="0.25">
      <c r="A27" s="67" t="s">
        <v>1103</v>
      </c>
      <c r="B27" s="391" t="s">
        <v>746</v>
      </c>
      <c r="C27" s="33" t="s">
        <v>315</v>
      </c>
      <c r="D27" s="84">
        <v>12</v>
      </c>
      <c r="E27" s="84">
        <f t="shared" si="1"/>
        <v>2.0000000000000004</v>
      </c>
      <c r="F27" s="70">
        <v>0.2</v>
      </c>
      <c r="G27" s="116"/>
      <c r="H27" s="116"/>
      <c r="I27" s="116"/>
      <c r="J27" s="116"/>
      <c r="K27" s="116"/>
      <c r="L27" s="116"/>
    </row>
    <row r="28" spans="1:13" x14ac:dyDescent="0.25">
      <c r="A28" s="67" t="s">
        <v>1104</v>
      </c>
      <c r="B28" s="391" t="s">
        <v>747</v>
      </c>
      <c r="C28" s="33" t="s">
        <v>315</v>
      </c>
      <c r="D28" s="84">
        <v>20</v>
      </c>
      <c r="E28" s="84">
        <f t="shared" si="1"/>
        <v>3.3333333333333335</v>
      </c>
      <c r="F28" s="70">
        <v>0.2</v>
      </c>
      <c r="G28" s="8"/>
      <c r="H28" s="8"/>
      <c r="I28" s="8"/>
      <c r="J28" s="8"/>
      <c r="K28" s="8"/>
      <c r="L28" s="10"/>
    </row>
    <row r="29" spans="1:13" x14ac:dyDescent="0.25">
      <c r="A29" s="67" t="s">
        <v>1105</v>
      </c>
      <c r="B29" s="391" t="s">
        <v>748</v>
      </c>
      <c r="C29" s="33" t="s">
        <v>315</v>
      </c>
      <c r="D29" s="84">
        <v>30</v>
      </c>
      <c r="E29" s="84">
        <f t="shared" si="1"/>
        <v>5</v>
      </c>
      <c r="F29" s="70">
        <v>0.2</v>
      </c>
      <c r="G29" s="8"/>
      <c r="H29" s="8"/>
      <c r="I29" s="8"/>
      <c r="J29" s="8"/>
      <c r="K29" s="8"/>
      <c r="L29" s="10"/>
    </row>
    <row r="30" spans="1:13" x14ac:dyDescent="0.25">
      <c r="A30" s="67" t="s">
        <v>1191</v>
      </c>
      <c r="B30" s="391" t="s">
        <v>749</v>
      </c>
      <c r="C30" s="33" t="s">
        <v>315</v>
      </c>
      <c r="D30" s="84">
        <v>42</v>
      </c>
      <c r="E30" s="84">
        <f t="shared" si="1"/>
        <v>7.0000000000000009</v>
      </c>
      <c r="F30" s="70">
        <v>0.2</v>
      </c>
      <c r="G30" s="8"/>
      <c r="H30" s="8"/>
      <c r="I30" s="8"/>
      <c r="J30" s="8"/>
      <c r="K30" s="8"/>
      <c r="L30" s="10"/>
    </row>
    <row r="31" spans="1:13" s="60" customFormat="1" ht="16.5" x14ac:dyDescent="0.25">
      <c r="A31" s="67" t="s">
        <v>1192</v>
      </c>
      <c r="B31" s="391" t="s">
        <v>750</v>
      </c>
      <c r="C31" s="33" t="s">
        <v>315</v>
      </c>
      <c r="D31" s="84">
        <v>60</v>
      </c>
      <c r="E31" s="84">
        <f t="shared" si="1"/>
        <v>10</v>
      </c>
      <c r="F31" s="70">
        <v>0.2</v>
      </c>
      <c r="G31" s="118"/>
      <c r="H31" s="118"/>
      <c r="I31" s="118"/>
      <c r="J31" s="118"/>
      <c r="K31" s="118"/>
      <c r="L31" s="118"/>
    </row>
    <row r="32" spans="1:13" x14ac:dyDescent="0.25">
      <c r="A32" s="67" t="s">
        <v>1193</v>
      </c>
      <c r="B32" s="391" t="s">
        <v>751</v>
      </c>
      <c r="C32" s="33" t="s">
        <v>315</v>
      </c>
      <c r="D32" s="84">
        <v>80</v>
      </c>
      <c r="E32" s="84">
        <f t="shared" si="1"/>
        <v>13.333333333333334</v>
      </c>
      <c r="F32" s="70">
        <v>0.2</v>
      </c>
      <c r="G32" s="8"/>
      <c r="H32" s="8"/>
      <c r="I32" s="8"/>
      <c r="J32" s="8"/>
      <c r="K32" s="8"/>
      <c r="L32" s="10"/>
    </row>
    <row r="33" spans="1:12" x14ac:dyDescent="0.25">
      <c r="A33" s="67" t="s">
        <v>1194</v>
      </c>
      <c r="B33" s="391" t="s">
        <v>752</v>
      </c>
      <c r="C33" s="33" t="s">
        <v>10</v>
      </c>
      <c r="D33" s="84">
        <v>1000</v>
      </c>
      <c r="E33" s="84">
        <f t="shared" si="1"/>
        <v>166.66666666666669</v>
      </c>
      <c r="F33" s="70">
        <v>0.2</v>
      </c>
      <c r="G33" s="8"/>
      <c r="H33" s="8"/>
      <c r="I33" s="8"/>
      <c r="J33" s="8"/>
      <c r="K33" s="8"/>
      <c r="L33" s="10"/>
    </row>
    <row r="34" spans="1:12" s="56" customFormat="1" ht="18.75" x14ac:dyDescent="0.3">
      <c r="A34" s="409" t="s">
        <v>141</v>
      </c>
      <c r="B34" s="489" t="s">
        <v>753</v>
      </c>
      <c r="C34" s="490"/>
      <c r="D34" s="492"/>
      <c r="E34" s="492"/>
      <c r="F34" s="490"/>
      <c r="G34" s="25"/>
      <c r="H34" s="25"/>
      <c r="I34" s="25"/>
      <c r="J34" s="25"/>
      <c r="K34" s="25"/>
      <c r="L34" s="26"/>
    </row>
    <row r="35" spans="1:12" ht="16.5" x14ac:dyDescent="0.25">
      <c r="A35" s="67" t="s">
        <v>159</v>
      </c>
      <c r="B35" s="391" t="s">
        <v>581</v>
      </c>
      <c r="C35" s="33" t="s">
        <v>315</v>
      </c>
      <c r="D35" s="84">
        <v>4</v>
      </c>
      <c r="E35" s="84">
        <f t="shared" ref="E35:E43" si="2">D35*F35/(100%+F35)</f>
        <v>0.66666666666666674</v>
      </c>
      <c r="F35" s="70">
        <v>0.2</v>
      </c>
      <c r="G35" s="118"/>
      <c r="H35" s="118"/>
      <c r="I35" s="118"/>
      <c r="J35" s="118"/>
      <c r="K35" s="118"/>
      <c r="L35" s="118"/>
    </row>
    <row r="36" spans="1:12" x14ac:dyDescent="0.25">
      <c r="A36" s="67" t="s">
        <v>160</v>
      </c>
      <c r="B36" s="391" t="s">
        <v>744</v>
      </c>
      <c r="C36" s="33" t="s">
        <v>315</v>
      </c>
      <c r="D36" s="84">
        <v>5</v>
      </c>
      <c r="E36" s="84">
        <f t="shared" si="2"/>
        <v>0.83333333333333337</v>
      </c>
      <c r="F36" s="70">
        <v>0.2</v>
      </c>
      <c r="G36" s="8"/>
      <c r="H36" s="8"/>
      <c r="I36" s="8"/>
      <c r="J36" s="8"/>
      <c r="K36" s="8"/>
      <c r="L36" s="10"/>
    </row>
    <row r="37" spans="1:12" x14ac:dyDescent="0.25">
      <c r="A37" s="67" t="s">
        <v>161</v>
      </c>
      <c r="B37" s="391" t="s">
        <v>745</v>
      </c>
      <c r="C37" s="33" t="s">
        <v>315</v>
      </c>
      <c r="D37" s="84">
        <v>20</v>
      </c>
      <c r="E37" s="84">
        <f t="shared" si="2"/>
        <v>3.3333333333333335</v>
      </c>
      <c r="F37" s="70">
        <v>0.2</v>
      </c>
      <c r="G37" s="8"/>
      <c r="H37" s="8"/>
      <c r="I37" s="8"/>
      <c r="J37" s="8"/>
      <c r="K37" s="8"/>
      <c r="L37" s="10"/>
    </row>
    <row r="38" spans="1:12" x14ac:dyDescent="0.25">
      <c r="A38" s="67" t="s">
        <v>162</v>
      </c>
      <c r="B38" s="391" t="s">
        <v>754</v>
      </c>
      <c r="C38" s="33" t="s">
        <v>315</v>
      </c>
      <c r="D38" s="84">
        <v>25</v>
      </c>
      <c r="E38" s="84">
        <f t="shared" si="2"/>
        <v>4.166666666666667</v>
      </c>
      <c r="F38" s="70">
        <v>0.2</v>
      </c>
      <c r="G38" s="8"/>
      <c r="H38" s="8"/>
      <c r="I38" s="8"/>
      <c r="J38" s="8"/>
      <c r="K38" s="8"/>
      <c r="L38" s="10"/>
    </row>
    <row r="39" spans="1:12" x14ac:dyDescent="0.25">
      <c r="A39" s="67" t="s">
        <v>1106</v>
      </c>
      <c r="B39" s="391" t="s">
        <v>755</v>
      </c>
      <c r="C39" s="33" t="s">
        <v>315</v>
      </c>
      <c r="D39" s="84">
        <v>45</v>
      </c>
      <c r="E39" s="84">
        <f t="shared" si="2"/>
        <v>7.5</v>
      </c>
      <c r="F39" s="70">
        <v>0.2</v>
      </c>
      <c r="G39" s="316"/>
      <c r="H39" s="316"/>
      <c r="I39" s="316"/>
      <c r="J39" s="316"/>
      <c r="K39" s="316"/>
      <c r="L39" s="10"/>
    </row>
    <row r="40" spans="1:12" ht="20.25" x14ac:dyDescent="0.3">
      <c r="A40" s="67" t="s">
        <v>1195</v>
      </c>
      <c r="B40" s="391" t="s">
        <v>749</v>
      </c>
      <c r="C40" s="33" t="s">
        <v>315</v>
      </c>
      <c r="D40" s="84">
        <v>55</v>
      </c>
      <c r="E40" s="84">
        <f t="shared" si="2"/>
        <v>9.1666666666666679</v>
      </c>
      <c r="F40" s="70">
        <v>0.2</v>
      </c>
      <c r="G40" s="318"/>
      <c r="H40" s="319"/>
      <c r="I40" s="319"/>
      <c r="J40" s="319"/>
      <c r="K40" s="8"/>
      <c r="L40" s="10"/>
    </row>
    <row r="41" spans="1:12" s="56" customFormat="1" ht="18.75" x14ac:dyDescent="0.3">
      <c r="A41" s="67" t="s">
        <v>1196</v>
      </c>
      <c r="B41" s="391" t="s">
        <v>750</v>
      </c>
      <c r="C41" s="33" t="s">
        <v>315</v>
      </c>
      <c r="D41" s="84">
        <v>80</v>
      </c>
      <c r="E41" s="84">
        <f t="shared" si="2"/>
        <v>13.333333333333334</v>
      </c>
      <c r="F41" s="70">
        <v>0.2</v>
      </c>
      <c r="G41" s="320"/>
      <c r="H41" s="320"/>
      <c r="I41" s="320"/>
      <c r="J41" s="112"/>
    </row>
    <row r="42" spans="1:12" s="56" customFormat="1" ht="18.75" x14ac:dyDescent="0.3">
      <c r="A42" s="67" t="s">
        <v>1197</v>
      </c>
      <c r="B42" s="391" t="s">
        <v>756</v>
      </c>
      <c r="C42" s="33" t="s">
        <v>315</v>
      </c>
      <c r="D42" s="84">
        <v>130</v>
      </c>
      <c r="E42" s="84">
        <f t="shared" si="2"/>
        <v>21.666666666666668</v>
      </c>
      <c r="F42" s="70">
        <v>0.2</v>
      </c>
      <c r="G42" s="119"/>
      <c r="H42" s="119"/>
      <c r="I42" s="119"/>
      <c r="J42" s="120"/>
    </row>
    <row r="43" spans="1:12" s="60" customFormat="1" ht="16.5" x14ac:dyDescent="0.25">
      <c r="A43" s="67" t="s">
        <v>1198</v>
      </c>
      <c r="B43" s="391" t="s">
        <v>757</v>
      </c>
      <c r="C43" s="33" t="s">
        <v>10</v>
      </c>
      <c r="D43" s="84">
        <v>1000</v>
      </c>
      <c r="E43" s="84">
        <f t="shared" si="2"/>
        <v>166.66666666666669</v>
      </c>
      <c r="F43" s="70">
        <v>0.2</v>
      </c>
      <c r="G43" s="8"/>
      <c r="H43" s="8"/>
      <c r="I43" s="8"/>
      <c r="J43" s="10"/>
    </row>
    <row r="44" spans="1:12" s="56" customFormat="1" ht="18.75" x14ac:dyDescent="0.3">
      <c r="A44" s="409" t="s">
        <v>142</v>
      </c>
      <c r="B44" s="489" t="s">
        <v>758</v>
      </c>
      <c r="C44" s="490"/>
      <c r="D44" s="492"/>
      <c r="E44" s="492"/>
      <c r="F44" s="490"/>
      <c r="G44" s="25"/>
      <c r="H44" s="25"/>
      <c r="I44" s="25"/>
      <c r="J44" s="26"/>
    </row>
    <row r="45" spans="1:12" s="60" customFormat="1" ht="16.5" x14ac:dyDescent="0.25">
      <c r="A45" s="67" t="s">
        <v>163</v>
      </c>
      <c r="B45" s="391" t="s">
        <v>581</v>
      </c>
      <c r="C45" s="33" t="s">
        <v>315</v>
      </c>
      <c r="D45" s="84">
        <v>2.6</v>
      </c>
      <c r="E45" s="84">
        <f t="shared" ref="E45:E61" si="3">D45*F45/(100%+F45)</f>
        <v>0.43333333333333335</v>
      </c>
      <c r="F45" s="70">
        <v>0.2</v>
      </c>
      <c r="G45" s="8"/>
      <c r="H45" s="8"/>
      <c r="I45" s="8"/>
      <c r="J45" s="10"/>
    </row>
    <row r="46" spans="1:12" s="56" customFormat="1" ht="20.25" x14ac:dyDescent="0.3">
      <c r="A46" s="67" t="s">
        <v>164</v>
      </c>
      <c r="B46" s="391" t="s">
        <v>744</v>
      </c>
      <c r="C46" s="33" t="s">
        <v>315</v>
      </c>
      <c r="D46" s="84">
        <v>3.5</v>
      </c>
      <c r="E46" s="84">
        <f t="shared" si="3"/>
        <v>0.58333333333333337</v>
      </c>
      <c r="F46" s="70">
        <v>0.2</v>
      </c>
      <c r="G46" s="317"/>
      <c r="H46" s="317"/>
      <c r="I46" s="317"/>
      <c r="J46" s="317"/>
      <c r="K46" s="317"/>
      <c r="L46" s="317"/>
    </row>
    <row r="47" spans="1:12" s="60" customFormat="1" ht="18.75" x14ac:dyDescent="0.25">
      <c r="A47" s="67" t="s">
        <v>165</v>
      </c>
      <c r="B47" s="391" t="s">
        <v>745</v>
      </c>
      <c r="C47" s="33" t="s">
        <v>315</v>
      </c>
      <c r="D47" s="84">
        <v>12</v>
      </c>
      <c r="E47" s="84">
        <f t="shared" si="3"/>
        <v>2.0000000000000004</v>
      </c>
      <c r="F47" s="70">
        <v>0.2</v>
      </c>
      <c r="G47" s="25"/>
      <c r="H47" s="8"/>
      <c r="I47" s="8"/>
      <c r="J47" s="8"/>
      <c r="K47" s="8"/>
      <c r="L47" s="26"/>
    </row>
    <row r="48" spans="1:12" ht="16.5" x14ac:dyDescent="0.25">
      <c r="A48" s="67" t="s">
        <v>166</v>
      </c>
      <c r="B48" s="391" t="s">
        <v>754</v>
      </c>
      <c r="C48" s="33" t="s">
        <v>315</v>
      </c>
      <c r="D48" s="84">
        <v>17</v>
      </c>
      <c r="E48" s="84">
        <f t="shared" si="3"/>
        <v>2.8333333333333339</v>
      </c>
      <c r="F48" s="70">
        <v>0.2</v>
      </c>
      <c r="G48" s="123"/>
      <c r="H48" s="8"/>
      <c r="I48" s="8"/>
      <c r="J48" s="8"/>
      <c r="K48" s="8"/>
      <c r="L48" s="124"/>
    </row>
    <row r="49" spans="1:12" s="56" customFormat="1" ht="18.75" x14ac:dyDescent="0.3">
      <c r="A49" s="67" t="s">
        <v>167</v>
      </c>
      <c r="B49" s="391" t="s">
        <v>755</v>
      </c>
      <c r="C49" s="33" t="s">
        <v>315</v>
      </c>
      <c r="D49" s="84">
        <v>27.5</v>
      </c>
      <c r="E49" s="84">
        <f t="shared" si="3"/>
        <v>4.5833333333333339</v>
      </c>
      <c r="F49" s="70">
        <v>0.2</v>
      </c>
      <c r="G49" s="25"/>
      <c r="H49" s="8"/>
      <c r="I49" s="8"/>
      <c r="J49" s="8"/>
      <c r="K49" s="8"/>
      <c r="L49" s="26"/>
    </row>
    <row r="50" spans="1:12" s="56" customFormat="1" ht="18.75" x14ac:dyDescent="0.3">
      <c r="A50" s="67" t="s">
        <v>168</v>
      </c>
      <c r="B50" s="391" t="s">
        <v>749</v>
      </c>
      <c r="C50" s="33" t="s">
        <v>315</v>
      </c>
      <c r="D50" s="84">
        <v>34</v>
      </c>
      <c r="E50" s="84">
        <f t="shared" si="3"/>
        <v>5.6666666666666679</v>
      </c>
      <c r="F50" s="70">
        <v>0.2</v>
      </c>
      <c r="G50" s="123"/>
      <c r="H50" s="8"/>
      <c r="I50" s="8"/>
      <c r="J50" s="8"/>
      <c r="K50" s="8"/>
      <c r="L50" s="124"/>
    </row>
    <row r="51" spans="1:12" s="60" customFormat="1" ht="18.75" x14ac:dyDescent="0.25">
      <c r="A51" s="67" t="s">
        <v>1199</v>
      </c>
      <c r="B51" s="391" t="s">
        <v>750</v>
      </c>
      <c r="C51" s="33" t="s">
        <v>315</v>
      </c>
      <c r="D51" s="84">
        <v>55</v>
      </c>
      <c r="E51" s="84">
        <f t="shared" si="3"/>
        <v>9.1666666666666679</v>
      </c>
      <c r="F51" s="70">
        <v>0.2</v>
      </c>
      <c r="G51" s="25"/>
      <c r="H51" s="8"/>
      <c r="I51" s="8"/>
      <c r="J51" s="8"/>
      <c r="K51" s="8"/>
      <c r="L51" s="26"/>
    </row>
    <row r="52" spans="1:12" s="60" customFormat="1" ht="16.5" x14ac:dyDescent="0.25">
      <c r="A52" s="67" t="s">
        <v>1200</v>
      </c>
      <c r="B52" s="391" t="s">
        <v>756</v>
      </c>
      <c r="C52" s="33" t="s">
        <v>315</v>
      </c>
      <c r="D52" s="84">
        <v>85</v>
      </c>
      <c r="E52" s="84">
        <f t="shared" si="3"/>
        <v>14.166666666666668</v>
      </c>
      <c r="F52" s="70">
        <v>0.2</v>
      </c>
      <c r="G52" s="123"/>
      <c r="H52" s="8"/>
      <c r="I52" s="8"/>
      <c r="J52" s="8"/>
      <c r="K52" s="8"/>
      <c r="L52" s="124"/>
    </row>
    <row r="53" spans="1:12" s="56" customFormat="1" ht="18.75" x14ac:dyDescent="0.3">
      <c r="A53" s="409" t="s">
        <v>143</v>
      </c>
      <c r="B53" s="489" t="s">
        <v>759</v>
      </c>
      <c r="C53" s="490"/>
      <c r="D53" s="492"/>
      <c r="E53" s="492">
        <f t="shared" si="3"/>
        <v>0</v>
      </c>
      <c r="F53" s="490"/>
      <c r="G53" s="25"/>
      <c r="H53" s="493"/>
      <c r="I53" s="493"/>
      <c r="J53" s="493"/>
      <c r="K53" s="493"/>
      <c r="L53" s="26"/>
    </row>
    <row r="54" spans="1:12" s="60" customFormat="1" ht="18.75" x14ac:dyDescent="0.3">
      <c r="A54" s="67" t="s">
        <v>169</v>
      </c>
      <c r="B54" s="391" t="s">
        <v>581</v>
      </c>
      <c r="C54" s="33" t="s">
        <v>315</v>
      </c>
      <c r="D54" s="84">
        <v>2.6</v>
      </c>
      <c r="E54" s="84">
        <f t="shared" si="3"/>
        <v>0.43333333333333335</v>
      </c>
      <c r="F54" s="70">
        <v>0.2</v>
      </c>
      <c r="G54" s="25"/>
      <c r="H54" s="26"/>
      <c r="I54" s="56"/>
      <c r="J54" s="56"/>
      <c r="K54" s="56"/>
      <c r="L54" s="56"/>
    </row>
    <row r="55" spans="1:12" s="60" customFormat="1" ht="18.75" x14ac:dyDescent="0.3">
      <c r="A55" s="67" t="s">
        <v>170</v>
      </c>
      <c r="B55" s="391" t="s">
        <v>582</v>
      </c>
      <c r="C55" s="33" t="s">
        <v>315</v>
      </c>
      <c r="D55" s="84">
        <v>3.5</v>
      </c>
      <c r="E55" s="84">
        <f t="shared" si="3"/>
        <v>0.58333333333333337</v>
      </c>
      <c r="F55" s="70">
        <v>0.2</v>
      </c>
      <c r="G55" s="27"/>
      <c r="H55" s="27"/>
      <c r="I55" s="56"/>
      <c r="J55" s="56"/>
      <c r="K55" s="56"/>
      <c r="L55" s="56"/>
    </row>
    <row r="56" spans="1:12" s="60" customFormat="1" ht="16.5" x14ac:dyDescent="0.25">
      <c r="A56" s="67" t="s">
        <v>1201</v>
      </c>
      <c r="B56" s="391" t="s">
        <v>745</v>
      </c>
      <c r="C56" s="33" t="s">
        <v>315</v>
      </c>
      <c r="D56" s="84">
        <v>12</v>
      </c>
      <c r="E56" s="84">
        <f t="shared" si="3"/>
        <v>2.0000000000000004</v>
      </c>
      <c r="F56" s="70">
        <v>0.2</v>
      </c>
    </row>
    <row r="57" spans="1:12" s="60" customFormat="1" ht="16.5" x14ac:dyDescent="0.25">
      <c r="A57" s="67" t="s">
        <v>1202</v>
      </c>
      <c r="B57" s="391" t="s">
        <v>754</v>
      </c>
      <c r="C57" s="33" t="s">
        <v>315</v>
      </c>
      <c r="D57" s="84">
        <v>17</v>
      </c>
      <c r="E57" s="84">
        <f t="shared" si="3"/>
        <v>2.8333333333333339</v>
      </c>
      <c r="F57" s="70">
        <v>0.2</v>
      </c>
    </row>
    <row r="58" spans="1:12" s="60" customFormat="1" ht="16.5" x14ac:dyDescent="0.25">
      <c r="A58" s="67" t="s">
        <v>1203</v>
      </c>
      <c r="B58" s="391" t="s">
        <v>755</v>
      </c>
      <c r="C58" s="33" t="s">
        <v>315</v>
      </c>
      <c r="D58" s="84">
        <v>27.5</v>
      </c>
      <c r="E58" s="84">
        <f t="shared" si="3"/>
        <v>4.5833333333333339</v>
      </c>
      <c r="F58" s="70">
        <v>0.2</v>
      </c>
    </row>
    <row r="59" spans="1:12" s="60" customFormat="1" ht="16.5" x14ac:dyDescent="0.25">
      <c r="A59" s="67" t="s">
        <v>1204</v>
      </c>
      <c r="B59" s="391" t="s">
        <v>749</v>
      </c>
      <c r="C59" s="33" t="s">
        <v>315</v>
      </c>
      <c r="D59" s="84">
        <v>34</v>
      </c>
      <c r="E59" s="84">
        <f t="shared" si="3"/>
        <v>5.6666666666666679</v>
      </c>
      <c r="F59" s="70">
        <v>0.2</v>
      </c>
    </row>
    <row r="60" spans="1:12" s="60" customFormat="1" ht="16.5" x14ac:dyDescent="0.25">
      <c r="A60" s="67" t="s">
        <v>1205</v>
      </c>
      <c r="B60" s="391" t="s">
        <v>750</v>
      </c>
      <c r="C60" s="33" t="s">
        <v>315</v>
      </c>
      <c r="D60" s="84">
        <v>55</v>
      </c>
      <c r="E60" s="84">
        <f t="shared" si="3"/>
        <v>9.1666666666666679</v>
      </c>
      <c r="F60" s="70">
        <v>0.2</v>
      </c>
    </row>
    <row r="61" spans="1:12" s="60" customFormat="1" ht="16.5" x14ac:dyDescent="0.25">
      <c r="A61" s="67" t="s">
        <v>1206</v>
      </c>
      <c r="B61" s="391" t="s">
        <v>756</v>
      </c>
      <c r="C61" s="33" t="s">
        <v>315</v>
      </c>
      <c r="D61" s="84">
        <v>85</v>
      </c>
      <c r="E61" s="84">
        <f t="shared" si="3"/>
        <v>14.166666666666668</v>
      </c>
      <c r="F61" s="70">
        <v>0.2</v>
      </c>
    </row>
    <row r="62" spans="1:12" s="56" customFormat="1" ht="18.75" x14ac:dyDescent="0.3">
      <c r="A62" s="409" t="s">
        <v>171</v>
      </c>
      <c r="B62" s="489" t="s">
        <v>760</v>
      </c>
      <c r="C62" s="490"/>
      <c r="D62" s="492"/>
      <c r="E62" s="492"/>
      <c r="F62" s="490"/>
    </row>
    <row r="63" spans="1:12" s="60" customFormat="1" ht="16.5" x14ac:dyDescent="0.25">
      <c r="A63" s="67" t="s">
        <v>172</v>
      </c>
      <c r="B63" s="391" t="s">
        <v>581</v>
      </c>
      <c r="C63" s="33" t="s">
        <v>315</v>
      </c>
      <c r="D63" s="84">
        <v>2.6</v>
      </c>
      <c r="E63" s="84">
        <f t="shared" ref="E63:E70" si="4">D63*F63/(100%+F63)</f>
        <v>0.43333333333333335</v>
      </c>
      <c r="F63" s="70">
        <v>0.2</v>
      </c>
    </row>
    <row r="64" spans="1:12" s="60" customFormat="1" ht="16.5" x14ac:dyDescent="0.25">
      <c r="A64" s="67" t="s">
        <v>173</v>
      </c>
      <c r="B64" s="391" t="s">
        <v>582</v>
      </c>
      <c r="C64" s="33" t="s">
        <v>315</v>
      </c>
      <c r="D64" s="84">
        <v>3.5</v>
      </c>
      <c r="E64" s="84">
        <f t="shared" si="4"/>
        <v>0.58333333333333337</v>
      </c>
      <c r="F64" s="70">
        <v>0.2</v>
      </c>
    </row>
    <row r="65" spans="1:31" ht="16.5" x14ac:dyDescent="0.25">
      <c r="A65" s="67" t="s">
        <v>174</v>
      </c>
      <c r="B65" s="391" t="s">
        <v>745</v>
      </c>
      <c r="C65" s="33" t="s">
        <v>315</v>
      </c>
      <c r="D65" s="84">
        <v>12</v>
      </c>
      <c r="E65" s="84">
        <f t="shared" si="4"/>
        <v>2.0000000000000004</v>
      </c>
      <c r="F65" s="70">
        <v>0.2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31" ht="16.5" x14ac:dyDescent="0.25">
      <c r="A66" s="67" t="s">
        <v>175</v>
      </c>
      <c r="B66" s="391" t="s">
        <v>754</v>
      </c>
      <c r="C66" s="33" t="s">
        <v>315</v>
      </c>
      <c r="D66" s="84">
        <v>17</v>
      </c>
      <c r="E66" s="84">
        <f t="shared" si="4"/>
        <v>2.8333333333333339</v>
      </c>
      <c r="F66" s="70">
        <v>0.2</v>
      </c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31" ht="16.5" x14ac:dyDescent="0.25">
      <c r="A67" s="67" t="s">
        <v>176</v>
      </c>
      <c r="B67" s="391" t="s">
        <v>755</v>
      </c>
      <c r="C67" s="33" t="s">
        <v>315</v>
      </c>
      <c r="D67" s="84">
        <v>27.5</v>
      </c>
      <c r="E67" s="84">
        <f t="shared" si="4"/>
        <v>4.5833333333333339</v>
      </c>
      <c r="F67" s="70">
        <v>0.2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31" ht="16.5" x14ac:dyDescent="0.25">
      <c r="A68" s="67" t="s">
        <v>177</v>
      </c>
      <c r="B68" s="391" t="s">
        <v>749</v>
      </c>
      <c r="C68" s="33" t="s">
        <v>315</v>
      </c>
      <c r="D68" s="84">
        <v>34</v>
      </c>
      <c r="E68" s="84">
        <f t="shared" si="4"/>
        <v>5.6666666666666679</v>
      </c>
      <c r="F68" s="70">
        <v>0.2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31" ht="16.5" x14ac:dyDescent="0.25">
      <c r="A69" s="67" t="s">
        <v>178</v>
      </c>
      <c r="B69" s="391" t="s">
        <v>750</v>
      </c>
      <c r="C69" s="33" t="s">
        <v>315</v>
      </c>
      <c r="D69" s="84">
        <v>55</v>
      </c>
      <c r="E69" s="84">
        <f t="shared" si="4"/>
        <v>9.1666666666666679</v>
      </c>
      <c r="F69" s="70">
        <v>0.2</v>
      </c>
      <c r="G69" s="14"/>
      <c r="H69" s="60"/>
      <c r="I69" s="60"/>
      <c r="J69" s="60"/>
      <c r="K69" s="60"/>
      <c r="L69" s="60"/>
      <c r="M69" s="60"/>
      <c r="N69" s="60"/>
      <c r="O69" s="60"/>
      <c r="P69" s="60"/>
      <c r="Q69" s="60"/>
      <c r="Z69" s="60"/>
      <c r="AA69" s="60"/>
      <c r="AB69" s="60"/>
      <c r="AC69" s="60"/>
      <c r="AD69" s="60"/>
      <c r="AE69" s="60"/>
    </row>
    <row r="70" spans="1:31" ht="16.5" x14ac:dyDescent="0.25">
      <c r="A70" s="67" t="s">
        <v>1207</v>
      </c>
      <c r="B70" s="391" t="s">
        <v>756</v>
      </c>
      <c r="C70" s="33" t="s">
        <v>315</v>
      </c>
      <c r="D70" s="84">
        <v>85</v>
      </c>
      <c r="E70" s="84">
        <f t="shared" si="4"/>
        <v>14.166666666666668</v>
      </c>
      <c r="F70" s="70">
        <v>0.2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Z70" s="60"/>
      <c r="AA70" s="60"/>
      <c r="AB70" s="60"/>
      <c r="AC70" s="60"/>
      <c r="AD70" s="60"/>
      <c r="AE70" s="60"/>
    </row>
    <row r="71" spans="1:31" s="56" customFormat="1" ht="18.75" x14ac:dyDescent="0.3">
      <c r="A71" s="409" t="s">
        <v>179</v>
      </c>
      <c r="B71" s="489" t="s">
        <v>761</v>
      </c>
      <c r="C71" s="490" t="s">
        <v>315</v>
      </c>
      <c r="D71" s="492"/>
      <c r="E71" s="492"/>
      <c r="F71" s="490"/>
    </row>
    <row r="72" spans="1:31" ht="16.5" x14ac:dyDescent="0.25">
      <c r="A72" s="67" t="s">
        <v>180</v>
      </c>
      <c r="B72" s="391" t="s">
        <v>581</v>
      </c>
      <c r="C72" s="33" t="s">
        <v>315</v>
      </c>
      <c r="D72" s="84">
        <v>4</v>
      </c>
      <c r="E72" s="84">
        <f t="shared" ref="E72:E79" si="5">D72*F72/(100%+F72)</f>
        <v>0.66666666666666674</v>
      </c>
      <c r="F72" s="70">
        <v>0.2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Z72" s="60"/>
      <c r="AA72" s="60"/>
      <c r="AB72" s="60"/>
      <c r="AC72" s="60"/>
      <c r="AD72" s="60"/>
      <c r="AE72" s="60"/>
    </row>
    <row r="73" spans="1:31" s="60" customFormat="1" ht="16.5" x14ac:dyDescent="0.25">
      <c r="A73" s="67" t="s">
        <v>181</v>
      </c>
      <c r="B73" s="391" t="s">
        <v>582</v>
      </c>
      <c r="C73" s="33" t="s">
        <v>315</v>
      </c>
      <c r="D73" s="84">
        <v>5</v>
      </c>
      <c r="E73" s="84">
        <f t="shared" si="5"/>
        <v>0.83333333333333337</v>
      </c>
      <c r="F73" s="70">
        <v>0.2</v>
      </c>
    </row>
    <row r="74" spans="1:31" s="60" customFormat="1" ht="16.5" x14ac:dyDescent="0.25">
      <c r="A74" s="67" t="s">
        <v>182</v>
      </c>
      <c r="B74" s="391" t="s">
        <v>754</v>
      </c>
      <c r="C74" s="33" t="s">
        <v>315</v>
      </c>
      <c r="D74" s="84">
        <v>30</v>
      </c>
      <c r="E74" s="84">
        <f t="shared" si="5"/>
        <v>5</v>
      </c>
      <c r="F74" s="70">
        <v>0.2</v>
      </c>
      <c r="N74" s="14"/>
      <c r="O74" s="14"/>
      <c r="P74" s="14"/>
      <c r="Q74" s="14"/>
    </row>
    <row r="75" spans="1:31" s="60" customFormat="1" ht="16.5" x14ac:dyDescent="0.25">
      <c r="A75" s="67" t="s">
        <v>183</v>
      </c>
      <c r="B75" s="391" t="s">
        <v>755</v>
      </c>
      <c r="C75" s="33" t="s">
        <v>315</v>
      </c>
      <c r="D75" s="84">
        <v>45</v>
      </c>
      <c r="E75" s="84">
        <f t="shared" si="5"/>
        <v>7.5</v>
      </c>
      <c r="F75" s="70">
        <v>0.2</v>
      </c>
      <c r="N75" s="14"/>
      <c r="O75" s="14"/>
      <c r="P75" s="14"/>
      <c r="Q75" s="14"/>
    </row>
    <row r="76" spans="1:31" s="60" customFormat="1" ht="16.5" x14ac:dyDescent="0.25">
      <c r="A76" s="67" t="s">
        <v>184</v>
      </c>
      <c r="B76" s="391" t="s">
        <v>762</v>
      </c>
      <c r="C76" s="33" t="s">
        <v>315</v>
      </c>
      <c r="D76" s="84">
        <v>80</v>
      </c>
      <c r="E76" s="84">
        <f t="shared" si="5"/>
        <v>13.333333333333334</v>
      </c>
      <c r="F76" s="70">
        <v>0.2</v>
      </c>
      <c r="N76" s="14"/>
      <c r="O76" s="14"/>
      <c r="P76" s="14"/>
      <c r="Q76" s="14"/>
    </row>
    <row r="77" spans="1:31" s="60" customFormat="1" ht="16.5" x14ac:dyDescent="0.25">
      <c r="A77" s="67" t="s">
        <v>185</v>
      </c>
      <c r="B77" s="391" t="s">
        <v>750</v>
      </c>
      <c r="C77" s="33" t="s">
        <v>315</v>
      </c>
      <c r="D77" s="84">
        <v>120</v>
      </c>
      <c r="E77" s="84">
        <f t="shared" si="5"/>
        <v>20</v>
      </c>
      <c r="F77" s="70">
        <v>0.2</v>
      </c>
      <c r="M77" s="14"/>
      <c r="N77" s="14"/>
      <c r="O77" s="14"/>
      <c r="P77" s="14"/>
      <c r="Q77" s="14"/>
      <c r="R77" s="13"/>
      <c r="S77" s="6"/>
      <c r="T77" s="7"/>
      <c r="U77" s="7"/>
      <c r="V77" s="4"/>
      <c r="W77" s="8"/>
      <c r="X77" s="9"/>
      <c r="Y77" s="10"/>
      <c r="Z77" s="14"/>
      <c r="AA77" s="14"/>
      <c r="AB77" s="14"/>
      <c r="AC77" s="14"/>
      <c r="AD77" s="14"/>
      <c r="AE77" s="14"/>
    </row>
    <row r="78" spans="1:31" ht="16.5" x14ac:dyDescent="0.25">
      <c r="A78" s="67" t="s">
        <v>186</v>
      </c>
      <c r="B78" s="391" t="s">
        <v>478</v>
      </c>
      <c r="C78" s="33" t="s">
        <v>10</v>
      </c>
      <c r="D78" s="84">
        <v>110</v>
      </c>
      <c r="E78" s="84">
        <f t="shared" si="5"/>
        <v>18.333333333333336</v>
      </c>
      <c r="F78" s="70">
        <v>0.2</v>
      </c>
      <c r="M78" s="60"/>
      <c r="N78" s="60"/>
      <c r="O78" s="60"/>
      <c r="P78" s="60"/>
      <c r="Q78" s="60"/>
      <c r="AE78" s="60"/>
    </row>
    <row r="79" spans="1:31" ht="16.5" x14ac:dyDescent="0.25">
      <c r="A79" s="67" t="s">
        <v>1859</v>
      </c>
      <c r="B79" s="391" t="s">
        <v>752</v>
      </c>
      <c r="C79" s="33" t="s">
        <v>10</v>
      </c>
      <c r="D79" s="84">
        <v>1200</v>
      </c>
      <c r="E79" s="84">
        <f t="shared" si="5"/>
        <v>200</v>
      </c>
      <c r="F79" s="70">
        <v>0.2</v>
      </c>
      <c r="M79" s="60"/>
      <c r="N79" s="60"/>
      <c r="O79" s="60"/>
      <c r="P79" s="60"/>
      <c r="Q79" s="60"/>
      <c r="AE79" s="60"/>
    </row>
    <row r="80" spans="1:31" s="56" customFormat="1" ht="18.75" x14ac:dyDescent="0.3">
      <c r="A80" s="409" t="s">
        <v>187</v>
      </c>
      <c r="B80" s="489" t="s">
        <v>763</v>
      </c>
      <c r="C80" s="490"/>
      <c r="D80" s="492"/>
      <c r="E80" s="492"/>
      <c r="F80" s="490"/>
      <c r="G80" s="108"/>
      <c r="H80" s="108"/>
      <c r="I80" s="108"/>
      <c r="J80" s="108"/>
      <c r="L80" s="107"/>
    </row>
    <row r="81" spans="1:31" ht="16.5" x14ac:dyDescent="0.25">
      <c r="A81" s="67" t="s">
        <v>188</v>
      </c>
      <c r="B81" s="391" t="s">
        <v>581</v>
      </c>
      <c r="C81" s="33" t="s">
        <v>315</v>
      </c>
      <c r="D81" s="84">
        <v>3</v>
      </c>
      <c r="E81" s="84">
        <f t="shared" ref="E81:E88" si="6">D81*F81/(100%+F81)</f>
        <v>0.50000000000000011</v>
      </c>
      <c r="F81" s="70">
        <v>0.2</v>
      </c>
      <c r="M81" s="60"/>
      <c r="N81" s="60"/>
      <c r="O81" s="60"/>
      <c r="P81" s="60"/>
      <c r="Q81" s="60"/>
      <c r="AE81" s="60"/>
    </row>
    <row r="82" spans="1:31" ht="16.5" x14ac:dyDescent="0.25">
      <c r="A82" s="67" t="s">
        <v>189</v>
      </c>
      <c r="B82" s="391" t="s">
        <v>582</v>
      </c>
      <c r="C82" s="33" t="s">
        <v>315</v>
      </c>
      <c r="D82" s="84">
        <v>4</v>
      </c>
      <c r="E82" s="84">
        <f t="shared" si="6"/>
        <v>0.66666666666666674</v>
      </c>
      <c r="F82" s="70">
        <v>0.2</v>
      </c>
      <c r="M82" s="60"/>
      <c r="N82" s="60"/>
      <c r="O82" s="60"/>
      <c r="P82" s="60"/>
      <c r="Q82" s="60"/>
      <c r="AE82" s="60"/>
    </row>
    <row r="83" spans="1:31" ht="16.5" x14ac:dyDescent="0.25">
      <c r="A83" s="67" t="s">
        <v>190</v>
      </c>
      <c r="B83" s="391" t="s">
        <v>754</v>
      </c>
      <c r="C83" s="33" t="s">
        <v>315</v>
      </c>
      <c r="D83" s="84">
        <v>28</v>
      </c>
      <c r="E83" s="84">
        <f t="shared" si="6"/>
        <v>4.666666666666667</v>
      </c>
      <c r="F83" s="70">
        <v>0.2</v>
      </c>
      <c r="M83" s="60"/>
      <c r="N83" s="60"/>
      <c r="O83" s="60"/>
      <c r="P83" s="60"/>
      <c r="Q83" s="60"/>
      <c r="AE83" s="60"/>
    </row>
    <row r="84" spans="1:31" ht="16.5" x14ac:dyDescent="0.25">
      <c r="A84" s="67" t="s">
        <v>191</v>
      </c>
      <c r="B84" s="391" t="s">
        <v>755</v>
      </c>
      <c r="C84" s="33" t="s">
        <v>315</v>
      </c>
      <c r="D84" s="84">
        <v>32</v>
      </c>
      <c r="E84" s="84">
        <f t="shared" si="6"/>
        <v>5.3333333333333339</v>
      </c>
      <c r="F84" s="70">
        <v>0.2</v>
      </c>
      <c r="M84" s="60"/>
      <c r="N84" s="60"/>
      <c r="O84" s="60"/>
      <c r="P84" s="60"/>
      <c r="Q84" s="60"/>
      <c r="AE84" s="60"/>
    </row>
    <row r="85" spans="1:31" ht="16.5" x14ac:dyDescent="0.25">
      <c r="A85" s="67" t="s">
        <v>192</v>
      </c>
      <c r="B85" s="391" t="s">
        <v>762</v>
      </c>
      <c r="C85" s="33" t="s">
        <v>315</v>
      </c>
      <c r="D85" s="84">
        <v>70</v>
      </c>
      <c r="E85" s="84">
        <f t="shared" si="6"/>
        <v>11.666666666666668</v>
      </c>
      <c r="F85" s="70">
        <v>0.2</v>
      </c>
      <c r="M85" s="60"/>
      <c r="N85" s="60"/>
      <c r="O85" s="60"/>
      <c r="P85" s="60"/>
      <c r="Q85" s="60"/>
      <c r="AE85" s="60"/>
    </row>
    <row r="86" spans="1:31" ht="16.5" x14ac:dyDescent="0.25">
      <c r="A86" s="67" t="s">
        <v>193</v>
      </c>
      <c r="B86" s="391" t="s">
        <v>750</v>
      </c>
      <c r="C86" s="33" t="s">
        <v>315</v>
      </c>
      <c r="D86" s="84">
        <v>90</v>
      </c>
      <c r="E86" s="84">
        <f t="shared" si="6"/>
        <v>15</v>
      </c>
      <c r="F86" s="70">
        <v>0.2</v>
      </c>
      <c r="M86" s="60"/>
      <c r="N86" s="60"/>
      <c r="O86" s="60"/>
      <c r="P86" s="60"/>
      <c r="Q86" s="60"/>
      <c r="AE86" s="60"/>
    </row>
    <row r="87" spans="1:31" ht="16.5" x14ac:dyDescent="0.25">
      <c r="A87" s="67" t="s">
        <v>1208</v>
      </c>
      <c r="B87" s="391" t="s">
        <v>478</v>
      </c>
      <c r="C87" s="33" t="s">
        <v>10</v>
      </c>
      <c r="D87" s="84">
        <v>1100</v>
      </c>
      <c r="E87" s="84">
        <f t="shared" si="6"/>
        <v>183.33333333333334</v>
      </c>
      <c r="F87" s="70">
        <v>0.2</v>
      </c>
      <c r="M87" s="60"/>
      <c r="N87" s="60"/>
      <c r="O87" s="60"/>
      <c r="P87" s="60"/>
      <c r="Q87" s="60"/>
      <c r="AE87" s="60"/>
    </row>
    <row r="88" spans="1:31" s="56" customFormat="1" ht="18.75" x14ac:dyDescent="0.3">
      <c r="A88" s="67" t="s">
        <v>1209</v>
      </c>
      <c r="B88" s="391" t="s">
        <v>752</v>
      </c>
      <c r="C88" s="33" t="s">
        <v>10</v>
      </c>
      <c r="D88" s="84">
        <v>1200</v>
      </c>
      <c r="E88" s="84">
        <f t="shared" si="6"/>
        <v>200</v>
      </c>
      <c r="F88" s="70">
        <v>0.2</v>
      </c>
      <c r="G88" s="108"/>
      <c r="H88" s="108"/>
      <c r="I88" s="108"/>
      <c r="J88" s="108"/>
      <c r="L88" s="107"/>
    </row>
    <row r="89" spans="1:31" s="56" customFormat="1" ht="18.75" x14ac:dyDescent="0.3">
      <c r="A89" s="409" t="s">
        <v>194</v>
      </c>
      <c r="B89" s="489" t="s">
        <v>764</v>
      </c>
      <c r="C89" s="490"/>
      <c r="D89" s="492"/>
      <c r="E89" s="492"/>
      <c r="F89" s="490"/>
      <c r="G89" s="108"/>
      <c r="H89" s="108"/>
      <c r="I89" s="108"/>
      <c r="J89" s="108"/>
      <c r="L89" s="107"/>
    </row>
    <row r="90" spans="1:31" ht="16.5" x14ac:dyDescent="0.25">
      <c r="A90" s="67" t="s">
        <v>195</v>
      </c>
      <c r="B90" s="391" t="s">
        <v>581</v>
      </c>
      <c r="C90" s="33" t="s">
        <v>315</v>
      </c>
      <c r="D90" s="84">
        <v>2</v>
      </c>
      <c r="E90" s="84">
        <f t="shared" ref="E90:E95" si="7">D90*F90/(100%+F90)</f>
        <v>0.33333333333333337</v>
      </c>
      <c r="F90" s="70">
        <v>0.2</v>
      </c>
      <c r="M90" s="60"/>
      <c r="N90" s="60"/>
      <c r="O90" s="60"/>
      <c r="P90" s="60"/>
      <c r="Q90" s="60"/>
      <c r="AE90" s="60"/>
    </row>
    <row r="91" spans="1:31" ht="16.5" x14ac:dyDescent="0.25">
      <c r="A91" s="67" t="s">
        <v>196</v>
      </c>
      <c r="B91" s="391" t="s">
        <v>582</v>
      </c>
      <c r="C91" s="33" t="s">
        <v>315</v>
      </c>
      <c r="D91" s="84">
        <v>4</v>
      </c>
      <c r="E91" s="84">
        <f t="shared" si="7"/>
        <v>0.66666666666666674</v>
      </c>
      <c r="F91" s="70">
        <v>0.2</v>
      </c>
      <c r="M91" s="60"/>
      <c r="N91" s="60"/>
      <c r="O91" s="60"/>
      <c r="P91" s="60"/>
      <c r="Q91" s="60"/>
      <c r="AE91" s="60"/>
    </row>
    <row r="92" spans="1:31" ht="16.5" x14ac:dyDescent="0.25">
      <c r="A92" s="67" t="s">
        <v>197</v>
      </c>
      <c r="B92" s="391" t="s">
        <v>754</v>
      </c>
      <c r="C92" s="33" t="s">
        <v>315</v>
      </c>
      <c r="D92" s="84">
        <v>16</v>
      </c>
      <c r="E92" s="84">
        <f t="shared" si="7"/>
        <v>2.666666666666667</v>
      </c>
      <c r="F92" s="70">
        <v>0.2</v>
      </c>
      <c r="M92" s="60"/>
      <c r="N92" s="60"/>
      <c r="O92" s="60"/>
      <c r="P92" s="60"/>
      <c r="Q92" s="60"/>
      <c r="AE92" s="60"/>
    </row>
    <row r="93" spans="1:31" ht="16.5" x14ac:dyDescent="0.25">
      <c r="A93" s="67" t="s">
        <v>198</v>
      </c>
      <c r="B93" s="391" t="s">
        <v>755</v>
      </c>
      <c r="C93" s="33" t="s">
        <v>315</v>
      </c>
      <c r="D93" s="84">
        <v>20</v>
      </c>
      <c r="E93" s="84">
        <f t="shared" si="7"/>
        <v>3.3333333333333335</v>
      </c>
      <c r="F93" s="70">
        <v>0.2</v>
      </c>
      <c r="M93" s="60"/>
      <c r="N93" s="60"/>
      <c r="O93" s="60"/>
      <c r="P93" s="60"/>
      <c r="Q93" s="60"/>
      <c r="AE93" s="60"/>
    </row>
    <row r="94" spans="1:31" ht="16.5" x14ac:dyDescent="0.25">
      <c r="A94" s="67" t="s">
        <v>217</v>
      </c>
      <c r="B94" s="391" t="s">
        <v>478</v>
      </c>
      <c r="C94" s="33" t="s">
        <v>10</v>
      </c>
      <c r="D94" s="84">
        <v>600</v>
      </c>
      <c r="E94" s="84">
        <f t="shared" si="7"/>
        <v>100</v>
      </c>
      <c r="F94" s="70">
        <v>0.2</v>
      </c>
      <c r="M94" s="60"/>
      <c r="N94" s="60"/>
      <c r="O94" s="60"/>
      <c r="P94" s="60"/>
      <c r="Q94" s="60"/>
      <c r="AE94" s="60"/>
    </row>
    <row r="95" spans="1:31" ht="16.5" x14ac:dyDescent="0.25">
      <c r="A95" s="67" t="s">
        <v>218</v>
      </c>
      <c r="B95" s="391" t="s">
        <v>752</v>
      </c>
      <c r="C95" s="33" t="s">
        <v>10</v>
      </c>
      <c r="D95" s="84">
        <v>700</v>
      </c>
      <c r="E95" s="84">
        <f t="shared" si="7"/>
        <v>116.66666666666667</v>
      </c>
      <c r="F95" s="70">
        <v>0.2</v>
      </c>
      <c r="M95" s="60"/>
      <c r="N95" s="60"/>
      <c r="O95" s="60"/>
      <c r="P95" s="60"/>
      <c r="Q95" s="60"/>
      <c r="AE95" s="60"/>
    </row>
    <row r="96" spans="1:31" s="56" customFormat="1" ht="18.75" x14ac:dyDescent="0.3">
      <c r="A96" s="409" t="s">
        <v>199</v>
      </c>
      <c r="B96" s="489" t="s">
        <v>765</v>
      </c>
      <c r="C96" s="490"/>
      <c r="D96" s="492"/>
      <c r="E96" s="492"/>
      <c r="F96" s="490"/>
      <c r="G96" s="108"/>
      <c r="H96" s="108"/>
      <c r="I96" s="108"/>
      <c r="J96" s="108"/>
      <c r="L96" s="107"/>
    </row>
    <row r="97" spans="1:31" ht="16.5" x14ac:dyDescent="0.25">
      <c r="A97" s="67" t="s">
        <v>200</v>
      </c>
      <c r="B97" s="392" t="s">
        <v>766</v>
      </c>
      <c r="C97" s="33" t="s">
        <v>10</v>
      </c>
      <c r="D97" s="84" t="s">
        <v>3</v>
      </c>
      <c r="E97" s="84"/>
      <c r="F97" s="70">
        <v>0.2</v>
      </c>
      <c r="M97" s="60"/>
      <c r="AE97" s="60"/>
    </row>
    <row r="98" spans="1:31" ht="16.5" x14ac:dyDescent="0.25">
      <c r="A98" s="67" t="s">
        <v>1765</v>
      </c>
      <c r="B98" s="392" t="s">
        <v>767</v>
      </c>
      <c r="C98" s="33" t="s">
        <v>10</v>
      </c>
      <c r="D98" s="84" t="s">
        <v>3</v>
      </c>
      <c r="E98" s="84"/>
      <c r="F98" s="70">
        <v>0.2</v>
      </c>
      <c r="M98" s="60"/>
      <c r="AE98" s="60"/>
    </row>
    <row r="99" spans="1:31" ht="16.5" x14ac:dyDescent="0.25">
      <c r="A99" s="67" t="s">
        <v>201</v>
      </c>
      <c r="B99" s="392" t="s">
        <v>768</v>
      </c>
      <c r="C99" s="33" t="s">
        <v>10</v>
      </c>
      <c r="D99" s="84" t="s">
        <v>3</v>
      </c>
      <c r="E99" s="84"/>
      <c r="F99" s="70">
        <v>0.2</v>
      </c>
      <c r="M99" s="60"/>
      <c r="AE99" s="60"/>
    </row>
    <row r="100" spans="1:31" ht="16.5" x14ac:dyDescent="0.25">
      <c r="A100" s="67" t="s">
        <v>219</v>
      </c>
      <c r="B100" s="392" t="s">
        <v>764</v>
      </c>
      <c r="C100" s="33" t="s">
        <v>10</v>
      </c>
      <c r="D100" s="84" t="s">
        <v>3</v>
      </c>
      <c r="E100" s="84"/>
      <c r="F100" s="70">
        <v>0.2</v>
      </c>
      <c r="M100" s="60"/>
      <c r="AE100" s="60"/>
    </row>
    <row r="101" spans="1:31" ht="16.5" x14ac:dyDescent="0.25">
      <c r="A101" s="67" t="s">
        <v>1210</v>
      </c>
      <c r="B101" s="392" t="s">
        <v>769</v>
      </c>
      <c r="C101" s="33" t="s">
        <v>10</v>
      </c>
      <c r="D101" s="84" t="s">
        <v>3</v>
      </c>
      <c r="E101" s="84"/>
      <c r="F101" s="70">
        <v>0.2</v>
      </c>
      <c r="M101" s="60"/>
      <c r="AE101" s="60"/>
    </row>
    <row r="102" spans="1:31" ht="16.5" x14ac:dyDescent="0.25">
      <c r="A102" s="67" t="s">
        <v>1211</v>
      </c>
      <c r="B102" s="392" t="s">
        <v>770</v>
      </c>
      <c r="C102" s="33" t="s">
        <v>10</v>
      </c>
      <c r="D102" s="84" t="s">
        <v>3</v>
      </c>
      <c r="E102" s="84"/>
      <c r="F102" s="70">
        <v>0.2</v>
      </c>
      <c r="M102" s="60"/>
      <c r="AE102" s="60"/>
    </row>
    <row r="103" spans="1:31" ht="16.5" x14ac:dyDescent="0.25">
      <c r="A103" s="67" t="s">
        <v>1212</v>
      </c>
      <c r="B103" s="392" t="s">
        <v>771</v>
      </c>
      <c r="C103" s="33" t="s">
        <v>10</v>
      </c>
      <c r="D103" s="84" t="s">
        <v>3</v>
      </c>
      <c r="E103" s="84"/>
      <c r="F103" s="70">
        <v>0.2</v>
      </c>
      <c r="M103" s="60"/>
      <c r="AE103" s="60"/>
    </row>
    <row r="104" spans="1:31" ht="16.5" x14ac:dyDescent="0.25">
      <c r="A104" s="67" t="s">
        <v>1213</v>
      </c>
      <c r="B104" s="392" t="s">
        <v>772</v>
      </c>
      <c r="C104" s="33" t="s">
        <v>10</v>
      </c>
      <c r="D104" s="84" t="s">
        <v>3</v>
      </c>
      <c r="E104" s="84"/>
      <c r="F104" s="70">
        <v>0.2</v>
      </c>
      <c r="M104" s="60"/>
      <c r="AE104" s="60"/>
    </row>
    <row r="105" spans="1:31" s="56" customFormat="1" ht="18.75" x14ac:dyDescent="0.3">
      <c r="A105" s="409" t="s">
        <v>202</v>
      </c>
      <c r="B105" s="494" t="s">
        <v>773</v>
      </c>
      <c r="C105" s="490"/>
      <c r="D105" s="492"/>
      <c r="E105" s="492"/>
      <c r="F105" s="490"/>
      <c r="G105" s="108"/>
      <c r="H105" s="108"/>
      <c r="I105" s="108"/>
      <c r="J105" s="108"/>
      <c r="L105" s="107"/>
    </row>
    <row r="106" spans="1:31" ht="16.5" x14ac:dyDescent="0.25">
      <c r="A106" s="67" t="s">
        <v>203</v>
      </c>
      <c r="B106" s="393" t="s">
        <v>774</v>
      </c>
      <c r="C106" s="33" t="s">
        <v>10</v>
      </c>
      <c r="D106" s="84">
        <v>14000</v>
      </c>
      <c r="E106" s="84">
        <f t="shared" ref="E106:E115" si="8">D106*F106/(100%+F106)</f>
        <v>2333.3333333333335</v>
      </c>
      <c r="F106" s="70">
        <v>0.2</v>
      </c>
      <c r="M106" s="60"/>
      <c r="AE106" s="60"/>
    </row>
    <row r="107" spans="1:31" ht="16.5" x14ac:dyDescent="0.25">
      <c r="A107" s="67" t="s">
        <v>204</v>
      </c>
      <c r="B107" s="391" t="s">
        <v>764</v>
      </c>
      <c r="C107" s="33" t="s">
        <v>10</v>
      </c>
      <c r="D107" s="84">
        <v>500</v>
      </c>
      <c r="E107" s="84">
        <f t="shared" si="8"/>
        <v>83.333333333333343</v>
      </c>
      <c r="F107" s="70">
        <v>0.2</v>
      </c>
      <c r="M107" s="60"/>
      <c r="AE107" s="60"/>
    </row>
    <row r="108" spans="1:31" ht="16.5" x14ac:dyDescent="0.25">
      <c r="A108" s="67" t="s">
        <v>205</v>
      </c>
      <c r="B108" s="391" t="s">
        <v>775</v>
      </c>
      <c r="C108" s="33" t="s">
        <v>10</v>
      </c>
      <c r="D108" s="84">
        <v>800</v>
      </c>
      <c r="E108" s="84">
        <f t="shared" si="8"/>
        <v>133.33333333333334</v>
      </c>
      <c r="F108" s="70">
        <v>0.2</v>
      </c>
      <c r="M108" s="60"/>
      <c r="AE108" s="60"/>
    </row>
    <row r="109" spans="1:31" ht="16.5" x14ac:dyDescent="0.25">
      <c r="A109" s="67" t="s">
        <v>1214</v>
      </c>
      <c r="B109" s="391" t="s">
        <v>760</v>
      </c>
      <c r="C109" s="33" t="s">
        <v>10</v>
      </c>
      <c r="D109" s="84">
        <v>800</v>
      </c>
      <c r="E109" s="84">
        <f t="shared" si="8"/>
        <v>133.33333333333334</v>
      </c>
      <c r="F109" s="70">
        <v>0.2</v>
      </c>
      <c r="M109" s="60"/>
      <c r="AE109" s="60"/>
    </row>
    <row r="110" spans="1:31" ht="16.5" x14ac:dyDescent="0.25">
      <c r="A110" s="67" t="s">
        <v>1215</v>
      </c>
      <c r="B110" s="391" t="s">
        <v>776</v>
      </c>
      <c r="C110" s="33" t="s">
        <v>10</v>
      </c>
      <c r="D110" s="84">
        <v>800</v>
      </c>
      <c r="E110" s="84">
        <f t="shared" si="8"/>
        <v>133.33333333333334</v>
      </c>
      <c r="F110" s="70">
        <v>0.2</v>
      </c>
      <c r="M110" s="60"/>
      <c r="AE110" s="60"/>
    </row>
    <row r="111" spans="1:31" ht="16.5" x14ac:dyDescent="0.25">
      <c r="A111" s="67" t="s">
        <v>1216</v>
      </c>
      <c r="B111" s="391" t="s">
        <v>766</v>
      </c>
      <c r="C111" s="33" t="s">
        <v>10</v>
      </c>
      <c r="D111" s="84">
        <v>650</v>
      </c>
      <c r="E111" s="84">
        <f t="shared" si="8"/>
        <v>108.33333333333334</v>
      </c>
      <c r="F111" s="70">
        <v>0.2</v>
      </c>
      <c r="M111" s="60"/>
      <c r="AE111" s="60"/>
    </row>
    <row r="112" spans="1:31" ht="16.5" x14ac:dyDescent="0.25">
      <c r="A112" s="67" t="s">
        <v>1217</v>
      </c>
      <c r="B112" s="391" t="s">
        <v>768</v>
      </c>
      <c r="C112" s="33" t="s">
        <v>10</v>
      </c>
      <c r="D112" s="84">
        <v>700</v>
      </c>
      <c r="E112" s="84">
        <f t="shared" si="8"/>
        <v>116.66666666666667</v>
      </c>
      <c r="F112" s="70">
        <v>0.2</v>
      </c>
      <c r="M112" s="60"/>
      <c r="AE112" s="60"/>
    </row>
    <row r="113" spans="1:31" x14ac:dyDescent="0.25">
      <c r="A113" s="67" t="s">
        <v>1218</v>
      </c>
      <c r="B113" s="391" t="s">
        <v>473</v>
      </c>
      <c r="C113" s="33" t="s">
        <v>10</v>
      </c>
      <c r="D113" s="84">
        <v>1200</v>
      </c>
      <c r="E113" s="84">
        <f t="shared" si="8"/>
        <v>200</v>
      </c>
      <c r="F113" s="70">
        <v>0.2</v>
      </c>
      <c r="G113" s="22"/>
      <c r="H113" s="22"/>
      <c r="I113" s="22"/>
    </row>
    <row r="114" spans="1:31" x14ac:dyDescent="0.25">
      <c r="A114" s="67" t="s">
        <v>1219</v>
      </c>
      <c r="B114" s="391" t="s">
        <v>17</v>
      </c>
      <c r="C114" s="33" t="s">
        <v>10</v>
      </c>
      <c r="D114" s="84">
        <v>80</v>
      </c>
      <c r="E114" s="84">
        <f t="shared" si="8"/>
        <v>13.333333333333334</v>
      </c>
      <c r="F114" s="70">
        <v>0.2</v>
      </c>
      <c r="G114" s="103"/>
      <c r="H114" s="22"/>
      <c r="I114" s="22"/>
    </row>
    <row r="115" spans="1:31" ht="20.25" x14ac:dyDescent="0.25">
      <c r="A115" s="67" t="s">
        <v>1220</v>
      </c>
      <c r="B115" s="391" t="s">
        <v>19</v>
      </c>
      <c r="C115" s="33" t="s">
        <v>10</v>
      </c>
      <c r="D115" s="84">
        <v>90</v>
      </c>
      <c r="E115" s="84">
        <f t="shared" si="8"/>
        <v>15</v>
      </c>
      <c r="F115" s="70">
        <v>0.2</v>
      </c>
      <c r="G115" s="98"/>
      <c r="H115" s="98"/>
      <c r="I115" s="98"/>
      <c r="J115" s="14"/>
      <c r="L115" s="14"/>
    </row>
    <row r="116" spans="1:31" s="56" customFormat="1" ht="18.75" x14ac:dyDescent="0.3">
      <c r="A116" s="409" t="s">
        <v>136</v>
      </c>
      <c r="B116" s="657" t="s">
        <v>777</v>
      </c>
      <c r="C116" s="658"/>
      <c r="D116" s="658"/>
      <c r="E116" s="658"/>
      <c r="F116" s="659"/>
      <c r="G116" s="196"/>
      <c r="H116" s="196"/>
      <c r="I116" s="196"/>
    </row>
    <row r="117" spans="1:31" s="56" customFormat="1" ht="56.25" x14ac:dyDescent="0.3">
      <c r="A117" s="409" t="s">
        <v>157</v>
      </c>
      <c r="B117" s="494" t="s">
        <v>1766</v>
      </c>
      <c r="C117" s="490"/>
      <c r="D117" s="492"/>
      <c r="E117" s="492"/>
      <c r="F117" s="490"/>
      <c r="G117" s="196"/>
      <c r="H117" s="196"/>
      <c r="I117" s="196"/>
    </row>
    <row r="118" spans="1:31" s="56" customFormat="1" ht="18.75" x14ac:dyDescent="0.3">
      <c r="A118" s="409" t="s">
        <v>1221</v>
      </c>
      <c r="B118" s="489" t="s">
        <v>473</v>
      </c>
      <c r="C118" s="490"/>
      <c r="D118" s="492"/>
      <c r="E118" s="492"/>
      <c r="F118" s="490"/>
      <c r="G118" s="196"/>
      <c r="H118" s="196"/>
      <c r="I118" s="196"/>
      <c r="R118" s="51"/>
      <c r="T118" s="54"/>
      <c r="U118" s="54"/>
      <c r="V118" s="107"/>
      <c r="W118" s="107"/>
      <c r="X118" s="107"/>
      <c r="Y118" s="107"/>
      <c r="Z118" s="108"/>
    </row>
    <row r="119" spans="1:31" ht="20.25" x14ac:dyDescent="0.25">
      <c r="A119" s="67" t="s">
        <v>1222</v>
      </c>
      <c r="B119" s="391" t="s">
        <v>474</v>
      </c>
      <c r="C119" s="33" t="s">
        <v>315</v>
      </c>
      <c r="D119" s="84">
        <v>45</v>
      </c>
      <c r="E119" s="84">
        <f>D119*F119/(100%+F119)</f>
        <v>7.5</v>
      </c>
      <c r="F119" s="70">
        <v>0.2</v>
      </c>
      <c r="G119" s="98"/>
      <c r="H119" s="98"/>
      <c r="I119" s="98"/>
    </row>
    <row r="120" spans="1:31" ht="20.25" x14ac:dyDescent="0.25">
      <c r="A120" s="67" t="s">
        <v>1223</v>
      </c>
      <c r="B120" s="391" t="s">
        <v>475</v>
      </c>
      <c r="C120" s="33" t="s">
        <v>315</v>
      </c>
      <c r="D120" s="84">
        <v>80</v>
      </c>
      <c r="E120" s="84">
        <f>D120*F120/(100%+F120)</f>
        <v>13.333333333333334</v>
      </c>
      <c r="F120" s="70">
        <v>0.2</v>
      </c>
      <c r="G120" s="98"/>
      <c r="H120" s="98"/>
      <c r="I120" s="98"/>
      <c r="J120" s="14"/>
      <c r="L120" s="14"/>
      <c r="Z120" s="111"/>
      <c r="AB120" s="46"/>
      <c r="AC120" s="46"/>
    </row>
    <row r="121" spans="1:31" ht="20.25" x14ac:dyDescent="0.25">
      <c r="A121" s="67" t="s">
        <v>1224</v>
      </c>
      <c r="B121" s="391" t="s">
        <v>476</v>
      </c>
      <c r="C121" s="33" t="s">
        <v>315</v>
      </c>
      <c r="D121" s="84">
        <v>120</v>
      </c>
      <c r="E121" s="84">
        <f>D121*F121/(100%+F121)</f>
        <v>20</v>
      </c>
      <c r="F121" s="70">
        <v>0.2</v>
      </c>
      <c r="G121" s="98"/>
      <c r="H121" s="98"/>
      <c r="I121" s="98"/>
      <c r="N121" s="60"/>
      <c r="O121" s="60"/>
      <c r="P121" s="60"/>
      <c r="Q121" s="60"/>
      <c r="AB121" s="46"/>
      <c r="AC121" s="46"/>
    </row>
    <row r="122" spans="1:31" ht="20.25" x14ac:dyDescent="0.25">
      <c r="A122" s="67" t="s">
        <v>1225</v>
      </c>
      <c r="B122" s="391" t="s">
        <v>477</v>
      </c>
      <c r="C122" s="33" t="s">
        <v>315</v>
      </c>
      <c r="D122" s="84">
        <v>144</v>
      </c>
      <c r="E122" s="84">
        <f>D122*F122/(100%+F122)</f>
        <v>24</v>
      </c>
      <c r="F122" s="70">
        <v>0.2</v>
      </c>
      <c r="G122" s="98"/>
      <c r="H122" s="98"/>
      <c r="I122" s="98"/>
      <c r="M122" s="60"/>
      <c r="N122" s="60"/>
      <c r="O122" s="60"/>
      <c r="P122" s="60"/>
      <c r="Q122" s="60"/>
      <c r="Z122" s="60"/>
      <c r="AA122" s="60"/>
      <c r="AB122" s="46"/>
      <c r="AC122" s="46"/>
      <c r="AD122" s="60"/>
      <c r="AE122" s="60"/>
    </row>
    <row r="123" spans="1:31" ht="20.25" x14ac:dyDescent="0.25">
      <c r="A123" s="67" t="s">
        <v>1226</v>
      </c>
      <c r="B123" s="391" t="s">
        <v>478</v>
      </c>
      <c r="C123" s="33" t="s">
        <v>10</v>
      </c>
      <c r="D123" s="84">
        <v>1400</v>
      </c>
      <c r="E123" s="84">
        <f>D123*F123/(100%+F123)</f>
        <v>233.33333333333334</v>
      </c>
      <c r="F123" s="70">
        <v>0.2</v>
      </c>
      <c r="G123" s="98"/>
      <c r="H123" s="98"/>
      <c r="I123" s="98"/>
      <c r="M123" s="60"/>
      <c r="Z123" s="60"/>
      <c r="AA123" s="60"/>
      <c r="AB123" s="47"/>
      <c r="AC123" s="46"/>
      <c r="AD123" s="60"/>
      <c r="AE123" s="60"/>
    </row>
    <row r="124" spans="1:31" s="56" customFormat="1" ht="18.75" x14ac:dyDescent="0.3">
      <c r="A124" s="409" t="s">
        <v>1227</v>
      </c>
      <c r="B124" s="489" t="s">
        <v>479</v>
      </c>
      <c r="C124" s="490"/>
      <c r="D124" s="492"/>
      <c r="E124" s="492"/>
      <c r="F124" s="490"/>
      <c r="G124" s="196"/>
      <c r="H124" s="196"/>
      <c r="I124" s="196"/>
      <c r="J124" s="108"/>
      <c r="L124" s="107"/>
      <c r="AA124" s="108"/>
      <c r="AB124" s="108"/>
      <c r="AC124" s="495"/>
      <c r="AE124" s="107"/>
    </row>
    <row r="125" spans="1:31" ht="20.25" x14ac:dyDescent="0.25">
      <c r="A125" s="67" t="s">
        <v>1228</v>
      </c>
      <c r="B125" s="391" t="s">
        <v>474</v>
      </c>
      <c r="C125" s="33" t="s">
        <v>315</v>
      </c>
      <c r="D125" s="84">
        <v>32</v>
      </c>
      <c r="E125" s="84">
        <f>D125*F125/(100%+F125)</f>
        <v>5.3333333333333339</v>
      </c>
      <c r="F125" s="70">
        <v>0.2</v>
      </c>
      <c r="G125" s="98"/>
      <c r="H125" s="98"/>
      <c r="I125" s="98"/>
      <c r="AA125" s="45"/>
      <c r="AB125" s="45"/>
      <c r="AC125" s="45"/>
      <c r="AE125" s="4"/>
    </row>
    <row r="126" spans="1:31" x14ac:dyDescent="0.25">
      <c r="A126" s="67" t="s">
        <v>1229</v>
      </c>
      <c r="B126" s="391" t="s">
        <v>475</v>
      </c>
      <c r="C126" s="33" t="s">
        <v>315</v>
      </c>
      <c r="D126" s="84">
        <v>70</v>
      </c>
      <c r="E126" s="84">
        <f>D126*F126/(100%+F126)</f>
        <v>11.666666666666668</v>
      </c>
      <c r="F126" s="70">
        <v>0.2</v>
      </c>
      <c r="G126" s="14"/>
      <c r="AA126" s="45"/>
      <c r="AB126" s="45"/>
      <c r="AC126" s="45"/>
      <c r="AE126" s="4"/>
    </row>
    <row r="127" spans="1:31" ht="20.25" x14ac:dyDescent="0.3">
      <c r="A127" s="67" t="s">
        <v>1230</v>
      </c>
      <c r="B127" s="391" t="s">
        <v>476</v>
      </c>
      <c r="C127" s="33" t="s">
        <v>315</v>
      </c>
      <c r="D127" s="84">
        <v>90</v>
      </c>
      <c r="E127" s="84">
        <f>D127*F127/(100%+F127)</f>
        <v>15</v>
      </c>
      <c r="F127" s="70">
        <v>0.2</v>
      </c>
      <c r="G127" s="71"/>
      <c r="AC127" s="45"/>
      <c r="AE127" s="4"/>
    </row>
    <row r="128" spans="1:31" x14ac:dyDescent="0.25">
      <c r="A128" s="67" t="s">
        <v>1231</v>
      </c>
      <c r="B128" s="391" t="s">
        <v>477</v>
      </c>
      <c r="C128" s="33" t="s">
        <v>315</v>
      </c>
      <c r="D128" s="84">
        <v>130</v>
      </c>
      <c r="E128" s="84">
        <f>D128*F128/(100%+F128)</f>
        <v>21.666666666666668</v>
      </c>
      <c r="F128" s="70">
        <v>0.2</v>
      </c>
      <c r="G128" s="14"/>
      <c r="Z128" s="45"/>
      <c r="AA128" s="45"/>
      <c r="AC128" s="45"/>
      <c r="AE128" s="4"/>
    </row>
    <row r="129" spans="1:31" x14ac:dyDescent="0.25">
      <c r="A129" s="67" t="s">
        <v>1232</v>
      </c>
      <c r="B129" s="391" t="s">
        <v>480</v>
      </c>
      <c r="C129" s="33" t="s">
        <v>10</v>
      </c>
      <c r="D129" s="84">
        <v>1300</v>
      </c>
      <c r="E129" s="84">
        <f>D129*F129/(100%+F129)</f>
        <v>216.66666666666669</v>
      </c>
      <c r="F129" s="70">
        <v>0.2</v>
      </c>
      <c r="G129" s="14"/>
      <c r="Z129" s="45"/>
      <c r="AA129" s="45"/>
      <c r="AB129" s="45"/>
      <c r="AC129" s="45"/>
      <c r="AE129" s="4"/>
    </row>
    <row r="130" spans="1:31" s="56" customFormat="1" ht="18.75" x14ac:dyDescent="0.3">
      <c r="A130" s="409" t="s">
        <v>1233</v>
      </c>
      <c r="B130" s="489" t="s">
        <v>19</v>
      </c>
      <c r="C130" s="490"/>
      <c r="D130" s="492"/>
      <c r="E130" s="492"/>
      <c r="F130" s="496"/>
      <c r="H130" s="108"/>
      <c r="I130" s="108"/>
      <c r="R130" s="185"/>
      <c r="S130" s="143"/>
      <c r="T130" s="53"/>
      <c r="U130" s="107"/>
      <c r="V130" s="107"/>
      <c r="W130" s="107"/>
      <c r="X130" s="497"/>
      <c r="Y130" s="26"/>
      <c r="Z130" s="108"/>
      <c r="AA130" s="108"/>
      <c r="AB130" s="108"/>
      <c r="AC130" s="108"/>
      <c r="AE130" s="107"/>
    </row>
    <row r="131" spans="1:31" s="22" customFormat="1" x14ac:dyDescent="0.25">
      <c r="A131" s="67" t="s">
        <v>1234</v>
      </c>
      <c r="B131" s="391" t="s">
        <v>481</v>
      </c>
      <c r="C131" s="33" t="s">
        <v>315</v>
      </c>
      <c r="D131" s="84">
        <v>5</v>
      </c>
      <c r="E131" s="84">
        <f>D131*F131/(100%+F131)</f>
        <v>0.83333333333333337</v>
      </c>
      <c r="F131" s="70">
        <v>0.2</v>
      </c>
      <c r="M131" s="14"/>
      <c r="P131" s="14"/>
      <c r="Q131" s="14"/>
      <c r="AE131" s="4"/>
    </row>
    <row r="132" spans="1:31" s="22" customFormat="1" x14ac:dyDescent="0.25">
      <c r="A132" s="37" t="s">
        <v>334</v>
      </c>
      <c r="B132" s="394" t="s">
        <v>483</v>
      </c>
      <c r="C132" s="33" t="s">
        <v>315</v>
      </c>
      <c r="D132" s="84" t="s">
        <v>3</v>
      </c>
      <c r="E132" s="84"/>
      <c r="F132" s="70">
        <v>0.2</v>
      </c>
      <c r="G132" s="14"/>
      <c r="H132" s="14"/>
      <c r="I132" s="14"/>
      <c r="P132" s="14"/>
      <c r="Q132" s="14"/>
    </row>
    <row r="133" spans="1:31" ht="31.5" x14ac:dyDescent="0.25">
      <c r="A133" s="37" t="s">
        <v>333</v>
      </c>
      <c r="B133" s="395" t="s">
        <v>485</v>
      </c>
      <c r="C133" s="33" t="s">
        <v>55</v>
      </c>
      <c r="D133" s="84">
        <v>75</v>
      </c>
      <c r="E133" s="84">
        <f>D133*F133/(100%+F133)</f>
        <v>12.5</v>
      </c>
      <c r="F133" s="70">
        <v>0.2</v>
      </c>
      <c r="G133" s="14"/>
      <c r="H133" s="14"/>
      <c r="I133" s="14"/>
      <c r="J133" s="14"/>
      <c r="L133" s="14"/>
      <c r="M133" s="22"/>
      <c r="AE133" s="22"/>
    </row>
    <row r="134" spans="1:31" ht="31.5" x14ac:dyDescent="0.25">
      <c r="A134" s="37" t="s">
        <v>999</v>
      </c>
      <c r="B134" s="395" t="s">
        <v>487</v>
      </c>
      <c r="C134" s="33" t="s">
        <v>55</v>
      </c>
      <c r="D134" s="84">
        <v>35</v>
      </c>
      <c r="E134" s="84">
        <f>D134*F134/(100%+F134)</f>
        <v>5.8333333333333339</v>
      </c>
      <c r="F134" s="70">
        <v>0.2</v>
      </c>
      <c r="G134" s="14"/>
      <c r="H134" s="14"/>
      <c r="I134" s="14"/>
      <c r="J134" s="14"/>
      <c r="L134" s="14"/>
    </row>
    <row r="135" spans="1:31" s="56" customFormat="1" ht="18.75" x14ac:dyDescent="0.3">
      <c r="A135" s="409" t="s">
        <v>1000</v>
      </c>
      <c r="B135" s="498" t="s">
        <v>489</v>
      </c>
      <c r="C135" s="490"/>
      <c r="D135" s="492"/>
      <c r="E135" s="492"/>
      <c r="F135" s="496">
        <v>0.2</v>
      </c>
      <c r="H135" s="108"/>
      <c r="I135" s="108"/>
    </row>
    <row r="136" spans="1:31" x14ac:dyDescent="0.25">
      <c r="A136" s="67" t="s">
        <v>1235</v>
      </c>
      <c r="B136" s="396" t="s">
        <v>490</v>
      </c>
      <c r="C136" s="33" t="s">
        <v>491</v>
      </c>
      <c r="D136" s="84">
        <v>300</v>
      </c>
      <c r="E136" s="84">
        <f>D136*F136/(100%+F136)</f>
        <v>50</v>
      </c>
      <c r="F136" s="70">
        <v>0.2</v>
      </c>
      <c r="G136" s="30"/>
      <c r="H136" s="30"/>
      <c r="I136" s="30"/>
      <c r="J136" s="14"/>
      <c r="L136" s="14"/>
      <c r="P136" s="30"/>
      <c r="Q136" s="30"/>
    </row>
    <row r="137" spans="1:31" x14ac:dyDescent="0.25">
      <c r="A137" s="67" t="s">
        <v>1236</v>
      </c>
      <c r="B137" s="396" t="s">
        <v>492</v>
      </c>
      <c r="C137" s="33" t="s">
        <v>491</v>
      </c>
      <c r="D137" s="84">
        <v>150</v>
      </c>
      <c r="E137" s="84">
        <f>D137*F137/(100%+F137)</f>
        <v>25</v>
      </c>
      <c r="F137" s="70">
        <v>0.2</v>
      </c>
      <c r="G137" s="30"/>
      <c r="H137" s="30"/>
      <c r="I137" s="30"/>
      <c r="N137" s="22"/>
      <c r="O137" s="22"/>
      <c r="P137" s="30"/>
      <c r="Q137" s="30"/>
    </row>
    <row r="138" spans="1:31" s="30" customFormat="1" x14ac:dyDescent="0.25">
      <c r="A138" s="67" t="s">
        <v>1237</v>
      </c>
      <c r="B138" s="396" t="s">
        <v>493</v>
      </c>
      <c r="C138" s="33" t="s">
        <v>491</v>
      </c>
      <c r="D138" s="84" t="s">
        <v>494</v>
      </c>
      <c r="E138" s="84"/>
      <c r="F138" s="70">
        <v>0.2</v>
      </c>
      <c r="M138" s="22"/>
      <c r="N138" s="22"/>
      <c r="O138" s="22"/>
      <c r="AE138" s="22"/>
    </row>
    <row r="139" spans="1:31" s="30" customFormat="1" x14ac:dyDescent="0.25">
      <c r="A139" s="67" t="s">
        <v>1238</v>
      </c>
      <c r="B139" s="396" t="s">
        <v>495</v>
      </c>
      <c r="C139" s="33" t="s">
        <v>491</v>
      </c>
      <c r="D139" s="84">
        <v>100</v>
      </c>
      <c r="E139" s="84">
        <f>D139*F139/(100%+F139)</f>
        <v>16.666666666666668</v>
      </c>
      <c r="F139" s="70">
        <v>0.2</v>
      </c>
      <c r="M139" s="22"/>
      <c r="N139" s="22"/>
      <c r="O139" s="22"/>
      <c r="AE139" s="22"/>
    </row>
    <row r="140" spans="1:31" ht="18.75" x14ac:dyDescent="0.25">
      <c r="A140" s="409" t="s">
        <v>1239</v>
      </c>
      <c r="B140" s="499" t="s">
        <v>497</v>
      </c>
      <c r="C140" s="33" t="s">
        <v>11</v>
      </c>
      <c r="D140" s="405" t="s">
        <v>3</v>
      </c>
      <c r="E140" s="399"/>
      <c r="F140" s="70">
        <v>0.2</v>
      </c>
      <c r="M140" s="22"/>
      <c r="P140" s="30"/>
      <c r="Q140" s="30"/>
      <c r="AE140" s="22"/>
    </row>
    <row r="141" spans="1:31" s="30" customFormat="1" ht="16.5" x14ac:dyDescent="0.25">
      <c r="A141" s="23"/>
      <c r="B141" s="6"/>
      <c r="C141" s="90"/>
      <c r="D141" s="8"/>
      <c r="E141" s="8"/>
      <c r="F141" s="10"/>
      <c r="M141" s="14"/>
      <c r="N141" s="14"/>
      <c r="O141" s="14"/>
      <c r="AE141" s="14"/>
    </row>
    <row r="142" spans="1:31" s="22" customFormat="1" ht="16.5" x14ac:dyDescent="0.25">
      <c r="A142" s="23"/>
      <c r="B142" s="6"/>
      <c r="C142" s="90"/>
      <c r="D142" s="8"/>
      <c r="E142" s="8"/>
      <c r="F142" s="10"/>
      <c r="M142" s="14"/>
      <c r="N142" s="14"/>
      <c r="O142" s="14"/>
      <c r="P142" s="30"/>
      <c r="Q142" s="30"/>
      <c r="AE142" s="14"/>
    </row>
    <row r="143" spans="1:31" s="22" customFormat="1" ht="16.5" x14ac:dyDescent="0.25">
      <c r="A143" s="23"/>
      <c r="B143" s="6"/>
      <c r="C143" s="90"/>
      <c r="D143" s="8"/>
      <c r="E143" s="8"/>
      <c r="F143" s="10"/>
      <c r="M143" s="14"/>
      <c r="N143" s="30"/>
      <c r="O143" s="30"/>
      <c r="P143" s="30"/>
      <c r="Q143" s="30"/>
      <c r="AE143" s="4"/>
    </row>
    <row r="144" spans="1:31" s="22" customFormat="1" ht="16.5" x14ac:dyDescent="0.25">
      <c r="A144" s="23"/>
      <c r="B144" s="6"/>
      <c r="C144" s="90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0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ht="16.5" x14ac:dyDescent="0.25">
      <c r="A146" s="23"/>
      <c r="B146" s="6"/>
      <c r="C146" s="90"/>
      <c r="D146" s="8"/>
      <c r="E146" s="8"/>
      <c r="F146" s="10"/>
      <c r="M146" s="30"/>
      <c r="N146" s="14"/>
      <c r="O146" s="14"/>
      <c r="P146" s="30"/>
      <c r="Q146" s="30"/>
      <c r="AE146" s="30"/>
    </row>
    <row r="147" spans="1:31" s="22" customFormat="1" ht="16.5" x14ac:dyDescent="0.25">
      <c r="A147" s="23"/>
      <c r="B147" s="6"/>
      <c r="C147" s="90"/>
      <c r="D147" s="8"/>
      <c r="E147" s="8"/>
      <c r="F147" s="10"/>
      <c r="M147" s="30"/>
      <c r="N147" s="14"/>
      <c r="O147" s="14"/>
      <c r="P147" s="30"/>
      <c r="Q147" s="30"/>
      <c r="AE147" s="30"/>
    </row>
    <row r="148" spans="1:31" s="22" customFormat="1" ht="16.5" x14ac:dyDescent="0.25">
      <c r="A148" s="23"/>
      <c r="B148" s="6"/>
      <c r="C148" s="90"/>
      <c r="D148" s="8"/>
      <c r="E148" s="8"/>
      <c r="F148" s="10"/>
      <c r="M148" s="30"/>
      <c r="N148" s="14"/>
      <c r="O148" s="14"/>
      <c r="P148" s="30"/>
      <c r="Q148" s="30"/>
      <c r="AE148" s="30"/>
    </row>
    <row r="149" spans="1:31" s="22" customFormat="1" ht="16.5" x14ac:dyDescent="0.25">
      <c r="A149" s="23"/>
      <c r="B149" s="6"/>
      <c r="C149" s="90"/>
      <c r="D149" s="8"/>
      <c r="E149" s="8"/>
      <c r="F149" s="10"/>
      <c r="M149" s="30"/>
      <c r="N149" s="14"/>
      <c r="O149" s="14"/>
      <c r="P149" s="30"/>
      <c r="Q149" s="30"/>
      <c r="AE149" s="30"/>
    </row>
    <row r="150" spans="1:31" s="22" customFormat="1" ht="16.5" x14ac:dyDescent="0.25">
      <c r="A150" s="23"/>
      <c r="B150" s="6"/>
      <c r="C150" s="90"/>
      <c r="D150" s="8"/>
      <c r="E150" s="8"/>
      <c r="F150" s="10"/>
      <c r="M150" s="30"/>
      <c r="N150" s="14"/>
      <c r="O150" s="14"/>
      <c r="P150" s="30"/>
      <c r="Q150" s="30"/>
      <c r="AE150" s="30"/>
    </row>
    <row r="151" spans="1:31" s="22" customFormat="1" ht="16.5" x14ac:dyDescent="0.25">
      <c r="A151" s="23"/>
      <c r="B151" s="6"/>
      <c r="C151" s="90"/>
      <c r="D151" s="8"/>
      <c r="E151" s="8"/>
      <c r="F151" s="10"/>
      <c r="M151" s="30"/>
      <c r="N151" s="14"/>
      <c r="O151" s="14"/>
      <c r="P151" s="30"/>
      <c r="Q151" s="30"/>
      <c r="AE151" s="30"/>
    </row>
    <row r="152" spans="1:31" s="22" customFormat="1" ht="16.5" x14ac:dyDescent="0.25">
      <c r="A152" s="23"/>
      <c r="B152" s="6"/>
      <c r="C152" s="90"/>
      <c r="D152" s="8"/>
      <c r="E152" s="8"/>
      <c r="F152" s="10"/>
      <c r="M152" s="30"/>
      <c r="N152" s="14"/>
      <c r="O152" s="14"/>
      <c r="P152" s="30"/>
      <c r="Q152" s="30"/>
      <c r="AE152" s="30"/>
    </row>
    <row r="153" spans="1:31" s="22" customFormat="1" ht="16.5" x14ac:dyDescent="0.25">
      <c r="A153" s="23"/>
      <c r="B153" s="6"/>
      <c r="C153" s="90"/>
      <c r="D153" s="8"/>
      <c r="E153" s="8"/>
      <c r="F153" s="10"/>
      <c r="M153" s="30"/>
      <c r="N153" s="14"/>
      <c r="O153" s="14"/>
      <c r="P153" s="30"/>
      <c r="Q153" s="30"/>
      <c r="AE153" s="30"/>
    </row>
    <row r="154" spans="1:31" s="22" customFormat="1" ht="16.5" x14ac:dyDescent="0.25">
      <c r="A154" s="23"/>
      <c r="B154" s="6"/>
      <c r="C154" s="90"/>
      <c r="D154" s="8"/>
      <c r="E154" s="8"/>
      <c r="F154" s="10"/>
      <c r="M154" s="30"/>
      <c r="N154" s="14"/>
      <c r="O154" s="14"/>
      <c r="P154" s="30"/>
      <c r="Q154" s="30"/>
      <c r="AE154" s="30"/>
    </row>
    <row r="155" spans="1:31" s="22" customFormat="1" x14ac:dyDescent="0.25">
      <c r="A155" s="23"/>
      <c r="B155" s="129"/>
      <c r="C155" s="4"/>
      <c r="D155" s="8"/>
      <c r="E155" s="8"/>
      <c r="F155" s="59"/>
      <c r="M155" s="30"/>
      <c r="N155" s="14"/>
      <c r="O155" s="14"/>
      <c r="P155" s="30"/>
      <c r="Q155" s="30"/>
      <c r="AE155" s="30"/>
    </row>
    <row r="156" spans="1:31" s="22" customFormat="1" x14ac:dyDescent="0.25">
      <c r="A156" s="23"/>
      <c r="B156" s="129"/>
      <c r="C156" s="4"/>
      <c r="D156" s="8"/>
      <c r="E156" s="8"/>
      <c r="F156" s="59"/>
      <c r="M156" s="30"/>
      <c r="N156" s="14"/>
      <c r="O156" s="14"/>
      <c r="P156" s="30"/>
      <c r="Q156" s="30"/>
      <c r="AE156" s="30"/>
    </row>
    <row r="157" spans="1:31" s="22" customFormat="1" x14ac:dyDescent="0.25">
      <c r="A157" s="23"/>
      <c r="B157" s="129"/>
      <c r="C157" s="4"/>
      <c r="D157" s="8"/>
      <c r="E157" s="8"/>
      <c r="F157" s="59"/>
      <c r="M157" s="30"/>
      <c r="N157" s="14"/>
      <c r="O157" s="14"/>
      <c r="P157" s="30"/>
      <c r="Q157" s="30"/>
      <c r="AE157" s="30"/>
    </row>
    <row r="158" spans="1:31" s="22" customFormat="1" x14ac:dyDescent="0.25">
      <c r="A158" s="23"/>
      <c r="B158" s="129"/>
      <c r="C158" s="4"/>
      <c r="D158" s="8"/>
      <c r="E158" s="8"/>
      <c r="F158" s="59"/>
      <c r="M158" s="30"/>
      <c r="N158" s="14"/>
      <c r="O158" s="14"/>
      <c r="P158" s="30"/>
      <c r="Q158" s="30"/>
      <c r="AE158" s="30"/>
    </row>
    <row r="159" spans="1:31" s="22" customFormat="1" x14ac:dyDescent="0.25">
      <c r="A159" s="23"/>
      <c r="B159" s="129"/>
      <c r="C159" s="4"/>
      <c r="D159" s="8"/>
      <c r="E159" s="8"/>
      <c r="F159" s="59"/>
      <c r="M159" s="30"/>
      <c r="N159" s="14"/>
      <c r="O159" s="14"/>
      <c r="P159" s="30"/>
      <c r="Q159" s="30"/>
      <c r="AE159" s="30"/>
    </row>
    <row r="160" spans="1:31" s="22" customFormat="1" x14ac:dyDescent="0.25">
      <c r="A160" s="23"/>
      <c r="B160" s="129"/>
      <c r="C160" s="4"/>
      <c r="D160" s="8"/>
      <c r="E160" s="8"/>
      <c r="F160" s="59"/>
      <c r="M160" s="30"/>
      <c r="N160" s="14"/>
      <c r="O160" s="14"/>
      <c r="P160" s="30"/>
      <c r="Q160" s="30"/>
      <c r="AE160" s="30"/>
    </row>
    <row r="161" spans="1:32" s="22" customFormat="1" x14ac:dyDescent="0.25">
      <c r="A161" s="23"/>
      <c r="B161" s="129"/>
      <c r="C161" s="4"/>
      <c r="D161" s="8"/>
      <c r="E161" s="8"/>
      <c r="F161" s="59"/>
      <c r="M161" s="30"/>
      <c r="N161" s="14"/>
      <c r="O161" s="14"/>
      <c r="P161" s="30"/>
      <c r="Q161" s="30"/>
      <c r="AE161" s="30"/>
    </row>
    <row r="162" spans="1:32" s="22" customFormat="1" x14ac:dyDescent="0.25">
      <c r="A162" s="23"/>
      <c r="B162" s="129"/>
      <c r="C162" s="4"/>
      <c r="D162" s="8"/>
      <c r="E162" s="8"/>
      <c r="F162" s="59"/>
      <c r="M162" s="30"/>
      <c r="N162" s="14"/>
      <c r="O162" s="14"/>
      <c r="P162" s="30"/>
      <c r="Q162" s="30"/>
      <c r="AE162" s="30"/>
    </row>
    <row r="163" spans="1:32" s="22" customFormat="1" ht="16.5" x14ac:dyDescent="0.25">
      <c r="A163" s="23"/>
      <c r="B163" s="6"/>
      <c r="C163" s="90"/>
      <c r="D163" s="8"/>
      <c r="E163" s="8"/>
      <c r="F163" s="10"/>
      <c r="M163" s="14"/>
      <c r="N163" s="14"/>
      <c r="O163" s="14"/>
      <c r="P163" s="30"/>
      <c r="Q163" s="30"/>
      <c r="AE163" s="4"/>
    </row>
    <row r="164" spans="1:32" x14ac:dyDescent="0.25">
      <c r="B164" s="6"/>
      <c r="D164" s="8"/>
      <c r="E164" s="8"/>
      <c r="F164" s="10"/>
      <c r="G164" s="14"/>
      <c r="H164" s="14"/>
      <c r="I164" s="14"/>
      <c r="J164" s="14"/>
      <c r="L164" s="14"/>
      <c r="P164" s="30"/>
      <c r="Q164" s="30"/>
      <c r="AE164" s="4"/>
    </row>
    <row r="165" spans="1:32" x14ac:dyDescent="0.25">
      <c r="B165" s="6"/>
      <c r="D165" s="8"/>
      <c r="E165" s="8"/>
      <c r="F165" s="10"/>
      <c r="G165" s="14"/>
      <c r="H165" s="14"/>
      <c r="I165" s="14"/>
      <c r="J165" s="14"/>
      <c r="L165" s="14"/>
      <c r="N165" s="30"/>
      <c r="O165" s="30"/>
      <c r="P165" s="30"/>
      <c r="Q165" s="30"/>
      <c r="AE165" s="4"/>
    </row>
    <row r="166" spans="1:32" s="71" customFormat="1" ht="20.25" x14ac:dyDescent="0.3">
      <c r="A166" s="113"/>
      <c r="B166" s="160"/>
      <c r="C166" s="162"/>
      <c r="D166" s="163"/>
      <c r="E166" s="163"/>
      <c r="F166" s="164"/>
      <c r="M166" s="98"/>
      <c r="P166" s="98"/>
      <c r="Q166" s="98"/>
      <c r="AE166" s="98"/>
    </row>
    <row r="167" spans="1:32" x14ac:dyDescent="0.25">
      <c r="B167" s="47"/>
      <c r="C167" s="40"/>
      <c r="D167" s="8"/>
      <c r="E167" s="8"/>
      <c r="F167" s="10"/>
      <c r="M167" s="22"/>
      <c r="N167" s="22"/>
      <c r="O167" s="22"/>
      <c r="P167" s="30"/>
      <c r="Q167" s="30"/>
      <c r="AE167" s="22"/>
    </row>
    <row r="168" spans="1:32" x14ac:dyDescent="0.25">
      <c r="B168" s="47"/>
      <c r="C168" s="40"/>
      <c r="D168" s="8"/>
      <c r="E168" s="8"/>
      <c r="F168" s="10"/>
      <c r="M168" s="22"/>
      <c r="AE168" s="22"/>
    </row>
    <row r="169" spans="1:32" s="22" customFormat="1" x14ac:dyDescent="0.25">
      <c r="A169" s="23"/>
      <c r="B169" s="47"/>
      <c r="C169" s="40"/>
      <c r="D169" s="8"/>
      <c r="E169" s="8"/>
      <c r="F169" s="10"/>
      <c r="M169" s="14"/>
      <c r="N169" s="14"/>
      <c r="O169" s="14"/>
      <c r="P169" s="14"/>
      <c r="Q169" s="14"/>
      <c r="AE169" s="14"/>
    </row>
    <row r="170" spans="1:32" s="22" customFormat="1" x14ac:dyDescent="0.25">
      <c r="A170" s="23"/>
      <c r="B170" s="129"/>
      <c r="C170" s="40"/>
      <c r="D170" s="8"/>
      <c r="E170" s="8"/>
      <c r="F170" s="10"/>
      <c r="M170" s="14"/>
      <c r="N170" s="14"/>
      <c r="O170" s="14"/>
      <c r="P170" s="14"/>
      <c r="Q170" s="14"/>
      <c r="AE170" s="14"/>
    </row>
    <row r="171" spans="1:32" s="22" customFormat="1" x14ac:dyDescent="0.25">
      <c r="A171" s="23"/>
      <c r="B171" s="47"/>
      <c r="C171" s="40"/>
      <c r="D171" s="8"/>
      <c r="E171" s="8"/>
      <c r="F171" s="10"/>
      <c r="M171" s="14"/>
      <c r="N171" s="14"/>
      <c r="O171" s="14"/>
      <c r="P171" s="14"/>
      <c r="Q171" s="14"/>
      <c r="AE171" s="4"/>
    </row>
    <row r="172" spans="1:32" x14ac:dyDescent="0.25">
      <c r="B172" s="47"/>
      <c r="C172" s="40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B173" s="165"/>
      <c r="C173" s="166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x14ac:dyDescent="0.25">
      <c r="B174" s="165"/>
      <c r="C174" s="166"/>
      <c r="D174" s="8"/>
      <c r="E174" s="8"/>
      <c r="F174" s="10"/>
      <c r="G174" s="14"/>
      <c r="H174" s="14"/>
      <c r="I174" s="14"/>
      <c r="J174" s="14"/>
      <c r="L174" s="14"/>
      <c r="N174" s="22"/>
      <c r="O174" s="22"/>
      <c r="P174" s="22"/>
      <c r="Q174" s="22"/>
      <c r="AE174" s="4"/>
      <c r="AF174" s="22"/>
    </row>
    <row r="175" spans="1:32" x14ac:dyDescent="0.25">
      <c r="B175" s="165"/>
      <c r="C175" s="166"/>
      <c r="D175" s="8"/>
      <c r="E175" s="8"/>
      <c r="F175" s="10"/>
      <c r="G175" s="14"/>
      <c r="H175" s="14"/>
      <c r="I175" s="14"/>
      <c r="J175" s="14"/>
      <c r="L175" s="14"/>
      <c r="N175" s="22"/>
      <c r="O175" s="22"/>
      <c r="P175" s="22"/>
      <c r="Q175" s="22"/>
      <c r="AE175" s="4"/>
      <c r="AF175" s="22"/>
    </row>
    <row r="176" spans="1:32" x14ac:dyDescent="0.25">
      <c r="B176" s="165"/>
      <c r="C176" s="166"/>
      <c r="D176" s="8"/>
      <c r="E176" s="8"/>
      <c r="F176" s="10"/>
      <c r="G176" s="14"/>
      <c r="H176" s="14"/>
      <c r="I176" s="14"/>
      <c r="J176" s="14"/>
      <c r="L176" s="14"/>
      <c r="N176" s="22"/>
      <c r="O176" s="22"/>
      <c r="P176" s="22"/>
      <c r="Q176" s="22"/>
      <c r="AE176" s="4"/>
      <c r="AF176" s="22"/>
    </row>
    <row r="177" spans="1:32" x14ac:dyDescent="0.25">
      <c r="B177" s="165"/>
      <c r="C177" s="166"/>
      <c r="D177" s="8"/>
      <c r="E177" s="8"/>
      <c r="F177" s="10"/>
      <c r="G177" s="14"/>
      <c r="H177" s="14"/>
      <c r="I177" s="14"/>
      <c r="J177" s="14"/>
      <c r="L177" s="14"/>
      <c r="N177" s="22"/>
      <c r="O177" s="22"/>
      <c r="P177" s="22"/>
      <c r="Q177" s="22"/>
      <c r="AE177" s="4"/>
      <c r="AF177" s="22"/>
    </row>
    <row r="178" spans="1:32" x14ac:dyDescent="0.25">
      <c r="B178" s="165"/>
      <c r="C178" s="166"/>
      <c r="D178" s="8"/>
      <c r="E178" s="8"/>
      <c r="F178" s="10"/>
      <c r="G178" s="14"/>
      <c r="H178" s="14"/>
      <c r="I178" s="14"/>
      <c r="J178" s="14"/>
      <c r="L178" s="14"/>
      <c r="N178" s="22"/>
      <c r="O178" s="22"/>
      <c r="P178" s="22"/>
      <c r="Q178" s="22"/>
      <c r="AE178" s="4"/>
      <c r="AF178" s="22"/>
    </row>
    <row r="179" spans="1:32" x14ac:dyDescent="0.25">
      <c r="B179" s="165"/>
      <c r="C179" s="166"/>
      <c r="D179" s="8"/>
      <c r="E179" s="8"/>
      <c r="F179" s="10"/>
      <c r="G179" s="14"/>
      <c r="H179" s="14"/>
      <c r="I179" s="14"/>
      <c r="J179" s="14"/>
      <c r="L179" s="14"/>
      <c r="N179" s="22"/>
      <c r="O179" s="22"/>
      <c r="P179" s="22"/>
      <c r="Q179" s="22"/>
      <c r="AE179" s="4"/>
      <c r="AF179" s="22"/>
    </row>
    <row r="180" spans="1:32" x14ac:dyDescent="0.25">
      <c r="B180" s="165"/>
      <c r="C180" s="166"/>
      <c r="D180" s="8"/>
      <c r="E180" s="8"/>
      <c r="F180" s="10"/>
      <c r="G180" s="14"/>
      <c r="H180" s="14"/>
      <c r="I180" s="14"/>
      <c r="J180" s="14"/>
      <c r="L180" s="14"/>
      <c r="N180" s="22"/>
      <c r="O180" s="22"/>
      <c r="P180" s="22"/>
      <c r="Q180" s="22"/>
      <c r="AE180" s="4"/>
      <c r="AF180" s="22"/>
    </row>
    <row r="181" spans="1:32" x14ac:dyDescent="0.25">
      <c r="B181" s="167"/>
      <c r="C181" s="168"/>
      <c r="D181" s="8"/>
      <c r="E181" s="8"/>
      <c r="F181" s="10"/>
      <c r="G181" s="14"/>
      <c r="H181" s="14"/>
      <c r="I181" s="14"/>
      <c r="J181" s="14"/>
      <c r="L181" s="14"/>
      <c r="N181" s="22"/>
      <c r="O181" s="22"/>
      <c r="P181" s="22"/>
      <c r="Q181" s="22"/>
      <c r="AE181" s="4"/>
      <c r="AF181" s="22"/>
    </row>
    <row r="182" spans="1:32" x14ac:dyDescent="0.25">
      <c r="B182" s="167"/>
      <c r="C182" s="168"/>
      <c r="D182" s="8"/>
      <c r="E182" s="8"/>
      <c r="F182" s="10"/>
      <c r="G182" s="14"/>
      <c r="H182" s="14"/>
      <c r="I182" s="14"/>
      <c r="J182" s="14"/>
      <c r="L182" s="14"/>
      <c r="N182" s="22"/>
      <c r="O182" s="22"/>
      <c r="P182" s="22"/>
      <c r="Q182" s="22"/>
      <c r="AE182" s="4"/>
      <c r="AF182" s="22"/>
    </row>
    <row r="183" spans="1:32" ht="18.75" x14ac:dyDescent="0.25">
      <c r="A183" s="114"/>
      <c r="B183" s="116"/>
      <c r="C183" s="322"/>
      <c r="D183" s="322"/>
      <c r="E183" s="322"/>
      <c r="F183" s="322"/>
      <c r="G183" s="14"/>
      <c r="M183" s="22"/>
      <c r="N183" s="22"/>
      <c r="O183" s="22"/>
      <c r="P183" s="22"/>
      <c r="Q183" s="22"/>
      <c r="AE183" s="22"/>
    </row>
    <row r="184" spans="1:32" x14ac:dyDescent="0.25">
      <c r="A184" s="186"/>
      <c r="B184" s="11"/>
      <c r="C184" s="40"/>
      <c r="E184" s="94"/>
      <c r="F184" s="170"/>
      <c r="G184" s="14"/>
      <c r="M184" s="22"/>
      <c r="AE184" s="22"/>
    </row>
    <row r="185" spans="1:32" x14ac:dyDescent="0.25">
      <c r="B185" s="6"/>
      <c r="C185" s="40"/>
      <c r="D185" s="8"/>
      <c r="E185" s="8"/>
      <c r="F185" s="10"/>
      <c r="G185" s="171"/>
      <c r="H185" s="22"/>
      <c r="I185" s="22"/>
      <c r="J185" s="22"/>
      <c r="K185" s="22"/>
    </row>
    <row r="186" spans="1:32" x14ac:dyDescent="0.25">
      <c r="B186" s="6"/>
      <c r="C186" s="40"/>
      <c r="D186" s="8"/>
      <c r="E186" s="8"/>
      <c r="F186" s="10"/>
      <c r="G186" s="14"/>
      <c r="H186" s="22"/>
      <c r="I186" s="22"/>
      <c r="J186" s="22"/>
      <c r="K186" s="22"/>
    </row>
    <row r="187" spans="1:32" x14ac:dyDescent="0.25">
      <c r="B187" s="6"/>
      <c r="C187" s="40"/>
      <c r="D187" s="8"/>
      <c r="E187" s="8"/>
      <c r="F187" s="10"/>
      <c r="G187" s="14"/>
      <c r="H187" s="14"/>
      <c r="I187" s="14"/>
      <c r="J187" s="14"/>
      <c r="AE187" s="4"/>
    </row>
    <row r="188" spans="1:32" x14ac:dyDescent="0.25">
      <c r="B188" s="6"/>
      <c r="C188" s="40"/>
      <c r="D188" s="8"/>
      <c r="E188" s="8"/>
      <c r="F188" s="10"/>
      <c r="G188" s="14"/>
      <c r="H188" s="14"/>
      <c r="I188" s="14"/>
      <c r="J188" s="14"/>
      <c r="AE188" s="4"/>
      <c r="AF188" s="22"/>
    </row>
    <row r="189" spans="1:32" x14ac:dyDescent="0.25">
      <c r="B189" s="6"/>
      <c r="C189" s="40"/>
      <c r="D189" s="8"/>
      <c r="E189" s="8"/>
      <c r="F189" s="10"/>
      <c r="G189" s="14"/>
      <c r="H189" s="14"/>
      <c r="I189" s="14"/>
      <c r="J189" s="14"/>
      <c r="AE189" s="4"/>
      <c r="AF189" s="22"/>
    </row>
    <row r="190" spans="1:32" x14ac:dyDescent="0.25">
      <c r="B190" s="6"/>
      <c r="C190" s="40"/>
      <c r="D190" s="8"/>
      <c r="E190" s="8"/>
      <c r="F190" s="10"/>
      <c r="G190" s="14"/>
      <c r="H190" s="14"/>
      <c r="I190" s="14"/>
      <c r="J190" s="14"/>
      <c r="AE190" s="4"/>
      <c r="AF190" s="22"/>
    </row>
    <row r="191" spans="1:32" s="22" customFormat="1" x14ac:dyDescent="0.25">
      <c r="A191" s="23"/>
      <c r="B191" s="6"/>
      <c r="C191" s="40"/>
      <c r="D191" s="8"/>
      <c r="E191" s="8"/>
      <c r="F191" s="10"/>
      <c r="M191" s="14"/>
      <c r="N191" s="14"/>
      <c r="O191" s="14"/>
      <c r="P191" s="14"/>
      <c r="Q191" s="14"/>
      <c r="AE191" s="4"/>
      <c r="AF191" s="14"/>
    </row>
    <row r="192" spans="1:32" s="22" customFormat="1" x14ac:dyDescent="0.25">
      <c r="A192" s="23"/>
      <c r="B192" s="6"/>
      <c r="C192" s="40"/>
      <c r="D192" s="8"/>
      <c r="E192" s="8"/>
      <c r="F192" s="10"/>
      <c r="M192" s="14"/>
      <c r="N192" s="14"/>
      <c r="O192" s="14"/>
      <c r="P192" s="14"/>
      <c r="Q192" s="14"/>
      <c r="AE192" s="4"/>
      <c r="AF192" s="14"/>
    </row>
    <row r="193" spans="1:32" x14ac:dyDescent="0.25">
      <c r="B193" s="6"/>
      <c r="C193" s="40"/>
      <c r="D193" s="8"/>
      <c r="E193" s="8"/>
      <c r="F193" s="10"/>
      <c r="G193" s="14"/>
      <c r="H193" s="14"/>
      <c r="I193" s="14"/>
      <c r="J193" s="14"/>
      <c r="L193" s="14"/>
      <c r="AE193" s="4"/>
    </row>
    <row r="194" spans="1:32" x14ac:dyDescent="0.25">
      <c r="B194" s="6"/>
      <c r="C194" s="40"/>
      <c r="D194" s="8"/>
      <c r="E194" s="8"/>
      <c r="F194" s="10"/>
      <c r="G194" s="14"/>
      <c r="H194" s="14"/>
      <c r="I194" s="14"/>
      <c r="J194" s="14"/>
      <c r="L194" s="14"/>
      <c r="N194" s="22"/>
      <c r="O194" s="22"/>
      <c r="P194" s="22"/>
      <c r="Q194" s="22"/>
      <c r="AE194" s="4"/>
    </row>
    <row r="195" spans="1:32" x14ac:dyDescent="0.25">
      <c r="B195" s="6"/>
      <c r="C195" s="40"/>
      <c r="D195" s="8"/>
      <c r="E195" s="8"/>
      <c r="F195" s="10"/>
      <c r="G195" s="14"/>
      <c r="H195" s="14"/>
      <c r="I195" s="14"/>
      <c r="J195" s="14"/>
      <c r="L195" s="14"/>
      <c r="M195" s="22"/>
      <c r="N195" s="22"/>
      <c r="O195" s="22"/>
      <c r="P195" s="22"/>
      <c r="Q195" s="22"/>
      <c r="AE195" s="22"/>
    </row>
    <row r="196" spans="1:32" ht="17.45" customHeight="1" x14ac:dyDescent="0.25">
      <c r="A196" s="114"/>
      <c r="B196" s="52"/>
      <c r="C196" s="311"/>
      <c r="D196" s="311"/>
      <c r="E196" s="311"/>
      <c r="F196" s="311"/>
      <c r="G196" s="14"/>
      <c r="H196" s="14"/>
      <c r="I196" s="14"/>
      <c r="J196" s="14"/>
      <c r="M196" s="22"/>
      <c r="AE196" s="22"/>
    </row>
    <row r="197" spans="1:32" s="30" customFormat="1" x14ac:dyDescent="0.25">
      <c r="A197" s="131"/>
      <c r="B197" s="47"/>
      <c r="C197" s="49"/>
      <c r="D197" s="8"/>
      <c r="E197" s="8"/>
      <c r="F197" s="10"/>
      <c r="G197" s="14"/>
      <c r="H197" s="45"/>
      <c r="I197" s="45"/>
      <c r="J197" s="45"/>
      <c r="K197" s="14"/>
      <c r="M197" s="14"/>
      <c r="N197" s="14"/>
      <c r="O197" s="14"/>
      <c r="P197" s="14"/>
      <c r="Q197" s="14"/>
      <c r="AE197" s="14"/>
      <c r="AF197" s="14"/>
    </row>
    <row r="198" spans="1:32" s="30" customFormat="1" x14ac:dyDescent="0.25">
      <c r="A198" s="131"/>
      <c r="B198" s="47"/>
      <c r="C198" s="49"/>
      <c r="D198" s="8"/>
      <c r="E198" s="8"/>
      <c r="F198" s="10"/>
      <c r="M198" s="14"/>
      <c r="N198" s="14"/>
      <c r="O198" s="14"/>
      <c r="P198" s="14"/>
      <c r="Q198" s="14"/>
      <c r="AE198" s="14"/>
      <c r="AF198" s="14"/>
    </row>
    <row r="199" spans="1:32" s="30" customFormat="1" x14ac:dyDescent="0.25">
      <c r="A199" s="131"/>
      <c r="B199" s="47"/>
      <c r="C199" s="49"/>
      <c r="D199" s="8"/>
      <c r="E199" s="8"/>
      <c r="F199" s="10"/>
      <c r="G199" s="14"/>
      <c r="H199" s="45"/>
      <c r="I199" s="45"/>
      <c r="J199" s="45"/>
      <c r="K199" s="14"/>
      <c r="M199" s="14"/>
      <c r="N199" s="14"/>
      <c r="O199" s="14"/>
      <c r="P199" s="14"/>
      <c r="Q199" s="14"/>
      <c r="AE199" s="14"/>
      <c r="AF199" s="14"/>
    </row>
    <row r="200" spans="1:32" s="30" customFormat="1" x14ac:dyDescent="0.25">
      <c r="A200" s="131"/>
      <c r="B200" s="47"/>
      <c r="C200" s="49"/>
      <c r="D200" s="8"/>
      <c r="E200" s="8"/>
      <c r="F200" s="10"/>
      <c r="G200" s="14"/>
      <c r="H200" s="45"/>
      <c r="I200" s="45"/>
      <c r="J200" s="45"/>
      <c r="K200" s="14"/>
      <c r="M200" s="14"/>
      <c r="AE200" s="4"/>
      <c r="AF200" s="14"/>
    </row>
    <row r="201" spans="1:32" s="30" customFormat="1" x14ac:dyDescent="0.25">
      <c r="A201" s="131"/>
      <c r="B201" s="47"/>
      <c r="C201" s="49"/>
      <c r="D201" s="8"/>
      <c r="E201" s="8"/>
      <c r="F201" s="10"/>
      <c r="G201" s="14"/>
      <c r="H201" s="45"/>
      <c r="I201" s="45"/>
      <c r="J201" s="45"/>
      <c r="K201" s="14"/>
      <c r="AF201" s="22"/>
    </row>
    <row r="202" spans="1:32" s="30" customFormat="1" x14ac:dyDescent="0.25">
      <c r="A202" s="131"/>
      <c r="B202" s="47"/>
      <c r="C202" s="49"/>
      <c r="D202" s="8"/>
      <c r="E202" s="8"/>
      <c r="F202" s="10"/>
      <c r="AF202" s="22"/>
    </row>
    <row r="203" spans="1:32" s="30" customFormat="1" x14ac:dyDescent="0.25">
      <c r="A203" s="131"/>
      <c r="B203" s="47"/>
      <c r="C203" s="49"/>
      <c r="D203" s="8"/>
      <c r="E203" s="8"/>
      <c r="F203" s="10"/>
      <c r="G203" s="22"/>
      <c r="H203" s="22"/>
      <c r="I203" s="22"/>
      <c r="J203" s="22"/>
      <c r="K203" s="22"/>
      <c r="AF203" s="14"/>
    </row>
    <row r="204" spans="1:32" s="30" customFormat="1" x14ac:dyDescent="0.25">
      <c r="A204" s="23"/>
      <c r="B204" s="11"/>
      <c r="C204" s="40"/>
      <c r="D204" s="8"/>
      <c r="E204" s="8"/>
      <c r="F204" s="173"/>
      <c r="G204" s="14"/>
      <c r="H204" s="14"/>
      <c r="I204" s="14"/>
      <c r="J204" s="14"/>
      <c r="K204" s="14"/>
      <c r="AF204" s="14"/>
    </row>
    <row r="205" spans="1:32" s="30" customFormat="1" x14ac:dyDescent="0.25">
      <c r="A205" s="305"/>
      <c r="B205" s="175"/>
      <c r="C205" s="40"/>
      <c r="D205" s="8"/>
      <c r="E205" s="8"/>
      <c r="F205" s="173"/>
      <c r="G205" s="14"/>
      <c r="H205" s="8"/>
      <c r="I205" s="45"/>
      <c r="J205" s="14"/>
      <c r="K205" s="14"/>
      <c r="AF205" s="14"/>
    </row>
    <row r="206" spans="1:32" s="30" customFormat="1" x14ac:dyDescent="0.25">
      <c r="A206" s="23"/>
      <c r="B206" s="6"/>
      <c r="C206" s="40"/>
      <c r="D206" s="8"/>
      <c r="E206" s="8"/>
      <c r="F206" s="10"/>
      <c r="G206" s="45"/>
      <c r="H206" s="45"/>
      <c r="I206" s="45"/>
      <c r="J206" s="45"/>
      <c r="K206" s="14"/>
    </row>
    <row r="207" spans="1:32" s="30" customFormat="1" x14ac:dyDescent="0.25">
      <c r="A207" s="23"/>
      <c r="B207" s="6"/>
      <c r="C207" s="40"/>
      <c r="D207" s="8"/>
      <c r="E207" s="8"/>
      <c r="F207" s="10"/>
      <c r="G207" s="45"/>
      <c r="H207" s="45"/>
      <c r="I207" s="45"/>
      <c r="J207" s="45"/>
      <c r="K207" s="14"/>
    </row>
    <row r="208" spans="1:32" s="30" customFormat="1" x14ac:dyDescent="0.25">
      <c r="A208" s="305"/>
      <c r="B208" s="175"/>
      <c r="C208" s="40"/>
      <c r="D208" s="8"/>
      <c r="E208" s="8"/>
      <c r="F208" s="173"/>
      <c r="G208" s="22"/>
      <c r="H208" s="22"/>
      <c r="I208" s="22"/>
      <c r="J208" s="22"/>
      <c r="K208" s="22"/>
    </row>
    <row r="209" spans="1:32" s="30" customFormat="1" x14ac:dyDescent="0.25">
      <c r="A209" s="23"/>
      <c r="B209" s="6"/>
      <c r="C209" s="40"/>
      <c r="D209" s="8"/>
      <c r="E209" s="8"/>
      <c r="F209" s="10"/>
      <c r="G209" s="22"/>
      <c r="H209" s="22"/>
      <c r="I209" s="22"/>
      <c r="J209" s="22"/>
      <c r="K209" s="22"/>
    </row>
    <row r="210" spans="1:32" s="30" customFormat="1" x14ac:dyDescent="0.25">
      <c r="A210" s="23"/>
      <c r="B210" s="6"/>
      <c r="C210" s="40"/>
      <c r="D210" s="8"/>
      <c r="E210" s="8"/>
      <c r="F210" s="10"/>
      <c r="G210" s="22"/>
      <c r="H210" s="22"/>
      <c r="I210" s="22"/>
      <c r="J210" s="22"/>
      <c r="K210" s="22"/>
    </row>
    <row r="211" spans="1:32" s="30" customFormat="1" x14ac:dyDescent="0.25">
      <c r="A211" s="305"/>
      <c r="B211" s="176"/>
      <c r="C211" s="40"/>
      <c r="D211" s="8"/>
      <c r="E211" s="8"/>
      <c r="F211" s="173"/>
      <c r="G211" s="14"/>
      <c r="H211" s="14"/>
      <c r="I211" s="14"/>
      <c r="J211" s="14"/>
      <c r="K211" s="14"/>
    </row>
    <row r="212" spans="1:32" s="30" customFormat="1" x14ac:dyDescent="0.25">
      <c r="A212" s="23"/>
      <c r="B212" s="177"/>
      <c r="C212" s="40"/>
      <c r="D212" s="8"/>
      <c r="E212" s="8"/>
      <c r="F212" s="10"/>
      <c r="G212" s="14"/>
      <c r="H212" s="14"/>
      <c r="I212" s="14"/>
      <c r="J212" s="14"/>
      <c r="K212" s="14"/>
    </row>
    <row r="213" spans="1:32" s="30" customFormat="1" x14ac:dyDescent="0.25">
      <c r="A213" s="23"/>
      <c r="B213" s="177"/>
      <c r="C213" s="40"/>
      <c r="D213" s="8"/>
      <c r="E213" s="8"/>
      <c r="F213" s="10"/>
      <c r="G213" s="45"/>
      <c r="H213" s="45"/>
      <c r="I213" s="45"/>
      <c r="J213" s="45"/>
      <c r="K213" s="14"/>
    </row>
    <row r="214" spans="1:32" s="30" customFormat="1" x14ac:dyDescent="0.25">
      <c r="A214" s="23"/>
      <c r="B214" s="177"/>
      <c r="C214" s="40"/>
      <c r="D214" s="8"/>
      <c r="E214" s="8"/>
      <c r="F214" s="10"/>
      <c r="G214" s="45"/>
      <c r="H214" s="45"/>
      <c r="I214" s="45"/>
      <c r="J214" s="45"/>
      <c r="K214" s="14"/>
    </row>
    <row r="215" spans="1:32" s="30" customFormat="1" x14ac:dyDescent="0.25">
      <c r="A215" s="305"/>
      <c r="B215" s="176"/>
      <c r="C215" s="40"/>
      <c r="D215" s="8"/>
      <c r="E215" s="8"/>
      <c r="F215" s="173"/>
      <c r="G215" s="45"/>
      <c r="H215" s="45"/>
      <c r="I215" s="45"/>
      <c r="J215" s="45"/>
      <c r="K215" s="14"/>
    </row>
    <row r="216" spans="1:32" s="30" customFormat="1" x14ac:dyDescent="0.25">
      <c r="A216" s="23"/>
      <c r="B216" s="178"/>
      <c r="C216" s="40"/>
      <c r="D216" s="8"/>
      <c r="E216" s="8"/>
      <c r="F216" s="10"/>
      <c r="G216" s="45"/>
      <c r="H216" s="45"/>
      <c r="I216" s="45"/>
      <c r="J216" s="45"/>
      <c r="K216" s="14"/>
    </row>
    <row r="217" spans="1:32" s="30" customFormat="1" x14ac:dyDescent="0.25">
      <c r="A217" s="305"/>
      <c r="B217" s="176"/>
      <c r="C217" s="40"/>
      <c r="D217" s="8"/>
      <c r="E217" s="8"/>
      <c r="F217" s="10"/>
      <c r="G217" s="45"/>
      <c r="H217" s="45"/>
      <c r="I217" s="45"/>
      <c r="J217" s="45"/>
      <c r="K217" s="14"/>
    </row>
    <row r="218" spans="1:32" s="30" customFormat="1" x14ac:dyDescent="0.25">
      <c r="A218" s="23"/>
      <c r="B218" s="11"/>
      <c r="C218" s="40"/>
      <c r="D218" s="8"/>
      <c r="E218" s="8"/>
      <c r="F218" s="173"/>
      <c r="G218" s="45"/>
      <c r="H218" s="45"/>
      <c r="I218" s="45"/>
      <c r="J218" s="45"/>
      <c r="K218" s="14"/>
    </row>
    <row r="219" spans="1:32" s="30" customFormat="1" x14ac:dyDescent="0.25">
      <c r="A219" s="23"/>
      <c r="B219" s="175"/>
      <c r="C219" s="40"/>
      <c r="D219" s="8"/>
      <c r="E219" s="8"/>
      <c r="F219" s="173"/>
      <c r="G219" s="45"/>
      <c r="H219" s="45"/>
      <c r="I219" s="45"/>
      <c r="J219" s="45"/>
      <c r="K219" s="14"/>
      <c r="N219" s="22"/>
      <c r="O219" s="22"/>
    </row>
    <row r="220" spans="1:32" s="30" customFormat="1" x14ac:dyDescent="0.25">
      <c r="A220" s="23"/>
      <c r="B220" s="6"/>
      <c r="C220" s="40"/>
      <c r="D220" s="8"/>
      <c r="E220" s="8"/>
      <c r="F220" s="10"/>
      <c r="G220" s="45"/>
      <c r="H220" s="8"/>
      <c r="I220" s="45"/>
      <c r="J220" s="45"/>
      <c r="K220" s="14"/>
      <c r="M220" s="22"/>
      <c r="N220" s="22"/>
      <c r="O220" s="22"/>
      <c r="AE220" s="22"/>
    </row>
    <row r="221" spans="1:32" s="30" customFormat="1" x14ac:dyDescent="0.25">
      <c r="A221" s="23"/>
      <c r="B221" s="179"/>
      <c r="C221" s="40"/>
      <c r="D221" s="8"/>
      <c r="E221" s="8"/>
      <c r="F221" s="10"/>
      <c r="G221" s="22"/>
      <c r="H221" s="22"/>
      <c r="I221" s="22"/>
      <c r="J221" s="22"/>
      <c r="K221" s="22"/>
      <c r="M221" s="22"/>
      <c r="N221" s="14"/>
      <c r="O221" s="14"/>
      <c r="AE221" s="22"/>
    </row>
    <row r="222" spans="1:32" s="30" customFormat="1" x14ac:dyDescent="0.25">
      <c r="A222" s="23"/>
      <c r="B222" s="6"/>
      <c r="C222" s="40"/>
      <c r="D222" s="8"/>
      <c r="E222" s="8"/>
      <c r="F222" s="10"/>
      <c r="G222" s="22"/>
      <c r="H222" s="22"/>
      <c r="I222" s="22"/>
      <c r="J222" s="22"/>
      <c r="K222" s="22"/>
      <c r="M222" s="14"/>
      <c r="N222" s="14"/>
      <c r="O222" s="14"/>
      <c r="AE222" s="14"/>
    </row>
    <row r="223" spans="1:32" s="22" customFormat="1" x14ac:dyDescent="0.25">
      <c r="A223" s="23"/>
      <c r="B223" s="6"/>
      <c r="C223" s="40"/>
      <c r="D223" s="8"/>
      <c r="E223" s="8"/>
      <c r="F223" s="10"/>
      <c r="G223" s="14"/>
      <c r="H223" s="14"/>
      <c r="I223" s="14"/>
      <c r="J223" s="14"/>
      <c r="K223" s="14"/>
      <c r="M223" s="14"/>
      <c r="N223" s="14"/>
      <c r="O223" s="14"/>
      <c r="P223" s="30"/>
      <c r="Q223" s="30"/>
      <c r="AE223" s="14"/>
      <c r="AF223" s="30"/>
    </row>
    <row r="224" spans="1:32" s="22" customFormat="1" x14ac:dyDescent="0.25">
      <c r="A224" s="23"/>
      <c r="B224" s="11"/>
      <c r="C224" s="40"/>
      <c r="D224" s="8"/>
      <c r="E224" s="8"/>
      <c r="F224" s="173"/>
      <c r="G224" s="14"/>
      <c r="H224" s="14"/>
      <c r="I224" s="14"/>
      <c r="J224" s="14"/>
      <c r="K224" s="14"/>
      <c r="M224" s="14"/>
      <c r="N224" s="14"/>
      <c r="O224" s="14"/>
      <c r="P224" s="14"/>
      <c r="Q224" s="14"/>
      <c r="AE224" s="14"/>
      <c r="AF224" s="30"/>
    </row>
    <row r="225" spans="1:32" x14ac:dyDescent="0.25">
      <c r="B225" s="177"/>
      <c r="C225" s="180"/>
      <c r="D225" s="8"/>
      <c r="E225" s="8"/>
      <c r="F225" s="10"/>
      <c r="G225" s="14"/>
      <c r="H225" s="14"/>
      <c r="I225" s="14"/>
      <c r="J225" s="14"/>
      <c r="L225" s="14"/>
      <c r="AE225" s="4"/>
      <c r="AF225" s="30"/>
    </row>
    <row r="226" spans="1:32" x14ac:dyDescent="0.25">
      <c r="A226" s="305"/>
      <c r="B226" s="176"/>
      <c r="C226" s="183"/>
      <c r="D226" s="8"/>
      <c r="E226" s="8"/>
      <c r="F226" s="184"/>
      <c r="L226" s="14"/>
      <c r="N226" s="22"/>
      <c r="O226" s="22"/>
      <c r="P226" s="22"/>
      <c r="Q226" s="22"/>
      <c r="AE226" s="4"/>
      <c r="AF226" s="30"/>
    </row>
    <row r="227" spans="1:32" x14ac:dyDescent="0.25">
      <c r="B227" s="11"/>
      <c r="C227" s="40"/>
      <c r="D227" s="8"/>
      <c r="E227" s="8"/>
      <c r="F227" s="173"/>
      <c r="G227" s="30"/>
      <c r="H227" s="30"/>
      <c r="I227" s="30"/>
      <c r="J227" s="30"/>
      <c r="K227" s="30"/>
      <c r="M227" s="22"/>
      <c r="N227" s="22"/>
      <c r="O227" s="22"/>
      <c r="P227" s="22"/>
      <c r="Q227" s="22"/>
      <c r="AE227" s="22"/>
      <c r="AF227" s="30"/>
    </row>
    <row r="228" spans="1:32" x14ac:dyDescent="0.25">
      <c r="B228" s="6"/>
      <c r="C228" s="40"/>
      <c r="D228" s="8"/>
      <c r="E228" s="8"/>
      <c r="F228" s="10"/>
      <c r="G228" s="30"/>
      <c r="H228" s="30"/>
      <c r="I228" s="30"/>
      <c r="J228" s="30"/>
      <c r="K228" s="30"/>
      <c r="M228" s="22"/>
      <c r="N228" s="22"/>
      <c r="O228" s="22"/>
      <c r="P228" s="22"/>
      <c r="Q228" s="22"/>
      <c r="AE228" s="22"/>
      <c r="AF228" s="30"/>
    </row>
    <row r="229" spans="1:32" x14ac:dyDescent="0.25">
      <c r="B229" s="179"/>
      <c r="C229" s="40"/>
      <c r="D229" s="8"/>
      <c r="E229" s="8"/>
      <c r="F229" s="10"/>
      <c r="G229" s="30"/>
      <c r="H229" s="30"/>
      <c r="I229" s="30"/>
      <c r="J229" s="30"/>
      <c r="K229" s="30"/>
      <c r="M229" s="22"/>
      <c r="AE229" s="22"/>
      <c r="AF229" s="30"/>
    </row>
    <row r="230" spans="1:32" s="22" customFormat="1" x14ac:dyDescent="0.25">
      <c r="A230" s="23"/>
      <c r="B230" s="6"/>
      <c r="C230" s="40"/>
      <c r="D230" s="8"/>
      <c r="E230" s="8"/>
      <c r="F230" s="10"/>
      <c r="G230" s="30"/>
      <c r="H230" s="30"/>
      <c r="I230" s="30"/>
      <c r="J230" s="30"/>
      <c r="K230" s="30"/>
      <c r="M230" s="14"/>
      <c r="N230" s="14"/>
      <c r="O230" s="14"/>
      <c r="P230" s="14"/>
      <c r="Q230" s="14"/>
      <c r="AE230" s="14"/>
      <c r="AF230" s="30"/>
    </row>
    <row r="231" spans="1:32" s="22" customFormat="1" x14ac:dyDescent="0.25">
      <c r="A231" s="23"/>
      <c r="B231" s="6"/>
      <c r="C231" s="40"/>
      <c r="D231" s="8"/>
      <c r="E231" s="8"/>
      <c r="F231" s="10"/>
      <c r="G231" s="30"/>
      <c r="H231" s="30"/>
      <c r="I231" s="30"/>
      <c r="J231" s="30"/>
      <c r="K231" s="30"/>
      <c r="M231" s="14"/>
      <c r="N231" s="14"/>
      <c r="O231" s="14"/>
      <c r="P231" s="14"/>
      <c r="Q231" s="14"/>
      <c r="AE231" s="14"/>
      <c r="AF231" s="30"/>
    </row>
    <row r="232" spans="1:32" x14ac:dyDescent="0.25">
      <c r="B232" s="11"/>
      <c r="C232" s="40"/>
      <c r="D232" s="8"/>
      <c r="E232" s="8"/>
      <c r="F232" s="173"/>
      <c r="G232" s="30"/>
      <c r="H232" s="30"/>
      <c r="I232" s="30"/>
      <c r="J232" s="30"/>
      <c r="K232" s="30"/>
      <c r="L232" s="14"/>
      <c r="AE232" s="4"/>
      <c r="AF232" s="30"/>
    </row>
    <row r="233" spans="1:32" x14ac:dyDescent="0.25">
      <c r="B233" s="6"/>
      <c r="C233" s="40"/>
      <c r="D233" s="8"/>
      <c r="E233" s="8"/>
      <c r="F233" s="10"/>
      <c r="G233" s="30"/>
      <c r="H233" s="30"/>
      <c r="I233" s="30"/>
      <c r="J233" s="30"/>
      <c r="K233" s="30"/>
      <c r="L233" s="14"/>
      <c r="AE233" s="4"/>
      <c r="AF233" s="22"/>
    </row>
    <row r="234" spans="1:32" x14ac:dyDescent="0.25">
      <c r="B234" s="179"/>
      <c r="C234" s="40"/>
      <c r="D234" s="8"/>
      <c r="E234" s="8"/>
      <c r="F234" s="10"/>
      <c r="G234" s="30"/>
      <c r="H234" s="30"/>
      <c r="I234" s="30"/>
      <c r="J234" s="30"/>
      <c r="K234" s="30"/>
      <c r="L234" s="14"/>
      <c r="AE234" s="4"/>
      <c r="AF234" s="22"/>
    </row>
    <row r="235" spans="1:32" x14ac:dyDescent="0.25">
      <c r="B235" s="179"/>
      <c r="C235" s="40"/>
      <c r="D235" s="8"/>
      <c r="E235" s="8"/>
      <c r="F235" s="10"/>
      <c r="G235" s="30"/>
      <c r="H235" s="30"/>
      <c r="I235" s="30"/>
      <c r="J235" s="30"/>
      <c r="K235" s="30"/>
      <c r="AE235" s="4"/>
    </row>
    <row r="236" spans="1:32" x14ac:dyDescent="0.25">
      <c r="B236" s="179"/>
      <c r="C236" s="40"/>
      <c r="D236" s="8"/>
      <c r="E236" s="8"/>
      <c r="F236" s="10"/>
      <c r="G236" s="30"/>
      <c r="H236" s="30"/>
      <c r="I236" s="30"/>
      <c r="J236" s="30"/>
      <c r="K236" s="30"/>
      <c r="AE236" s="4"/>
    </row>
    <row r="237" spans="1:32" x14ac:dyDescent="0.25">
      <c r="B237" s="11"/>
      <c r="C237" s="40"/>
      <c r="D237" s="8"/>
      <c r="E237" s="8"/>
      <c r="F237" s="173"/>
      <c r="G237" s="30"/>
      <c r="H237" s="30"/>
      <c r="I237" s="30"/>
      <c r="J237" s="30"/>
      <c r="K237" s="30"/>
      <c r="AE237" s="4"/>
    </row>
    <row r="238" spans="1:32" x14ac:dyDescent="0.25">
      <c r="B238" s="179"/>
      <c r="C238" s="40"/>
      <c r="D238" s="8"/>
      <c r="E238" s="8"/>
      <c r="F238" s="10"/>
      <c r="G238" s="30"/>
      <c r="H238" s="30"/>
      <c r="I238" s="30"/>
      <c r="J238" s="30"/>
      <c r="K238" s="30"/>
      <c r="AE238" s="4"/>
    </row>
    <row r="239" spans="1:32" x14ac:dyDescent="0.25">
      <c r="B239" s="179"/>
      <c r="C239" s="40"/>
      <c r="D239" s="8"/>
      <c r="E239" s="8"/>
      <c r="F239" s="10"/>
      <c r="G239" s="30"/>
      <c r="H239" s="30"/>
      <c r="I239" s="30"/>
      <c r="J239" s="30"/>
      <c r="K239" s="30"/>
      <c r="N239" s="22"/>
      <c r="O239" s="22"/>
      <c r="P239" s="22"/>
      <c r="Q239" s="22"/>
      <c r="AE239" s="4"/>
    </row>
    <row r="240" spans="1:32" x14ac:dyDescent="0.25">
      <c r="B240" s="179"/>
      <c r="C240" s="40"/>
      <c r="D240" s="8"/>
      <c r="E240" s="8"/>
      <c r="F240" s="10"/>
      <c r="G240" s="30"/>
      <c r="H240" s="30"/>
      <c r="I240" s="30"/>
      <c r="J240" s="30"/>
      <c r="K240" s="30"/>
      <c r="M240" s="22"/>
      <c r="N240" s="22"/>
      <c r="O240" s="22"/>
      <c r="P240" s="22"/>
      <c r="Q240" s="22"/>
      <c r="AE240" s="22"/>
      <c r="AF240" s="22"/>
    </row>
    <row r="241" spans="1:32" x14ac:dyDescent="0.25">
      <c r="B241" s="179"/>
      <c r="C241" s="40"/>
      <c r="D241" s="8"/>
      <c r="E241" s="8"/>
      <c r="F241" s="10"/>
      <c r="G241" s="30"/>
      <c r="H241" s="30"/>
      <c r="I241" s="30"/>
      <c r="J241" s="30"/>
      <c r="K241" s="30"/>
      <c r="M241" s="22"/>
      <c r="AE241" s="22"/>
      <c r="AF241" s="22"/>
    </row>
    <row r="242" spans="1:32" x14ac:dyDescent="0.25">
      <c r="B242" s="179"/>
      <c r="C242" s="40"/>
      <c r="D242" s="8"/>
      <c r="E242" s="8"/>
      <c r="F242" s="10"/>
      <c r="G242" s="30"/>
      <c r="H242" s="30"/>
      <c r="I242" s="30"/>
      <c r="J242" s="30"/>
      <c r="K242" s="30"/>
    </row>
    <row r="243" spans="1:32" x14ac:dyDescent="0.25">
      <c r="B243" s="179"/>
      <c r="C243" s="40"/>
      <c r="D243" s="8"/>
      <c r="E243" s="8"/>
      <c r="F243" s="10"/>
      <c r="G243" s="30"/>
      <c r="H243" s="30"/>
      <c r="I243" s="30"/>
      <c r="J243" s="30"/>
      <c r="K243" s="30"/>
    </row>
    <row r="244" spans="1:32" x14ac:dyDescent="0.25">
      <c r="B244" s="179"/>
      <c r="C244" s="40"/>
      <c r="D244" s="8"/>
      <c r="E244" s="8"/>
      <c r="F244" s="10"/>
      <c r="G244" s="30"/>
      <c r="H244" s="30"/>
      <c r="I244" s="30"/>
      <c r="J244" s="30"/>
      <c r="K244" s="30"/>
    </row>
    <row r="245" spans="1:32" x14ac:dyDescent="0.25">
      <c r="B245" s="6"/>
      <c r="C245" s="40"/>
      <c r="D245" s="8"/>
      <c r="E245" s="8"/>
      <c r="F245" s="173"/>
      <c r="G245" s="30"/>
      <c r="H245" s="30"/>
      <c r="I245" s="30"/>
      <c r="J245" s="30"/>
      <c r="K245" s="30"/>
      <c r="N245" s="30"/>
      <c r="O245" s="30"/>
      <c r="P245" s="30"/>
      <c r="Q245" s="30"/>
      <c r="AE245" s="4"/>
    </row>
    <row r="246" spans="1:32" ht="18.75" x14ac:dyDescent="0.25">
      <c r="A246" s="185"/>
      <c r="B246" s="143"/>
      <c r="C246" s="107"/>
      <c r="D246" s="8"/>
      <c r="E246" s="8"/>
      <c r="F246" s="124"/>
      <c r="G246" s="30"/>
      <c r="H246" s="30"/>
      <c r="I246" s="30"/>
      <c r="J246" s="30"/>
      <c r="K246" s="30"/>
      <c r="L246" s="14"/>
      <c r="M246" s="30"/>
      <c r="N246" s="30"/>
      <c r="O246" s="30"/>
      <c r="P246" s="30"/>
      <c r="Q246" s="30"/>
      <c r="AE246" s="30"/>
    </row>
    <row r="247" spans="1:32" x14ac:dyDescent="0.25">
      <c r="A247" s="186"/>
      <c r="B247" s="187"/>
      <c r="C247" s="186"/>
      <c r="D247" s="189"/>
      <c r="E247" s="189"/>
      <c r="F247" s="190"/>
      <c r="G247" s="30"/>
      <c r="H247" s="30"/>
      <c r="I247" s="30"/>
      <c r="J247" s="22"/>
      <c r="K247" s="22"/>
      <c r="L247" s="14"/>
      <c r="M247" s="30"/>
      <c r="N247" s="30"/>
      <c r="O247" s="30"/>
      <c r="P247" s="30"/>
      <c r="Q247" s="30"/>
      <c r="AE247" s="30"/>
    </row>
    <row r="248" spans="1:32" x14ac:dyDescent="0.25">
      <c r="B248" s="129"/>
      <c r="C248" s="23"/>
      <c r="D248" s="8"/>
      <c r="E248" s="8"/>
      <c r="F248" s="10"/>
      <c r="G248" s="30"/>
      <c r="H248" s="30"/>
      <c r="I248" s="30"/>
      <c r="J248" s="22"/>
      <c r="K248" s="22"/>
      <c r="L248" s="14"/>
      <c r="M248" s="30"/>
      <c r="N248" s="30"/>
      <c r="O248" s="30"/>
      <c r="P248" s="30"/>
      <c r="Q248" s="30"/>
      <c r="AE248" s="30"/>
    </row>
    <row r="249" spans="1:32" x14ac:dyDescent="0.25">
      <c r="B249" s="129"/>
      <c r="C249" s="23"/>
      <c r="D249" s="8"/>
      <c r="E249" s="8"/>
      <c r="F249" s="10"/>
      <c r="G249" s="30"/>
      <c r="H249" s="30"/>
      <c r="I249" s="30"/>
      <c r="J249" s="14"/>
      <c r="L249" s="14"/>
      <c r="M249" s="30"/>
      <c r="N249" s="30"/>
      <c r="O249" s="30"/>
      <c r="P249" s="30"/>
      <c r="Q249" s="30"/>
      <c r="AE249" s="30"/>
    </row>
    <row r="250" spans="1:32" x14ac:dyDescent="0.25">
      <c r="B250" s="129"/>
      <c r="C250" s="23"/>
      <c r="D250" s="8"/>
      <c r="E250" s="8"/>
      <c r="F250" s="10"/>
      <c r="G250" s="22"/>
      <c r="H250" s="22"/>
      <c r="I250" s="22"/>
      <c r="J250" s="14"/>
      <c r="L250" s="14"/>
      <c r="M250" s="30"/>
      <c r="N250" s="30"/>
      <c r="O250" s="30"/>
      <c r="P250" s="30"/>
      <c r="Q250" s="30"/>
      <c r="AE250" s="30"/>
    </row>
    <row r="251" spans="1:32" x14ac:dyDescent="0.25">
      <c r="B251" s="129"/>
      <c r="C251" s="23"/>
      <c r="D251" s="8"/>
      <c r="E251" s="8"/>
      <c r="F251" s="10"/>
      <c r="G251" s="22"/>
      <c r="H251" s="22"/>
      <c r="I251" s="22"/>
      <c r="J251" s="14"/>
      <c r="M251" s="30"/>
      <c r="N251" s="30"/>
      <c r="O251" s="30"/>
      <c r="P251" s="30"/>
      <c r="Q251" s="30"/>
      <c r="AE251" s="30"/>
    </row>
    <row r="252" spans="1:32" x14ac:dyDescent="0.25">
      <c r="A252" s="186"/>
      <c r="B252" s="11"/>
      <c r="D252" s="8"/>
      <c r="E252" s="8"/>
      <c r="F252" s="153"/>
      <c r="G252" s="30"/>
      <c r="H252" s="30"/>
      <c r="I252" s="30"/>
      <c r="J252" s="30"/>
      <c r="K252" s="30"/>
      <c r="P252" s="45"/>
      <c r="Q252" s="45"/>
    </row>
    <row r="253" spans="1:32" x14ac:dyDescent="0.25">
      <c r="A253" s="186"/>
      <c r="B253" s="11"/>
      <c r="C253" s="40"/>
      <c r="D253" s="8"/>
      <c r="E253" s="8"/>
      <c r="F253" s="191"/>
      <c r="G253" s="30"/>
      <c r="H253" s="30"/>
      <c r="I253" s="30"/>
      <c r="J253" s="30"/>
      <c r="K253" s="30"/>
      <c r="AE253" s="4"/>
    </row>
    <row r="254" spans="1:32" ht="16.5" x14ac:dyDescent="0.25">
      <c r="B254" s="192"/>
      <c r="C254" s="40"/>
      <c r="D254" s="8"/>
      <c r="E254" s="8"/>
      <c r="F254" s="153"/>
      <c r="G254" s="30"/>
      <c r="H254" s="30"/>
      <c r="I254" s="30"/>
      <c r="J254" s="30"/>
      <c r="K254" s="30"/>
      <c r="N254" s="22"/>
      <c r="O254" s="22"/>
      <c r="P254" s="22"/>
      <c r="Q254" s="22"/>
      <c r="AE254" s="4"/>
      <c r="AF254" s="60"/>
    </row>
    <row r="255" spans="1:32" ht="16.5" x14ac:dyDescent="0.25">
      <c r="B255" s="192"/>
      <c r="C255" s="40"/>
      <c r="D255" s="8"/>
      <c r="E255" s="8"/>
      <c r="F255" s="153"/>
      <c r="G255" s="30"/>
      <c r="H255" s="30"/>
      <c r="I255" s="30"/>
      <c r="J255" s="30"/>
      <c r="K255" s="30"/>
      <c r="M255" s="22"/>
      <c r="N255" s="22"/>
      <c r="O255" s="22"/>
      <c r="P255" s="22"/>
      <c r="Q255" s="22"/>
      <c r="AE255" s="22"/>
      <c r="AF255" s="60"/>
    </row>
    <row r="256" spans="1:32" x14ac:dyDescent="0.25">
      <c r="B256" s="192"/>
      <c r="C256" s="40"/>
      <c r="D256" s="8"/>
      <c r="E256" s="8"/>
      <c r="F256" s="153"/>
      <c r="G256" s="30"/>
      <c r="H256" s="30"/>
      <c r="I256" s="30"/>
      <c r="J256" s="30"/>
      <c r="K256" s="30"/>
      <c r="M256" s="22"/>
      <c r="AE256" s="22"/>
      <c r="AF256" s="30"/>
    </row>
    <row r="257" spans="1:32" x14ac:dyDescent="0.25">
      <c r="B257" s="192"/>
      <c r="C257" s="40"/>
      <c r="D257" s="8"/>
      <c r="E257" s="8"/>
      <c r="F257" s="153"/>
      <c r="G257" s="30"/>
      <c r="H257" s="30"/>
      <c r="I257" s="30"/>
      <c r="J257" s="30"/>
      <c r="K257" s="30"/>
    </row>
    <row r="258" spans="1:32" x14ac:dyDescent="0.25">
      <c r="B258" s="192"/>
      <c r="C258" s="40"/>
      <c r="D258" s="8"/>
      <c r="E258" s="8"/>
      <c r="F258" s="153"/>
      <c r="G258" s="30"/>
      <c r="H258" s="30"/>
      <c r="I258" s="30"/>
      <c r="J258" s="30"/>
      <c r="K258" s="30"/>
    </row>
    <row r="259" spans="1:32" x14ac:dyDescent="0.25">
      <c r="B259" s="6"/>
      <c r="C259" s="40"/>
      <c r="D259" s="8"/>
      <c r="E259" s="8"/>
      <c r="F259" s="153"/>
      <c r="G259" s="30"/>
      <c r="H259" s="30"/>
      <c r="I259" s="30"/>
      <c r="J259" s="30"/>
      <c r="K259" s="30"/>
    </row>
    <row r="260" spans="1:32" x14ac:dyDescent="0.25">
      <c r="B260" s="6"/>
      <c r="C260" s="40"/>
      <c r="D260" s="8"/>
      <c r="E260" s="8"/>
      <c r="F260" s="153"/>
      <c r="G260" s="30"/>
      <c r="H260" s="30"/>
      <c r="I260" s="30"/>
      <c r="J260" s="30"/>
      <c r="K260" s="30"/>
      <c r="AE260" s="4"/>
    </row>
    <row r="261" spans="1:32" x14ac:dyDescent="0.25">
      <c r="B261" s="6"/>
      <c r="C261" s="40"/>
      <c r="D261" s="8"/>
      <c r="E261" s="8"/>
      <c r="F261" s="153"/>
      <c r="G261" s="30"/>
      <c r="H261" s="30"/>
      <c r="I261" s="30"/>
      <c r="J261" s="30"/>
      <c r="K261" s="30"/>
      <c r="AE261" s="4"/>
    </row>
    <row r="262" spans="1:32" x14ac:dyDescent="0.25">
      <c r="B262" s="6"/>
      <c r="C262" s="40"/>
      <c r="D262" s="8"/>
      <c r="E262" s="8"/>
      <c r="F262" s="153"/>
      <c r="G262" s="30"/>
      <c r="H262" s="30"/>
      <c r="I262" s="30"/>
      <c r="J262" s="30"/>
      <c r="K262" s="30"/>
      <c r="AE262" s="4"/>
    </row>
    <row r="263" spans="1:32" x14ac:dyDescent="0.25">
      <c r="B263" s="6"/>
      <c r="C263" s="40"/>
      <c r="D263" s="8"/>
      <c r="E263" s="8"/>
      <c r="F263" s="153"/>
      <c r="G263" s="30"/>
      <c r="H263" s="30"/>
      <c r="I263" s="30"/>
      <c r="J263" s="30"/>
      <c r="K263" s="30"/>
      <c r="AE263" s="4"/>
    </row>
    <row r="264" spans="1:32" x14ac:dyDescent="0.25">
      <c r="B264" s="6"/>
      <c r="C264" s="40"/>
      <c r="D264" s="8"/>
      <c r="E264" s="8"/>
      <c r="F264" s="153"/>
      <c r="G264" s="30"/>
      <c r="H264" s="30"/>
      <c r="I264" s="30"/>
      <c r="J264" s="30"/>
      <c r="K264" s="30"/>
      <c r="AE264" s="4"/>
    </row>
    <row r="265" spans="1:32" x14ac:dyDescent="0.25">
      <c r="B265" s="6"/>
      <c r="C265" s="40"/>
      <c r="D265" s="8"/>
      <c r="E265" s="8"/>
      <c r="F265" s="153"/>
      <c r="G265" s="30"/>
      <c r="H265" s="30"/>
      <c r="I265" s="30"/>
      <c r="J265" s="30"/>
      <c r="K265" s="30"/>
      <c r="AE265" s="4"/>
    </row>
    <row r="266" spans="1:32" x14ac:dyDescent="0.25">
      <c r="B266" s="6"/>
      <c r="C266" s="40"/>
      <c r="D266" s="8"/>
      <c r="E266" s="8"/>
      <c r="F266" s="153"/>
      <c r="G266" s="30"/>
      <c r="H266" s="30"/>
      <c r="I266" s="30"/>
      <c r="J266" s="30"/>
      <c r="K266" s="30"/>
      <c r="AE266" s="4"/>
    </row>
    <row r="267" spans="1:32" x14ac:dyDescent="0.25">
      <c r="B267" s="6"/>
      <c r="C267" s="40"/>
      <c r="D267" s="8"/>
      <c r="E267" s="8"/>
      <c r="F267" s="153"/>
      <c r="G267" s="30"/>
      <c r="H267" s="30"/>
      <c r="I267" s="30"/>
      <c r="J267" s="30"/>
      <c r="K267" s="30"/>
      <c r="AE267" s="4"/>
    </row>
    <row r="268" spans="1:32" x14ac:dyDescent="0.25">
      <c r="B268" s="6"/>
      <c r="C268" s="40"/>
      <c r="D268" s="8"/>
      <c r="E268" s="8"/>
      <c r="F268" s="153"/>
      <c r="G268" s="30"/>
      <c r="H268" s="30"/>
      <c r="I268" s="30"/>
      <c r="J268" s="30"/>
      <c r="K268" s="30"/>
      <c r="AE268" s="4"/>
    </row>
    <row r="269" spans="1:32" s="30" customFormat="1" x14ac:dyDescent="0.25">
      <c r="A269" s="23"/>
      <c r="B269" s="6"/>
      <c r="C269" s="40"/>
      <c r="D269" s="8"/>
      <c r="E269" s="8"/>
      <c r="F269" s="153"/>
      <c r="H269" s="193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23"/>
      <c r="B270" s="6"/>
      <c r="C270" s="40"/>
      <c r="D270" s="8"/>
      <c r="E270" s="8"/>
      <c r="F270" s="153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86"/>
      <c r="B271" s="194"/>
      <c r="C271" s="40"/>
      <c r="D271" s="8"/>
      <c r="E271" s="8"/>
      <c r="F271" s="153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86"/>
      <c r="B272" s="194"/>
      <c r="C272" s="40"/>
      <c r="D272" s="8"/>
      <c r="E272" s="8"/>
      <c r="F272" s="153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86"/>
      <c r="B273" s="194"/>
      <c r="C273" s="40"/>
      <c r="D273" s="8"/>
      <c r="E273" s="8"/>
      <c r="F273" s="153"/>
      <c r="M273" s="14"/>
      <c r="N273" s="14"/>
      <c r="O273" s="14"/>
      <c r="P273" s="14"/>
      <c r="Q273" s="14"/>
      <c r="AE273" s="4"/>
      <c r="AF273" s="14"/>
    </row>
    <row r="274" spans="1:32" s="196" customFormat="1" ht="18" customHeight="1" x14ac:dyDescent="0.3">
      <c r="A274" s="185"/>
      <c r="B274" s="104"/>
      <c r="C274" s="104"/>
      <c r="D274" s="104"/>
      <c r="E274" s="104"/>
      <c r="F274" s="104"/>
      <c r="M274" s="56"/>
      <c r="N274" s="56"/>
      <c r="O274" s="56"/>
      <c r="P274" s="56"/>
      <c r="Q274" s="56"/>
      <c r="AE274" s="107"/>
      <c r="AF274" s="56"/>
    </row>
    <row r="275" spans="1:32" s="30" customFormat="1" x14ac:dyDescent="0.25">
      <c r="A275" s="23"/>
      <c r="B275" s="129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23"/>
      <c r="B276" s="129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23"/>
      <c r="B277" s="129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23"/>
      <c r="B278" s="129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23"/>
      <c r="B279" s="129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23"/>
      <c r="B280" s="129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23"/>
      <c r="B281" s="129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23"/>
      <c r="B282" s="129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23"/>
      <c r="B283" s="129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23"/>
      <c r="B284" s="129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23"/>
      <c r="B285" s="129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23"/>
      <c r="B286" s="129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23"/>
      <c r="B287" s="129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23"/>
      <c r="B288" s="129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23"/>
      <c r="B289" s="129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23"/>
      <c r="B290" s="129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23"/>
      <c r="B291" s="129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23"/>
      <c r="B292" s="129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23"/>
      <c r="B293" s="129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23"/>
      <c r="B294" s="129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23"/>
      <c r="B295" s="129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23"/>
      <c r="B296" s="129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23"/>
      <c r="B297" s="129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23"/>
      <c r="B298" s="129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23"/>
      <c r="B299" s="129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23"/>
      <c r="B300" s="129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23"/>
      <c r="B301" s="129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23"/>
      <c r="B302" s="197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23"/>
      <c r="B303" s="197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23"/>
      <c r="B304" s="197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23"/>
      <c r="B305" s="129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23"/>
      <c r="B306" s="129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23"/>
      <c r="B307" s="129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23"/>
      <c r="B308" s="129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23"/>
      <c r="B309" s="129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23"/>
      <c r="B310" s="129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23"/>
      <c r="B311" s="129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23"/>
      <c r="B312" s="129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23"/>
      <c r="B313" s="129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23"/>
      <c r="B314" s="129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23"/>
      <c r="B315" s="129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23"/>
      <c r="B316" s="129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23"/>
      <c r="B317" s="129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23"/>
      <c r="B318" s="129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23"/>
      <c r="B319" s="129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23"/>
      <c r="B320" s="129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23"/>
      <c r="B321" s="129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23"/>
      <c r="B322" s="129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23"/>
      <c r="B323" s="129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23"/>
      <c r="B324" s="129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23"/>
      <c r="B325" s="129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23"/>
      <c r="B326" s="129"/>
      <c r="C326" s="23"/>
      <c r="D326" s="8"/>
      <c r="E326" s="8"/>
      <c r="F326" s="10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23"/>
      <c r="B327" s="129"/>
      <c r="C327" s="23"/>
      <c r="D327" s="8"/>
      <c r="E327" s="8"/>
      <c r="F327" s="10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23"/>
      <c r="B328" s="129"/>
      <c r="C328" s="23"/>
      <c r="D328" s="8"/>
      <c r="E328" s="8"/>
      <c r="F328" s="10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23"/>
      <c r="B329" s="129"/>
      <c r="C329" s="23"/>
      <c r="D329" s="8"/>
      <c r="E329" s="8"/>
      <c r="F329" s="10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23"/>
      <c r="B330" s="129"/>
      <c r="C330" s="23"/>
      <c r="D330" s="8"/>
      <c r="E330" s="8"/>
      <c r="F330" s="10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23"/>
      <c r="B331" s="129"/>
      <c r="C331" s="23"/>
      <c r="D331" s="8"/>
      <c r="E331" s="8"/>
      <c r="F331" s="10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23"/>
      <c r="B332" s="129"/>
      <c r="C332" s="23"/>
      <c r="D332" s="8"/>
      <c r="E332" s="8"/>
      <c r="F332" s="10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23"/>
      <c r="B333" s="129"/>
      <c r="C333" s="23"/>
      <c r="D333" s="8"/>
      <c r="E333" s="8"/>
      <c r="F333" s="10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23"/>
      <c r="B334" s="129"/>
      <c r="C334" s="23"/>
      <c r="D334" s="8"/>
      <c r="E334" s="8"/>
      <c r="F334" s="10"/>
      <c r="M334" s="14"/>
      <c r="N334" s="14"/>
      <c r="O334" s="14"/>
      <c r="P334" s="14"/>
      <c r="Q334" s="14"/>
      <c r="AE334" s="4"/>
      <c r="AF334" s="14"/>
    </row>
    <row r="335" spans="1:32" s="201" customFormat="1" x14ac:dyDescent="0.25">
      <c r="A335" s="186"/>
      <c r="B335" s="11"/>
      <c r="C335" s="199"/>
      <c r="D335" s="8"/>
      <c r="E335" s="8"/>
      <c r="F335" s="200"/>
      <c r="M335" s="85"/>
      <c r="N335" s="85"/>
      <c r="O335" s="85"/>
      <c r="P335" s="85"/>
      <c r="Q335" s="85"/>
      <c r="AE335" s="202"/>
      <c r="AF335" s="85"/>
    </row>
    <row r="336" spans="1:32" s="30" customFormat="1" x14ac:dyDescent="0.25">
      <c r="A336" s="23"/>
      <c r="B336" s="203"/>
      <c r="C336" s="40"/>
      <c r="D336" s="8"/>
      <c r="E336" s="8"/>
      <c r="F336" s="204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23"/>
      <c r="B337" s="203"/>
      <c r="C337" s="40"/>
      <c r="D337" s="8"/>
      <c r="E337" s="8"/>
      <c r="F337" s="204"/>
      <c r="M337" s="14"/>
      <c r="N337" s="14"/>
      <c r="O337" s="14"/>
      <c r="P337" s="14"/>
      <c r="Q337" s="14"/>
      <c r="AE337" s="4"/>
      <c r="AF337" s="14"/>
    </row>
    <row r="338" spans="1:32" s="30" customFormat="1" x14ac:dyDescent="0.25">
      <c r="A338" s="23"/>
      <c r="B338" s="203"/>
      <c r="C338" s="40"/>
      <c r="D338" s="8"/>
      <c r="E338" s="8"/>
      <c r="F338" s="204"/>
      <c r="M338" s="14"/>
      <c r="N338" s="14"/>
      <c r="O338" s="14"/>
      <c r="P338" s="14"/>
      <c r="Q338" s="14"/>
      <c r="AE338" s="4"/>
      <c r="AF338" s="14"/>
    </row>
    <row r="339" spans="1:32" s="30" customFormat="1" x14ac:dyDescent="0.25">
      <c r="A339" s="23"/>
      <c r="B339" s="203"/>
      <c r="C339" s="40"/>
      <c r="D339" s="8"/>
      <c r="E339" s="8"/>
      <c r="F339" s="204"/>
      <c r="M339" s="14"/>
      <c r="N339" s="14"/>
      <c r="O339" s="14"/>
      <c r="P339" s="14"/>
      <c r="Q339" s="14"/>
      <c r="AE339" s="4"/>
      <c r="AF339" s="14"/>
    </row>
    <row r="340" spans="1:32" s="30" customFormat="1" x14ac:dyDescent="0.25">
      <c r="A340" s="23"/>
      <c r="B340" s="203"/>
      <c r="C340" s="40"/>
      <c r="D340" s="8"/>
      <c r="E340" s="8"/>
      <c r="F340" s="204"/>
      <c r="M340" s="14"/>
      <c r="N340" s="14"/>
      <c r="O340" s="14"/>
      <c r="P340" s="14"/>
      <c r="Q340" s="14"/>
      <c r="AE340" s="4"/>
      <c r="AF340" s="14"/>
    </row>
    <row r="341" spans="1:32" s="30" customFormat="1" x14ac:dyDescent="0.25">
      <c r="A341" s="23"/>
      <c r="B341" s="203"/>
      <c r="C341" s="40"/>
      <c r="D341" s="8"/>
      <c r="E341" s="8"/>
      <c r="F341" s="204"/>
      <c r="M341" s="14"/>
      <c r="N341" s="14"/>
      <c r="O341" s="14"/>
      <c r="P341" s="14"/>
      <c r="Q341" s="14"/>
      <c r="AE341" s="4"/>
      <c r="AF341" s="14"/>
    </row>
    <row r="342" spans="1:32" s="30" customFormat="1" x14ac:dyDescent="0.25">
      <c r="A342" s="23"/>
      <c r="B342" s="203"/>
      <c r="C342" s="40"/>
      <c r="D342" s="8"/>
      <c r="E342" s="8"/>
      <c r="F342" s="204"/>
      <c r="M342" s="14"/>
      <c r="N342" s="14"/>
      <c r="O342" s="14"/>
      <c r="P342" s="14"/>
      <c r="Q342" s="14"/>
      <c r="AE342" s="4"/>
      <c r="AF342" s="14"/>
    </row>
    <row r="343" spans="1:32" s="30" customFormat="1" x14ac:dyDescent="0.25">
      <c r="A343" s="23"/>
      <c r="B343" s="203"/>
      <c r="C343" s="40"/>
      <c r="D343" s="8"/>
      <c r="E343" s="8"/>
      <c r="F343" s="204"/>
      <c r="M343" s="14"/>
      <c r="N343" s="14"/>
      <c r="O343" s="14"/>
      <c r="P343" s="14"/>
      <c r="Q343" s="14"/>
      <c r="AE343" s="4"/>
      <c r="AF343" s="14"/>
    </row>
    <row r="344" spans="1:32" s="30" customFormat="1" x14ac:dyDescent="0.25">
      <c r="A344" s="23"/>
      <c r="B344" s="203"/>
      <c r="C344" s="40"/>
      <c r="D344" s="8"/>
      <c r="E344" s="8"/>
      <c r="F344" s="204"/>
      <c r="M344" s="14"/>
      <c r="N344" s="14"/>
      <c r="O344" s="14"/>
      <c r="P344" s="14"/>
      <c r="Q344" s="14"/>
      <c r="AE344" s="4"/>
      <c r="AF344" s="14"/>
    </row>
    <row r="345" spans="1:32" s="30" customFormat="1" x14ac:dyDescent="0.25">
      <c r="A345" s="23"/>
      <c r="B345" s="203"/>
      <c r="C345" s="40"/>
      <c r="D345" s="8"/>
      <c r="E345" s="8"/>
      <c r="F345" s="204"/>
      <c r="M345" s="14"/>
      <c r="N345" s="14"/>
      <c r="O345" s="14"/>
      <c r="P345" s="14"/>
      <c r="Q345" s="14"/>
      <c r="AE345" s="4"/>
      <c r="AF345" s="14"/>
    </row>
    <row r="346" spans="1:32" s="30" customFormat="1" x14ac:dyDescent="0.25">
      <c r="A346" s="131"/>
      <c r="B346" s="47"/>
      <c r="C346" s="49"/>
      <c r="D346" s="46"/>
      <c r="E346" s="8"/>
      <c r="F346" s="153"/>
      <c r="M346" s="14"/>
      <c r="N346" s="14"/>
      <c r="O346" s="14"/>
      <c r="P346" s="14"/>
      <c r="Q346" s="14"/>
      <c r="AE346" s="4"/>
      <c r="AF346" s="14"/>
    </row>
    <row r="347" spans="1:32" s="30" customFormat="1" ht="20.25" x14ac:dyDescent="0.25">
      <c r="A347" s="113"/>
      <c r="B347" s="323"/>
      <c r="C347" s="323"/>
      <c r="D347" s="323"/>
      <c r="E347" s="323"/>
      <c r="F347" s="323"/>
      <c r="M347" s="14"/>
      <c r="N347" s="14"/>
      <c r="O347" s="14"/>
      <c r="P347" s="14"/>
      <c r="Q347" s="14"/>
      <c r="AE347" s="14"/>
      <c r="AF347" s="14"/>
    </row>
    <row r="348" spans="1:32" s="30" customFormat="1" ht="18.75" x14ac:dyDescent="0.25">
      <c r="A348" s="114"/>
      <c r="B348" s="205"/>
      <c r="C348" s="114"/>
      <c r="D348" s="207"/>
      <c r="E348" s="208"/>
      <c r="F348" s="153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7"/>
      <c r="C349" s="131"/>
      <c r="D349" s="8"/>
      <c r="E349" s="8"/>
      <c r="F349" s="153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7"/>
      <c r="C350" s="131"/>
      <c r="D350" s="8"/>
      <c r="E350" s="8"/>
      <c r="F350" s="153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7"/>
      <c r="C351" s="131"/>
      <c r="D351" s="8"/>
      <c r="E351" s="8"/>
      <c r="F351" s="153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7"/>
      <c r="C352" s="131"/>
      <c r="D352" s="8"/>
      <c r="E352" s="8"/>
      <c r="F352" s="153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47"/>
      <c r="C353" s="131"/>
      <c r="D353" s="8"/>
      <c r="E353" s="8"/>
      <c r="F353" s="153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47"/>
      <c r="C354" s="131"/>
      <c r="D354" s="8"/>
      <c r="E354" s="8"/>
      <c r="F354" s="153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47"/>
      <c r="C355" s="131"/>
      <c r="D355" s="8"/>
      <c r="E355" s="8"/>
      <c r="F355" s="153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47"/>
      <c r="C356" s="131"/>
      <c r="D356" s="8"/>
      <c r="E356" s="8"/>
      <c r="F356" s="153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47"/>
      <c r="C357" s="131"/>
      <c r="D357" s="8"/>
      <c r="E357" s="8"/>
      <c r="F357" s="153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47"/>
      <c r="C358" s="131"/>
      <c r="D358" s="8"/>
      <c r="E358" s="8"/>
      <c r="F358" s="153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47"/>
      <c r="C359" s="131"/>
      <c r="D359" s="8"/>
      <c r="E359" s="8"/>
      <c r="F359" s="153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47"/>
      <c r="C360" s="131"/>
      <c r="D360" s="8"/>
      <c r="E360" s="8"/>
      <c r="F360" s="153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47"/>
      <c r="C361" s="131"/>
      <c r="D361" s="8"/>
      <c r="E361" s="8"/>
      <c r="F361" s="153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29"/>
      <c r="C362" s="131"/>
      <c r="D362" s="8"/>
      <c r="E362" s="8"/>
      <c r="F362" s="153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29"/>
      <c r="C363" s="131"/>
      <c r="D363" s="8"/>
      <c r="E363" s="8"/>
      <c r="F363" s="153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29"/>
      <c r="C364" s="131"/>
      <c r="D364" s="8"/>
      <c r="E364" s="8"/>
      <c r="F364" s="153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29"/>
      <c r="C365" s="131"/>
      <c r="D365" s="8"/>
      <c r="E365" s="8"/>
      <c r="F365" s="153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29"/>
      <c r="C366" s="131"/>
      <c r="D366" s="8"/>
      <c r="E366" s="8"/>
      <c r="F366" s="153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29"/>
      <c r="C367" s="131"/>
      <c r="D367" s="8"/>
      <c r="E367" s="8"/>
      <c r="F367" s="153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29"/>
      <c r="C368" s="131"/>
      <c r="D368" s="8"/>
      <c r="E368" s="8"/>
      <c r="F368" s="153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29"/>
      <c r="C369" s="131"/>
      <c r="D369" s="8"/>
      <c r="E369" s="8"/>
      <c r="F369" s="153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29"/>
      <c r="C370" s="131"/>
      <c r="D370" s="8"/>
      <c r="E370" s="8"/>
      <c r="F370" s="153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186"/>
      <c r="B371" s="187"/>
      <c r="C371" s="131"/>
      <c r="D371" s="8"/>
      <c r="E371" s="8"/>
      <c r="F371" s="153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29"/>
      <c r="C372" s="131"/>
      <c r="D372" s="8"/>
      <c r="E372" s="8"/>
      <c r="F372" s="153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29"/>
      <c r="C373" s="131"/>
      <c r="D373" s="8"/>
      <c r="E373" s="8"/>
      <c r="F373" s="153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29"/>
      <c r="C374" s="131"/>
      <c r="D374" s="8"/>
      <c r="E374" s="8"/>
      <c r="F374" s="153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29"/>
      <c r="C375" s="131"/>
      <c r="D375" s="8"/>
      <c r="E375" s="8"/>
      <c r="F375" s="153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29"/>
      <c r="C376" s="131"/>
      <c r="D376" s="8"/>
      <c r="E376" s="8"/>
      <c r="F376" s="153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29"/>
      <c r="C377" s="131"/>
      <c r="D377" s="8"/>
      <c r="E377" s="8"/>
      <c r="F377" s="153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29"/>
      <c r="C378" s="131"/>
      <c r="D378" s="8"/>
      <c r="E378" s="8"/>
      <c r="F378" s="153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29"/>
      <c r="C379" s="131"/>
      <c r="D379" s="8"/>
      <c r="E379" s="8"/>
      <c r="F379" s="153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29"/>
      <c r="C380" s="131"/>
      <c r="D380" s="8"/>
      <c r="E380" s="8"/>
      <c r="F380" s="153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29"/>
      <c r="C381" s="131"/>
      <c r="D381" s="8"/>
      <c r="E381" s="8"/>
      <c r="F381" s="153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29"/>
      <c r="C382" s="131"/>
      <c r="D382" s="8"/>
      <c r="E382" s="8"/>
      <c r="F382" s="153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29"/>
      <c r="C383" s="131"/>
      <c r="D383" s="8"/>
      <c r="E383" s="8"/>
      <c r="F383" s="153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23"/>
      <c r="B384" s="129"/>
      <c r="C384" s="131"/>
      <c r="D384" s="8"/>
      <c r="E384" s="8"/>
      <c r="F384" s="153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86"/>
      <c r="B385" s="187"/>
      <c r="C385" s="131"/>
      <c r="D385" s="8"/>
      <c r="E385" s="8"/>
      <c r="F385" s="153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23"/>
      <c r="B386" s="129"/>
      <c r="C386" s="131"/>
      <c r="D386" s="8"/>
      <c r="E386" s="8"/>
      <c r="F386" s="153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23"/>
      <c r="B387" s="129"/>
      <c r="C387" s="131"/>
      <c r="D387" s="8"/>
      <c r="E387" s="8"/>
      <c r="F387" s="153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23"/>
      <c r="B388" s="129"/>
      <c r="C388" s="131"/>
      <c r="D388" s="8"/>
      <c r="E388" s="8"/>
      <c r="F388" s="153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23"/>
      <c r="B389" s="129"/>
      <c r="C389" s="131"/>
      <c r="D389" s="8"/>
      <c r="E389" s="8"/>
      <c r="F389" s="153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23"/>
      <c r="B390" s="129"/>
      <c r="C390" s="131"/>
      <c r="D390" s="8"/>
      <c r="E390" s="8"/>
      <c r="F390" s="153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23"/>
      <c r="B391" s="129"/>
      <c r="C391" s="131"/>
      <c r="D391" s="8"/>
      <c r="E391" s="8"/>
      <c r="F391" s="153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>
      <c r="A392" s="23"/>
      <c r="B392" s="129"/>
      <c r="C392" s="131"/>
      <c r="D392" s="8"/>
      <c r="E392" s="8"/>
      <c r="F392" s="153"/>
      <c r="M392" s="14"/>
      <c r="N392" s="14"/>
      <c r="O392" s="14"/>
      <c r="P392" s="14"/>
      <c r="Q392" s="14"/>
      <c r="AE392" s="14"/>
      <c r="AF392" s="14"/>
    </row>
    <row r="393" spans="1:32" s="30" customFormat="1" x14ac:dyDescent="0.25">
      <c r="A393" s="186"/>
      <c r="B393" s="209"/>
      <c r="C393" s="210"/>
      <c r="D393" s="8"/>
      <c r="E393" s="8"/>
      <c r="F393" s="153"/>
      <c r="M393" s="14"/>
      <c r="N393" s="14"/>
      <c r="O393" s="14"/>
      <c r="P393" s="14"/>
      <c r="Q393" s="14"/>
      <c r="AE393" s="14"/>
      <c r="AF393" s="14"/>
    </row>
    <row r="394" spans="1:32" s="30" customFormat="1" x14ac:dyDescent="0.25">
      <c r="A394" s="168"/>
      <c r="B394" s="211"/>
      <c r="C394" s="168"/>
      <c r="D394" s="8"/>
      <c r="E394" s="8"/>
      <c r="F394" s="153"/>
      <c r="M394" s="14"/>
      <c r="N394" s="14"/>
      <c r="O394" s="14"/>
      <c r="P394" s="14"/>
      <c r="Q394" s="14"/>
      <c r="AE394" s="14"/>
      <c r="AF394" s="14"/>
    </row>
    <row r="395" spans="1:32" s="30" customFormat="1" x14ac:dyDescent="0.25">
      <c r="A395" s="168"/>
      <c r="B395" s="212"/>
      <c r="C395" s="168"/>
      <c r="D395" s="8"/>
      <c r="E395" s="8"/>
      <c r="F395" s="153"/>
      <c r="M395" s="14"/>
      <c r="N395" s="14"/>
      <c r="O395" s="14"/>
      <c r="P395" s="14"/>
      <c r="Q395" s="14"/>
      <c r="AE395" s="14"/>
      <c r="AF395" s="14"/>
    </row>
    <row r="396" spans="1:32" s="30" customFormat="1" x14ac:dyDescent="0.25">
      <c r="A396" s="168"/>
      <c r="B396" s="212"/>
      <c r="C396" s="168"/>
      <c r="D396" s="8"/>
      <c r="E396" s="8"/>
      <c r="F396" s="153"/>
      <c r="M396" s="14"/>
      <c r="N396" s="14"/>
      <c r="O396" s="14"/>
      <c r="P396" s="14"/>
      <c r="Q396" s="14"/>
      <c r="AE396" s="14"/>
      <c r="AF396" s="14"/>
    </row>
    <row r="397" spans="1:32" s="30" customFormat="1" x14ac:dyDescent="0.25">
      <c r="A397" s="168"/>
      <c r="B397" s="213"/>
      <c r="C397" s="168"/>
      <c r="D397" s="8"/>
      <c r="E397" s="8"/>
      <c r="F397" s="153"/>
      <c r="M397" s="14"/>
      <c r="N397" s="14"/>
      <c r="O397" s="14"/>
      <c r="P397" s="14"/>
      <c r="Q397" s="14"/>
      <c r="AE397" s="14"/>
      <c r="AF397" s="14"/>
    </row>
    <row r="398" spans="1:32" s="30" customFormat="1" x14ac:dyDescent="0.25">
      <c r="A398" s="168"/>
      <c r="B398" s="211"/>
      <c r="C398" s="168"/>
      <c r="D398" s="8"/>
      <c r="E398" s="8"/>
      <c r="F398" s="153"/>
      <c r="M398" s="14"/>
      <c r="N398" s="14"/>
      <c r="O398" s="14"/>
      <c r="P398" s="14"/>
      <c r="Q398" s="14"/>
      <c r="AE398" s="14"/>
      <c r="AF398" s="14"/>
    </row>
    <row r="399" spans="1:32" s="30" customFormat="1" x14ac:dyDescent="0.25">
      <c r="A399" s="168"/>
      <c r="B399" s="211"/>
      <c r="C399" s="168"/>
      <c r="D399" s="8"/>
      <c r="E399" s="8"/>
      <c r="F399" s="153"/>
      <c r="M399" s="14"/>
      <c r="N399" s="14"/>
      <c r="O399" s="14"/>
      <c r="P399" s="14"/>
      <c r="Q399" s="14"/>
      <c r="AE399" s="14"/>
      <c r="AF399" s="14"/>
    </row>
    <row r="400" spans="1:32" s="30" customFormat="1" x14ac:dyDescent="0.25">
      <c r="A400" s="168"/>
      <c r="B400" s="212"/>
      <c r="C400" s="168"/>
      <c r="D400" s="8"/>
      <c r="E400" s="8"/>
      <c r="F400" s="153"/>
      <c r="M400" s="14"/>
      <c r="N400" s="14"/>
      <c r="O400" s="14"/>
      <c r="P400" s="14"/>
      <c r="Q400" s="14"/>
      <c r="AE400" s="14"/>
      <c r="AF400" s="14"/>
    </row>
    <row r="401" spans="1:6" s="30" customFormat="1" x14ac:dyDescent="0.25"/>
    <row r="402" spans="1:6" s="30" customFormat="1" x14ac:dyDescent="0.25">
      <c r="A402" s="186"/>
      <c r="B402" s="324"/>
      <c r="C402" s="325"/>
      <c r="D402" s="325"/>
      <c r="E402" s="325"/>
      <c r="F402" s="325"/>
    </row>
    <row r="403" spans="1:6" s="30" customFormat="1" x14ac:dyDescent="0.25">
      <c r="A403" s="23"/>
      <c r="B403" s="6"/>
      <c r="C403" s="4"/>
      <c r="D403" s="8"/>
      <c r="E403" s="8"/>
      <c r="F403" s="153"/>
    </row>
    <row r="404" spans="1:6" s="30" customFormat="1" x14ac:dyDescent="0.25">
      <c r="A404" s="23"/>
      <c r="B404" s="6"/>
      <c r="C404" s="4"/>
      <c r="D404" s="8"/>
      <c r="E404" s="8"/>
      <c r="F404" s="153"/>
    </row>
    <row r="405" spans="1:6" s="30" customFormat="1" x14ac:dyDescent="0.25">
      <c r="A405" s="23"/>
      <c r="B405" s="6"/>
      <c r="C405" s="4"/>
      <c r="D405" s="8"/>
      <c r="E405" s="8"/>
      <c r="F405" s="153"/>
    </row>
    <row r="406" spans="1:6" s="30" customFormat="1" x14ac:dyDescent="0.25">
      <c r="A406" s="23"/>
      <c r="B406" s="6"/>
      <c r="C406" s="4"/>
      <c r="D406" s="8"/>
      <c r="E406" s="8"/>
      <c r="F406" s="153"/>
    </row>
    <row r="407" spans="1:6" s="30" customFormat="1" x14ac:dyDescent="0.25">
      <c r="A407" s="23"/>
      <c r="B407" s="6"/>
      <c r="C407" s="4"/>
      <c r="D407" s="8"/>
      <c r="E407" s="8"/>
      <c r="F407" s="153"/>
    </row>
    <row r="408" spans="1:6" s="30" customFormat="1" x14ac:dyDescent="0.25">
      <c r="A408" s="23"/>
      <c r="B408" s="6"/>
      <c r="C408" s="4"/>
      <c r="D408" s="8"/>
      <c r="E408" s="8"/>
      <c r="F408" s="153"/>
    </row>
    <row r="409" spans="1:6" s="30" customFormat="1" x14ac:dyDescent="0.25">
      <c r="A409" s="23"/>
      <c r="B409" s="6"/>
      <c r="C409" s="4"/>
      <c r="D409" s="8"/>
      <c r="E409" s="8"/>
      <c r="F409" s="153"/>
    </row>
    <row r="410" spans="1:6" s="30" customFormat="1" x14ac:dyDescent="0.25">
      <c r="A410" s="23"/>
      <c r="B410" s="6"/>
      <c r="C410" s="4"/>
      <c r="D410" s="8"/>
      <c r="E410" s="8"/>
      <c r="F410" s="153"/>
    </row>
    <row r="411" spans="1:6" s="30" customFormat="1" x14ac:dyDescent="0.25">
      <c r="A411" s="23"/>
      <c r="B411" s="6"/>
      <c r="C411" s="4"/>
      <c r="D411" s="8"/>
      <c r="E411" s="8"/>
      <c r="F411" s="153"/>
    </row>
    <row r="412" spans="1:6" s="30" customFormat="1" x14ac:dyDescent="0.25">
      <c r="A412" s="23"/>
      <c r="B412" s="6"/>
      <c r="C412" s="4"/>
      <c r="D412" s="8"/>
      <c r="E412" s="8"/>
      <c r="F412" s="153"/>
    </row>
    <row r="413" spans="1:6" s="30" customFormat="1" x14ac:dyDescent="0.25">
      <c r="A413" s="23"/>
      <c r="B413" s="6"/>
      <c r="C413" s="4"/>
      <c r="D413" s="8"/>
      <c r="E413" s="8"/>
      <c r="F413" s="153"/>
    </row>
    <row r="414" spans="1:6" s="30" customFormat="1" x14ac:dyDescent="0.25">
      <c r="A414" s="23"/>
      <c r="B414" s="6"/>
      <c r="C414" s="4"/>
      <c r="D414" s="8"/>
      <c r="E414" s="8"/>
      <c r="F414" s="153"/>
    </row>
    <row r="415" spans="1:6" s="30" customFormat="1" x14ac:dyDescent="0.25">
      <c r="A415" s="186"/>
      <c r="B415" s="324"/>
      <c r="C415" s="325"/>
      <c r="D415" s="325"/>
      <c r="E415" s="325"/>
      <c r="F415" s="325"/>
    </row>
    <row r="416" spans="1:6" s="30" customFormat="1" x14ac:dyDescent="0.25">
      <c r="A416" s="23"/>
      <c r="B416" s="47"/>
      <c r="C416" s="49"/>
      <c r="D416" s="4"/>
      <c r="E416" s="8"/>
      <c r="F416" s="153"/>
    </row>
    <row r="417" spans="1:32" s="30" customFormat="1" x14ac:dyDescent="0.25">
      <c r="A417" s="131"/>
      <c r="B417" s="150"/>
      <c r="C417" s="47"/>
      <c r="D417" s="47"/>
      <c r="E417" s="47"/>
      <c r="F417" s="47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31"/>
      <c r="B418" s="47"/>
      <c r="C418" s="49"/>
      <c r="D418" s="8"/>
      <c r="E418" s="8"/>
      <c r="F418" s="153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131"/>
      <c r="B419" s="47"/>
      <c r="C419" s="49"/>
      <c r="D419" s="8"/>
      <c r="E419" s="8"/>
      <c r="F419" s="153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131"/>
      <c r="B420" s="47"/>
      <c r="C420" s="49"/>
      <c r="D420" s="8"/>
      <c r="E420" s="8"/>
      <c r="F420" s="153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131"/>
      <c r="B421" s="47"/>
      <c r="C421" s="49"/>
      <c r="D421" s="8"/>
      <c r="E421" s="8"/>
      <c r="F421" s="153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131"/>
      <c r="B422" s="47"/>
      <c r="C422" s="49"/>
      <c r="D422" s="8"/>
      <c r="E422" s="8"/>
      <c r="F422" s="153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131"/>
      <c r="B423" s="214"/>
      <c r="C423" s="49"/>
      <c r="D423" s="8"/>
      <c r="E423" s="8"/>
      <c r="F423" s="153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131"/>
      <c r="B424" s="214"/>
      <c r="C424" s="144"/>
      <c r="D424" s="8"/>
      <c r="E424" s="8"/>
      <c r="F424" s="153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131"/>
      <c r="B425" s="214"/>
      <c r="C425" s="144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131"/>
      <c r="B426" s="214"/>
      <c r="C426" s="49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149"/>
      <c r="B427" s="326"/>
      <c r="C427" s="177"/>
      <c r="D427" s="177"/>
      <c r="E427" s="177"/>
      <c r="F427" s="177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3"/>
      <c r="B428" s="215"/>
      <c r="C428" s="4"/>
      <c r="D428" s="144"/>
      <c r="E428" s="216"/>
      <c r="F428" s="217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18"/>
      <c r="B429" s="219"/>
      <c r="C429" s="221"/>
      <c r="D429" s="222"/>
      <c r="E429" s="223"/>
      <c r="F429" s="224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18"/>
      <c r="B430" s="225"/>
      <c r="C430" s="221"/>
      <c r="D430" s="222"/>
      <c r="E430" s="223"/>
      <c r="F430" s="224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18"/>
      <c r="B431" s="225"/>
      <c r="C431" s="221"/>
      <c r="D431" s="222"/>
      <c r="E431" s="223"/>
      <c r="F431" s="224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6"/>
      <c r="B432" s="215"/>
      <c r="C432" s="4"/>
      <c r="D432" s="8"/>
      <c r="E432" s="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6"/>
      <c r="B433" s="227"/>
      <c r="C433" s="4"/>
      <c r="D433" s="8"/>
      <c r="E433" s="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6"/>
      <c r="B434" s="227"/>
      <c r="C434" s="4"/>
      <c r="D434" s="8"/>
      <c r="E434" s="8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6"/>
      <c r="B435" s="227"/>
      <c r="C435" s="4"/>
      <c r="D435" s="8"/>
      <c r="E435" s="8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6"/>
      <c r="B436" s="227"/>
      <c r="C436" s="4"/>
      <c r="D436" s="8"/>
      <c r="E436" s="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6"/>
      <c r="B437" s="227"/>
      <c r="C437" s="4"/>
      <c r="D437" s="8"/>
      <c r="E437" s="8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6"/>
      <c r="B438" s="215"/>
      <c r="C438" s="4"/>
      <c r="D438" s="8"/>
      <c r="E438" s="8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6"/>
      <c r="B439" s="215"/>
      <c r="C439" s="4"/>
      <c r="D439" s="8"/>
      <c r="E439" s="8"/>
      <c r="F439" s="153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6"/>
      <c r="B440" s="215"/>
      <c r="C440" s="4"/>
      <c r="D440" s="8"/>
      <c r="E440" s="8"/>
      <c r="F440" s="153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6"/>
      <c r="B441" s="227"/>
      <c r="C441" s="4"/>
      <c r="D441" s="8"/>
      <c r="E441" s="8"/>
      <c r="F441" s="153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226"/>
      <c r="B442" s="197"/>
      <c r="C442" s="4"/>
      <c r="D442" s="8"/>
      <c r="E442" s="228"/>
      <c r="F442" s="153"/>
      <c r="M442" s="14"/>
      <c r="N442" s="14"/>
      <c r="O442" s="14"/>
      <c r="P442" s="14"/>
      <c r="Q442" s="14"/>
      <c r="AE442" s="14"/>
      <c r="AF442" s="14"/>
    </row>
    <row r="443" spans="1:32" s="30" customFormat="1" x14ac:dyDescent="0.25">
      <c r="A443" s="226"/>
      <c r="B443" s="227"/>
      <c r="C443" s="4"/>
      <c r="D443" s="8"/>
      <c r="E443" s="8"/>
      <c r="F443" s="153"/>
      <c r="M443" s="14"/>
      <c r="N443" s="14"/>
      <c r="O443" s="14"/>
      <c r="P443" s="14"/>
      <c r="Q443" s="14"/>
      <c r="AE443" s="14"/>
      <c r="AF443" s="14"/>
    </row>
    <row r="444" spans="1:32" s="30" customFormat="1" x14ac:dyDescent="0.25">
      <c r="A444" s="226"/>
      <c r="B444" s="215"/>
      <c r="C444" s="4"/>
      <c r="D444" s="8"/>
      <c r="E444" s="228"/>
      <c r="F444" s="153"/>
      <c r="M444" s="14"/>
      <c r="N444" s="14"/>
      <c r="O444" s="14"/>
      <c r="P444" s="14"/>
      <c r="Q444" s="14"/>
      <c r="AE444" s="14"/>
      <c r="AF444" s="14"/>
    </row>
    <row r="445" spans="1:32" s="30" customFormat="1" x14ac:dyDescent="0.25">
      <c r="A445" s="226"/>
      <c r="B445" s="227"/>
      <c r="C445" s="4"/>
      <c r="D445" s="8"/>
      <c r="E445" s="8"/>
      <c r="F445" s="153"/>
      <c r="M445" s="14"/>
      <c r="N445" s="14"/>
      <c r="O445" s="14"/>
      <c r="P445" s="14"/>
      <c r="Q445" s="14"/>
      <c r="AE445" s="14"/>
      <c r="AF445" s="14"/>
    </row>
    <row r="446" spans="1:32" s="30" customFormat="1" x14ac:dyDescent="0.25">
      <c r="A446" s="226"/>
      <c r="B446" s="227"/>
      <c r="C446" s="4"/>
      <c r="D446" s="8"/>
      <c r="E446" s="229"/>
      <c r="F446" s="153"/>
      <c r="M446" s="14"/>
      <c r="N446" s="14"/>
      <c r="O446" s="14"/>
      <c r="P446" s="14"/>
      <c r="Q446" s="14"/>
      <c r="AE446" s="14"/>
      <c r="AF446" s="14"/>
    </row>
    <row r="447" spans="1:32" s="30" customFormat="1" x14ac:dyDescent="0.25">
      <c r="A447" s="226"/>
      <c r="B447" s="227"/>
      <c r="C447" s="49"/>
      <c r="D447" s="8"/>
      <c r="E447" s="8"/>
      <c r="F447" s="153"/>
      <c r="M447" s="14"/>
      <c r="N447" s="14"/>
      <c r="O447" s="14"/>
      <c r="P447" s="14"/>
      <c r="Q447" s="14"/>
      <c r="AE447" s="14"/>
      <c r="AF447" s="14"/>
    </row>
    <row r="448" spans="1:32" s="30" customFormat="1" x14ac:dyDescent="0.25">
      <c r="A448" s="226"/>
      <c r="B448" s="215"/>
      <c r="C448" s="49"/>
      <c r="D448" s="8"/>
      <c r="E448" s="8"/>
      <c r="F448" s="153"/>
      <c r="M448" s="14"/>
      <c r="N448" s="14"/>
      <c r="O448" s="14"/>
      <c r="P448" s="14"/>
      <c r="Q448" s="14"/>
      <c r="AE448" s="14"/>
      <c r="AF448" s="14"/>
    </row>
    <row r="449" spans="1:32" s="30" customFormat="1" x14ac:dyDescent="0.25">
      <c r="A449" s="226"/>
      <c r="B449" s="230"/>
      <c r="C449" s="49"/>
      <c r="D449" s="8"/>
      <c r="E449" s="8"/>
      <c r="F449" s="153"/>
      <c r="M449" s="14"/>
      <c r="N449" s="14"/>
      <c r="O449" s="14"/>
      <c r="P449" s="14"/>
      <c r="Q449" s="14"/>
      <c r="AE449" s="14"/>
      <c r="AF449" s="14"/>
    </row>
    <row r="450" spans="1:32" s="30" customFormat="1" x14ac:dyDescent="0.25">
      <c r="A450" s="226"/>
      <c r="B450" s="230"/>
      <c r="C450" s="49"/>
      <c r="D450" s="8"/>
      <c r="E450" s="8"/>
      <c r="F450" s="153"/>
      <c r="M450" s="14"/>
      <c r="N450" s="14"/>
      <c r="O450" s="14"/>
      <c r="P450" s="14"/>
      <c r="Q450" s="14"/>
      <c r="AE450" s="14"/>
      <c r="AF450" s="14"/>
    </row>
    <row r="451" spans="1:32" s="30" customFormat="1" x14ac:dyDescent="0.25">
      <c r="A451" s="186"/>
      <c r="B451" s="231"/>
      <c r="C451" s="40"/>
      <c r="D451" s="93"/>
      <c r="E451" s="232"/>
      <c r="F451" s="153"/>
      <c r="G451" s="22"/>
      <c r="H451" s="22"/>
      <c r="I451" s="22"/>
      <c r="J451" s="22"/>
      <c r="K451" s="22"/>
      <c r="M451" s="14"/>
      <c r="N451" s="14"/>
      <c r="O451" s="14"/>
      <c r="P451" s="14"/>
      <c r="Q451" s="14"/>
      <c r="AE451" s="14"/>
      <c r="AF451" s="14"/>
    </row>
    <row r="452" spans="1:32" x14ac:dyDescent="0.25">
      <c r="B452" s="6"/>
      <c r="C452" s="40"/>
      <c r="D452" s="8"/>
      <c r="E452" s="8"/>
      <c r="F452" s="153"/>
      <c r="G452" s="22"/>
      <c r="H452" s="22"/>
      <c r="I452" s="22"/>
      <c r="J452" s="22"/>
      <c r="K452" s="22"/>
      <c r="AE452" s="4"/>
    </row>
    <row r="453" spans="1:32" x14ac:dyDescent="0.25">
      <c r="B453" s="6"/>
      <c r="C453" s="40"/>
      <c r="D453" s="8"/>
      <c r="E453" s="8"/>
      <c r="F453" s="153"/>
      <c r="G453" s="14"/>
      <c r="H453" s="14"/>
      <c r="I453" s="14"/>
      <c r="J453" s="14"/>
      <c r="AE453" s="4"/>
    </row>
    <row r="454" spans="1:32" x14ac:dyDescent="0.25">
      <c r="B454" s="6"/>
      <c r="C454" s="40"/>
      <c r="D454" s="8"/>
      <c r="E454" s="8"/>
      <c r="F454" s="153"/>
      <c r="G454" s="14"/>
      <c r="H454" s="14"/>
      <c r="I454" s="14"/>
      <c r="J454" s="14"/>
      <c r="AE454" s="4"/>
    </row>
    <row r="455" spans="1:32" x14ac:dyDescent="0.25">
      <c r="B455" s="6"/>
      <c r="C455" s="40"/>
      <c r="D455" s="8"/>
      <c r="E455" s="8"/>
      <c r="F455" s="153"/>
      <c r="G455" s="14"/>
      <c r="AE455" s="4"/>
      <c r="AF455" s="30"/>
    </row>
    <row r="456" spans="1:32" x14ac:dyDescent="0.25">
      <c r="B456" s="6"/>
      <c r="C456" s="40"/>
      <c r="D456" s="8"/>
      <c r="E456" s="8"/>
      <c r="F456" s="153"/>
      <c r="G456" s="14"/>
      <c r="AE456" s="4"/>
      <c r="AF456" s="30"/>
    </row>
    <row r="457" spans="1:32" x14ac:dyDescent="0.25">
      <c r="B457" s="6"/>
      <c r="C457" s="40"/>
      <c r="D457" s="8"/>
      <c r="E457" s="8"/>
      <c r="F457" s="153"/>
      <c r="G457" s="14"/>
      <c r="AE457" s="4"/>
      <c r="AF457" s="30"/>
    </row>
    <row r="458" spans="1:32" x14ac:dyDescent="0.25">
      <c r="B458" s="6"/>
      <c r="C458" s="40"/>
      <c r="D458" s="8"/>
      <c r="E458" s="8"/>
      <c r="F458" s="153"/>
      <c r="G458" s="22"/>
      <c r="H458" s="22"/>
      <c r="I458" s="22"/>
      <c r="J458" s="22"/>
      <c r="K458" s="22"/>
      <c r="AE458" s="4"/>
      <c r="AF458" s="30"/>
    </row>
    <row r="459" spans="1:32" x14ac:dyDescent="0.25">
      <c r="B459" s="6"/>
      <c r="C459" s="40"/>
      <c r="D459" s="8"/>
      <c r="E459" s="8"/>
      <c r="F459" s="153"/>
      <c r="G459" s="22"/>
      <c r="H459" s="22"/>
      <c r="I459" s="22"/>
      <c r="J459" s="22"/>
      <c r="K459" s="22"/>
      <c r="AE459" s="4"/>
      <c r="AF459" s="30"/>
    </row>
    <row r="460" spans="1:32" x14ac:dyDescent="0.25">
      <c r="B460" s="6"/>
      <c r="C460" s="40"/>
      <c r="D460" s="8"/>
      <c r="E460" s="8"/>
      <c r="F460" s="153"/>
      <c r="G460" s="14"/>
      <c r="H460" s="14"/>
      <c r="I460" s="14"/>
      <c r="J460" s="14"/>
      <c r="AE460" s="4"/>
      <c r="AF460" s="30"/>
    </row>
    <row r="461" spans="1:32" x14ac:dyDescent="0.25">
      <c r="B461" s="6"/>
      <c r="C461" s="40"/>
      <c r="D461" s="8"/>
      <c r="E461" s="8"/>
      <c r="F461" s="153"/>
      <c r="G461" s="14"/>
      <c r="H461" s="14"/>
      <c r="I461" s="14"/>
      <c r="J461" s="14"/>
      <c r="AE461" s="4"/>
      <c r="AF461" s="30"/>
    </row>
    <row r="462" spans="1:32" x14ac:dyDescent="0.25">
      <c r="B462" s="6"/>
      <c r="C462" s="40"/>
      <c r="D462" s="8"/>
      <c r="E462" s="8"/>
      <c r="F462" s="153"/>
      <c r="G462" s="14"/>
      <c r="H462" s="14"/>
      <c r="I462" s="14"/>
      <c r="J462" s="14"/>
      <c r="AE462" s="4"/>
      <c r="AF462" s="30"/>
    </row>
    <row r="463" spans="1:32" x14ac:dyDescent="0.25">
      <c r="B463" s="6"/>
      <c r="C463" s="40"/>
      <c r="D463" s="8"/>
      <c r="E463" s="8"/>
      <c r="F463" s="153"/>
      <c r="G463" s="14"/>
      <c r="AE463" s="4"/>
    </row>
    <row r="464" spans="1:32" x14ac:dyDescent="0.25">
      <c r="B464" s="6"/>
      <c r="C464" s="40"/>
      <c r="D464" s="8"/>
      <c r="E464" s="8"/>
      <c r="F464" s="153"/>
      <c r="G464" s="14"/>
      <c r="AE464" s="4"/>
    </row>
    <row r="465" spans="1:32" x14ac:dyDescent="0.25">
      <c r="B465" s="6"/>
      <c r="C465" s="40"/>
      <c r="D465" s="8"/>
      <c r="E465" s="8"/>
      <c r="F465" s="153"/>
      <c r="G465" s="14"/>
      <c r="AE465" s="4"/>
    </row>
    <row r="466" spans="1:32" s="30" customFormat="1" x14ac:dyDescent="0.25">
      <c r="A466" s="23"/>
      <c r="B466" s="6"/>
      <c r="C466" s="40"/>
      <c r="D466" s="8"/>
      <c r="E466" s="8"/>
      <c r="F466" s="153"/>
      <c r="G466" s="14"/>
      <c r="H466" s="45"/>
      <c r="I466" s="45"/>
      <c r="J466" s="45"/>
      <c r="K466" s="14"/>
      <c r="M466" s="14"/>
      <c r="N466" s="14"/>
      <c r="O466" s="14"/>
      <c r="P466" s="14"/>
      <c r="Q466" s="14"/>
      <c r="AE466" s="4"/>
      <c r="AF466" s="14"/>
    </row>
    <row r="467" spans="1:32" s="30" customFormat="1" x14ac:dyDescent="0.25">
      <c r="A467" s="23"/>
      <c r="B467" s="6"/>
      <c r="C467" s="40"/>
      <c r="D467" s="8"/>
      <c r="E467" s="8"/>
      <c r="F467" s="153"/>
      <c r="G467" s="14"/>
      <c r="H467" s="45"/>
      <c r="I467" s="45"/>
      <c r="J467" s="45"/>
      <c r="K467" s="14"/>
      <c r="M467" s="14"/>
      <c r="N467" s="14"/>
      <c r="O467" s="14"/>
      <c r="P467" s="14"/>
      <c r="Q467" s="14"/>
      <c r="AE467" s="4"/>
      <c r="AF467" s="14"/>
    </row>
    <row r="468" spans="1:32" s="30" customFormat="1" x14ac:dyDescent="0.25">
      <c r="A468" s="23"/>
      <c r="B468" s="6"/>
      <c r="C468" s="40"/>
      <c r="D468" s="8"/>
      <c r="E468" s="8"/>
      <c r="F468" s="153"/>
      <c r="G468" s="14"/>
      <c r="H468" s="45"/>
      <c r="I468" s="45"/>
      <c r="J468" s="45"/>
      <c r="K468" s="14"/>
      <c r="M468" s="14"/>
      <c r="N468" s="14"/>
      <c r="O468" s="14"/>
      <c r="P468" s="14"/>
      <c r="Q468" s="14"/>
      <c r="AE468" s="14"/>
      <c r="AF468" s="14"/>
    </row>
    <row r="469" spans="1:32" s="30" customFormat="1" ht="16.5" x14ac:dyDescent="0.25">
      <c r="A469" s="23"/>
      <c r="B469" s="6"/>
      <c r="C469" s="40"/>
      <c r="D469" s="8"/>
      <c r="E469" s="8"/>
      <c r="F469" s="153"/>
      <c r="G469" s="14"/>
      <c r="H469" s="45"/>
      <c r="I469" s="45"/>
      <c r="J469" s="45"/>
      <c r="K469" s="14"/>
      <c r="M469" s="14"/>
      <c r="N469" s="60"/>
      <c r="O469" s="60"/>
      <c r="P469" s="60"/>
      <c r="Q469" s="60"/>
      <c r="AE469" s="14"/>
      <c r="AF469" s="14"/>
    </row>
    <row r="470" spans="1:32" s="30" customFormat="1" ht="16.5" x14ac:dyDescent="0.25">
      <c r="A470" s="23"/>
      <c r="B470" s="6"/>
      <c r="C470" s="40"/>
      <c r="D470" s="8"/>
      <c r="E470" s="8"/>
      <c r="F470" s="153"/>
      <c r="G470" s="14"/>
      <c r="H470" s="45"/>
      <c r="I470" s="45"/>
      <c r="J470" s="45"/>
      <c r="K470" s="14"/>
      <c r="M470" s="60"/>
      <c r="N470" s="60"/>
      <c r="O470" s="60"/>
      <c r="P470" s="60"/>
      <c r="Q470" s="60"/>
      <c r="AE470" s="60"/>
      <c r="AF470" s="14"/>
    </row>
    <row r="471" spans="1:32" ht="16.5" x14ac:dyDescent="0.25">
      <c r="B471" s="6"/>
      <c r="C471" s="40"/>
      <c r="D471" s="8"/>
      <c r="E471" s="8"/>
      <c r="F471" s="153"/>
      <c r="G471" s="14"/>
      <c r="M471" s="60"/>
      <c r="N471" s="30"/>
      <c r="O471" s="30"/>
      <c r="P471" s="30"/>
      <c r="Q471" s="30"/>
      <c r="AE471" s="60"/>
    </row>
    <row r="472" spans="1:32" x14ac:dyDescent="0.25">
      <c r="B472" s="6"/>
      <c r="C472" s="40"/>
      <c r="D472" s="8"/>
      <c r="E472" s="8"/>
      <c r="F472" s="153"/>
      <c r="G472" s="14"/>
      <c r="M472" s="30"/>
      <c r="AE472" s="30"/>
    </row>
    <row r="473" spans="1:32" x14ac:dyDescent="0.25">
      <c r="B473" s="6"/>
      <c r="C473" s="40"/>
      <c r="D473" s="8"/>
      <c r="E473" s="8"/>
      <c r="F473" s="153"/>
      <c r="G473" s="14"/>
      <c r="AE473" s="4"/>
    </row>
    <row r="474" spans="1:32" x14ac:dyDescent="0.25">
      <c r="B474" s="6"/>
      <c r="C474" s="40"/>
      <c r="D474" s="8"/>
      <c r="E474" s="8"/>
      <c r="F474" s="153"/>
      <c r="G474" s="14"/>
      <c r="H474" s="14"/>
      <c r="I474" s="14"/>
      <c r="J474" s="14"/>
      <c r="AE474" s="4"/>
    </row>
    <row r="475" spans="1:32" x14ac:dyDescent="0.25">
      <c r="B475" s="6"/>
      <c r="C475" s="40"/>
      <c r="D475" s="8"/>
      <c r="E475" s="8"/>
      <c r="F475" s="153"/>
      <c r="G475" s="14"/>
      <c r="H475" s="14"/>
      <c r="I475" s="14"/>
      <c r="J475" s="14"/>
      <c r="AE475" s="4"/>
    </row>
    <row r="476" spans="1:32" x14ac:dyDescent="0.25">
      <c r="B476" s="6"/>
      <c r="C476" s="40"/>
      <c r="D476" s="8"/>
      <c r="E476" s="8"/>
      <c r="F476" s="153"/>
      <c r="G476" s="14"/>
      <c r="H476" s="14"/>
      <c r="I476" s="14"/>
      <c r="J476" s="14"/>
      <c r="AE476" s="4"/>
    </row>
    <row r="477" spans="1:32" x14ac:dyDescent="0.25">
      <c r="B477" s="6"/>
      <c r="C477" s="40"/>
      <c r="D477" s="8"/>
      <c r="E477" s="8"/>
      <c r="F477" s="153"/>
      <c r="G477" s="14"/>
      <c r="H477" s="14"/>
      <c r="I477" s="14"/>
      <c r="J477" s="14"/>
      <c r="AE477" s="4"/>
      <c r="AF477" s="30"/>
    </row>
    <row r="478" spans="1:32" x14ac:dyDescent="0.25">
      <c r="B478" s="6"/>
      <c r="C478" s="40"/>
      <c r="D478" s="8"/>
      <c r="E478" s="8"/>
      <c r="F478" s="153"/>
      <c r="G478" s="14"/>
      <c r="H478" s="14"/>
      <c r="I478" s="14"/>
      <c r="J478" s="14"/>
      <c r="AE478" s="4"/>
      <c r="AF478" s="30"/>
    </row>
    <row r="479" spans="1:32" x14ac:dyDescent="0.25">
      <c r="B479" s="6"/>
      <c r="C479" s="40"/>
      <c r="D479" s="8"/>
      <c r="E479" s="8"/>
      <c r="F479" s="153"/>
      <c r="G479" s="14"/>
      <c r="AE479" s="4"/>
      <c r="AF479" s="30"/>
    </row>
    <row r="480" spans="1:32" x14ac:dyDescent="0.25">
      <c r="B480" s="6"/>
      <c r="C480" s="40"/>
      <c r="D480" s="8"/>
      <c r="E480" s="8"/>
      <c r="F480" s="153"/>
      <c r="G480" s="14"/>
      <c r="AE480" s="4"/>
      <c r="AF480" s="30"/>
    </row>
    <row r="481" spans="2:32" x14ac:dyDescent="0.25">
      <c r="B481" s="6"/>
      <c r="C481" s="40"/>
      <c r="D481" s="8"/>
      <c r="E481" s="8"/>
      <c r="F481" s="153"/>
      <c r="G481" s="14"/>
      <c r="AE481" s="4"/>
      <c r="AF481" s="30"/>
    </row>
    <row r="482" spans="2:32" x14ac:dyDescent="0.25">
      <c r="B482" s="6"/>
      <c r="C482" s="40"/>
      <c r="D482" s="8"/>
      <c r="E482" s="8"/>
      <c r="F482" s="153"/>
      <c r="G482" s="14"/>
      <c r="AE482" s="4"/>
    </row>
    <row r="483" spans="2:32" x14ac:dyDescent="0.25">
      <c r="B483" s="6"/>
      <c r="C483" s="40"/>
      <c r="D483" s="8"/>
      <c r="E483" s="8"/>
      <c r="F483" s="153"/>
      <c r="G483" s="14"/>
      <c r="AE483" s="4"/>
    </row>
    <row r="484" spans="2:32" x14ac:dyDescent="0.25">
      <c r="B484" s="6"/>
      <c r="C484" s="40"/>
      <c r="D484" s="8"/>
      <c r="E484" s="8"/>
      <c r="F484" s="153"/>
      <c r="G484" s="14"/>
      <c r="AE484" s="4"/>
    </row>
    <row r="485" spans="2:32" x14ac:dyDescent="0.25">
      <c r="B485" s="6"/>
      <c r="C485" s="40"/>
      <c r="D485" s="8"/>
      <c r="E485" s="8"/>
      <c r="F485" s="153"/>
      <c r="G485" s="14"/>
      <c r="AE485" s="4"/>
    </row>
    <row r="486" spans="2:32" x14ac:dyDescent="0.25">
      <c r="B486" s="6"/>
      <c r="C486" s="40"/>
      <c r="D486" s="8"/>
      <c r="E486" s="8"/>
      <c r="F486" s="153"/>
      <c r="G486" s="14"/>
      <c r="AE486" s="4"/>
    </row>
    <row r="487" spans="2:32" x14ac:dyDescent="0.25">
      <c r="B487" s="6"/>
      <c r="C487" s="40"/>
      <c r="D487" s="8"/>
      <c r="E487" s="8"/>
      <c r="F487" s="153"/>
      <c r="G487" s="14"/>
      <c r="AE487" s="4"/>
    </row>
    <row r="488" spans="2:32" x14ac:dyDescent="0.25">
      <c r="B488" s="6"/>
      <c r="C488" s="40"/>
      <c r="D488" s="8"/>
      <c r="E488" s="8"/>
      <c r="F488" s="153"/>
      <c r="G488" s="14"/>
    </row>
    <row r="489" spans="2:32" x14ac:dyDescent="0.25">
      <c r="B489" s="6"/>
      <c r="C489" s="40"/>
      <c r="D489" s="8"/>
      <c r="E489" s="8"/>
      <c r="F489" s="153"/>
      <c r="G489" s="14"/>
      <c r="AE489" s="4"/>
    </row>
    <row r="490" spans="2:32" x14ac:dyDescent="0.25">
      <c r="B490" s="6"/>
      <c r="C490" s="40"/>
      <c r="D490" s="8"/>
      <c r="E490" s="8"/>
      <c r="F490" s="153"/>
      <c r="G490" s="14"/>
      <c r="AE490" s="4"/>
    </row>
    <row r="491" spans="2:32" x14ac:dyDescent="0.25">
      <c r="B491" s="6"/>
      <c r="C491" s="40"/>
      <c r="D491" s="8"/>
      <c r="E491" s="8"/>
      <c r="F491" s="153"/>
      <c r="G491" s="14"/>
      <c r="AE491" s="4"/>
    </row>
    <row r="492" spans="2:32" x14ac:dyDescent="0.25">
      <c r="B492" s="6"/>
      <c r="C492" s="40"/>
      <c r="D492" s="8"/>
      <c r="E492" s="8"/>
      <c r="F492" s="153"/>
      <c r="G492" s="14"/>
      <c r="AE492" s="4"/>
    </row>
    <row r="493" spans="2:32" x14ac:dyDescent="0.25">
      <c r="B493" s="6"/>
      <c r="C493" s="40"/>
      <c r="D493" s="8"/>
      <c r="E493" s="8"/>
      <c r="F493" s="153"/>
      <c r="G493" s="14"/>
      <c r="AE493" s="4"/>
    </row>
    <row r="494" spans="2:32" x14ac:dyDescent="0.25">
      <c r="B494" s="6"/>
      <c r="C494" s="40"/>
      <c r="D494" s="8"/>
      <c r="E494" s="8"/>
      <c r="F494" s="153"/>
      <c r="G494" s="14"/>
      <c r="N494" s="30"/>
      <c r="O494" s="30"/>
      <c r="P494" s="30"/>
      <c r="Q494" s="30"/>
      <c r="AE494" s="4"/>
    </row>
    <row r="495" spans="2:32" x14ac:dyDescent="0.25">
      <c r="B495" s="6"/>
      <c r="C495" s="40"/>
      <c r="D495" s="8"/>
      <c r="E495" s="8"/>
      <c r="F495" s="153"/>
      <c r="G495" s="8"/>
      <c r="H495" s="8"/>
      <c r="I495" s="46"/>
      <c r="J495" s="46"/>
      <c r="M495" s="30"/>
      <c r="N495" s="30"/>
      <c r="O495" s="30"/>
      <c r="P495" s="30"/>
      <c r="Q495" s="30"/>
      <c r="AE495" s="30"/>
    </row>
    <row r="496" spans="2:32" x14ac:dyDescent="0.25">
      <c r="B496" s="6"/>
      <c r="C496" s="40"/>
      <c r="D496" s="8"/>
      <c r="E496" s="8"/>
      <c r="F496" s="153"/>
      <c r="G496" s="8"/>
      <c r="H496" s="8"/>
      <c r="I496" s="46"/>
      <c r="J496" s="46"/>
      <c r="M496" s="30"/>
      <c r="N496" s="30"/>
      <c r="O496" s="30"/>
      <c r="P496" s="30"/>
      <c r="Q496" s="30"/>
      <c r="AE496" s="30"/>
    </row>
    <row r="497" spans="2:31" ht="16.5" x14ac:dyDescent="0.25">
      <c r="B497" s="6"/>
      <c r="C497" s="40"/>
      <c r="D497" s="8"/>
      <c r="E497" s="8"/>
      <c r="F497" s="153"/>
      <c r="G497" s="14"/>
      <c r="H497" s="60"/>
      <c r="I497" s="60"/>
      <c r="J497" s="46"/>
      <c r="K497" s="60"/>
      <c r="M497" s="30"/>
      <c r="N497" s="30"/>
      <c r="O497" s="30"/>
      <c r="P497" s="30"/>
      <c r="Q497" s="30"/>
      <c r="AE497" s="30"/>
    </row>
    <row r="498" spans="2:31" ht="16.5" x14ac:dyDescent="0.25">
      <c r="B498" s="6"/>
      <c r="C498" s="40"/>
      <c r="D498" s="8"/>
      <c r="E498" s="8"/>
      <c r="F498" s="153"/>
      <c r="G498" s="14"/>
      <c r="H498" s="60"/>
      <c r="I498" s="60"/>
      <c r="J498" s="60"/>
      <c r="K498" s="60"/>
      <c r="M498" s="30"/>
      <c r="N498" s="30"/>
      <c r="O498" s="30"/>
      <c r="P498" s="30"/>
      <c r="Q498" s="30"/>
      <c r="AE498" s="30"/>
    </row>
    <row r="499" spans="2:31" x14ac:dyDescent="0.25">
      <c r="B499" s="6"/>
      <c r="C499" s="40"/>
      <c r="D499" s="8"/>
      <c r="E499" s="8"/>
      <c r="F499" s="153"/>
      <c r="G499" s="14"/>
      <c r="H499" s="30"/>
      <c r="I499" s="8"/>
      <c r="J499" s="46"/>
      <c r="K499" s="30"/>
      <c r="M499" s="30"/>
      <c r="N499" s="30"/>
      <c r="O499" s="30"/>
      <c r="P499" s="30"/>
      <c r="Q499" s="30"/>
      <c r="AE499" s="30"/>
    </row>
    <row r="500" spans="2:31" x14ac:dyDescent="0.25">
      <c r="B500" s="6"/>
      <c r="C500" s="40"/>
      <c r="D500" s="8"/>
      <c r="E500" s="8"/>
      <c r="F500" s="153"/>
      <c r="G500" s="14"/>
      <c r="N500" s="30"/>
      <c r="O500" s="30"/>
      <c r="P500" s="30"/>
      <c r="Q500" s="30"/>
      <c r="AE500" s="4"/>
    </row>
    <row r="501" spans="2:31" x14ac:dyDescent="0.25">
      <c r="B501" s="6"/>
      <c r="C501" s="40"/>
      <c r="D501" s="8"/>
      <c r="E501" s="8"/>
      <c r="F501" s="153"/>
      <c r="G501" s="14"/>
      <c r="N501" s="30"/>
      <c r="O501" s="30"/>
      <c r="P501" s="30"/>
      <c r="Q501" s="30"/>
      <c r="AE501" s="4"/>
    </row>
    <row r="502" spans="2:31" x14ac:dyDescent="0.25">
      <c r="B502" s="6"/>
      <c r="C502" s="40"/>
      <c r="D502" s="8"/>
      <c r="E502" s="8"/>
      <c r="F502" s="153"/>
      <c r="G502" s="14"/>
      <c r="N502" s="30"/>
      <c r="O502" s="30"/>
      <c r="P502" s="30"/>
      <c r="Q502" s="30"/>
      <c r="AE502" s="4"/>
    </row>
    <row r="503" spans="2:31" x14ac:dyDescent="0.25">
      <c r="B503" s="6"/>
      <c r="C503" s="40"/>
      <c r="D503" s="8"/>
      <c r="E503" s="8"/>
      <c r="F503" s="153"/>
      <c r="G503" s="14"/>
      <c r="N503" s="30"/>
      <c r="O503" s="30"/>
      <c r="P503" s="30"/>
      <c r="Q503" s="30"/>
      <c r="AE503" s="4"/>
    </row>
    <row r="504" spans="2:31" x14ac:dyDescent="0.25">
      <c r="B504" s="6"/>
      <c r="C504" s="40"/>
      <c r="D504" s="8"/>
      <c r="E504" s="8"/>
      <c r="F504" s="153"/>
      <c r="G504" s="14"/>
      <c r="N504" s="30"/>
      <c r="O504" s="30"/>
      <c r="P504" s="30"/>
      <c r="Q504" s="30"/>
      <c r="AE504" s="4"/>
    </row>
    <row r="505" spans="2:31" x14ac:dyDescent="0.25">
      <c r="B505" s="6"/>
      <c r="C505" s="40"/>
      <c r="D505" s="8"/>
      <c r="E505" s="8"/>
      <c r="F505" s="153"/>
      <c r="G505" s="14"/>
      <c r="N505" s="30"/>
      <c r="O505" s="30"/>
      <c r="P505" s="30"/>
      <c r="Q505" s="30"/>
      <c r="AE505" s="4"/>
    </row>
    <row r="506" spans="2:31" x14ac:dyDescent="0.25">
      <c r="B506" s="6"/>
      <c r="C506" s="40"/>
      <c r="D506" s="8"/>
      <c r="E506" s="8"/>
      <c r="F506" s="153"/>
      <c r="G506" s="14"/>
      <c r="N506" s="30"/>
      <c r="O506" s="30"/>
      <c r="P506" s="30"/>
      <c r="Q506" s="30"/>
      <c r="AE506" s="4"/>
    </row>
    <row r="507" spans="2:31" x14ac:dyDescent="0.25">
      <c r="B507" s="6"/>
      <c r="C507" s="40"/>
      <c r="D507" s="8"/>
      <c r="E507" s="8"/>
      <c r="F507" s="153"/>
      <c r="G507" s="14"/>
      <c r="N507" s="30"/>
      <c r="O507" s="30"/>
      <c r="P507" s="30"/>
      <c r="Q507" s="30"/>
      <c r="AE507" s="4"/>
    </row>
    <row r="508" spans="2:31" x14ac:dyDescent="0.25">
      <c r="B508" s="6"/>
      <c r="C508" s="40"/>
      <c r="D508" s="8"/>
      <c r="E508" s="8"/>
      <c r="F508" s="153"/>
      <c r="G508" s="14"/>
      <c r="N508" s="30"/>
      <c r="O508" s="30"/>
      <c r="P508" s="30"/>
      <c r="Q508" s="30"/>
      <c r="AE508" s="4"/>
    </row>
    <row r="509" spans="2:31" x14ac:dyDescent="0.25">
      <c r="B509" s="6"/>
      <c r="C509" s="40"/>
      <c r="D509" s="8"/>
      <c r="E509" s="8"/>
      <c r="F509" s="153"/>
      <c r="G509" s="14"/>
      <c r="N509" s="30"/>
      <c r="O509" s="30"/>
      <c r="P509" s="30"/>
      <c r="Q509" s="30"/>
      <c r="AE509" s="4"/>
    </row>
    <row r="510" spans="2:31" x14ac:dyDescent="0.25">
      <c r="B510" s="6"/>
      <c r="C510" s="40"/>
      <c r="D510" s="8"/>
      <c r="E510" s="8"/>
      <c r="F510" s="153"/>
      <c r="G510" s="14"/>
      <c r="N510" s="30"/>
      <c r="O510" s="30"/>
      <c r="P510" s="30"/>
      <c r="Q510" s="30"/>
      <c r="AE510" s="4"/>
    </row>
    <row r="511" spans="2:31" x14ac:dyDescent="0.25">
      <c r="B511" s="6"/>
      <c r="C511" s="40"/>
      <c r="D511" s="8"/>
      <c r="E511" s="8"/>
      <c r="F511" s="153"/>
      <c r="G511" s="14"/>
      <c r="N511" s="30"/>
      <c r="O511" s="30"/>
      <c r="P511" s="30"/>
      <c r="Q511" s="30"/>
      <c r="AE511" s="4"/>
    </row>
    <row r="512" spans="2:31" x14ac:dyDescent="0.25">
      <c r="B512" s="6"/>
      <c r="C512" s="40"/>
      <c r="D512" s="8"/>
      <c r="E512" s="8"/>
      <c r="F512" s="153"/>
      <c r="G512" s="14"/>
      <c r="N512" s="30"/>
      <c r="O512" s="30"/>
      <c r="P512" s="30"/>
      <c r="Q512" s="30"/>
      <c r="AE512" s="4"/>
    </row>
    <row r="513" spans="1:32" x14ac:dyDescent="0.25">
      <c r="B513" s="6"/>
      <c r="C513" s="40"/>
      <c r="D513" s="8"/>
      <c r="E513" s="8"/>
      <c r="F513" s="153"/>
      <c r="G513" s="14"/>
      <c r="N513" s="30"/>
      <c r="O513" s="30"/>
      <c r="P513" s="30"/>
      <c r="Q513" s="30"/>
      <c r="AE513" s="4"/>
    </row>
    <row r="514" spans="1:32" x14ac:dyDescent="0.25">
      <c r="B514" s="6"/>
      <c r="C514" s="40"/>
      <c r="D514" s="8"/>
      <c r="E514" s="8"/>
      <c r="F514" s="153"/>
      <c r="G514" s="14"/>
      <c r="N514" s="30"/>
      <c r="O514" s="30"/>
      <c r="P514" s="30"/>
      <c r="Q514" s="30"/>
      <c r="AE514" s="4"/>
    </row>
    <row r="515" spans="1:32" x14ac:dyDescent="0.25">
      <c r="B515" s="11"/>
      <c r="C515" s="40"/>
      <c r="D515" s="8"/>
      <c r="E515" s="8"/>
      <c r="F515" s="191"/>
      <c r="G515" s="14"/>
      <c r="N515" s="30"/>
      <c r="O515" s="30"/>
      <c r="P515" s="30"/>
      <c r="Q515" s="30"/>
      <c r="AE515" s="4"/>
    </row>
    <row r="516" spans="1:32" x14ac:dyDescent="0.25">
      <c r="B516" s="233"/>
      <c r="C516" s="40"/>
      <c r="D516" s="8"/>
      <c r="E516" s="8"/>
      <c r="F516" s="191"/>
      <c r="G516" s="14"/>
      <c r="AE516" s="4"/>
    </row>
    <row r="517" spans="1:32" x14ac:dyDescent="0.25">
      <c r="B517" s="192"/>
      <c r="C517" s="40"/>
      <c r="D517" s="8"/>
      <c r="E517" s="8"/>
      <c r="F517" s="153"/>
      <c r="G517" s="14"/>
      <c r="I517" s="8"/>
      <c r="J517" s="46"/>
      <c r="M517" s="30"/>
      <c r="AE517" s="30"/>
    </row>
    <row r="518" spans="1:32" s="30" customFormat="1" x14ac:dyDescent="0.25">
      <c r="A518" s="23"/>
      <c r="B518" s="192"/>
      <c r="C518" s="40"/>
      <c r="D518" s="8"/>
      <c r="E518" s="8"/>
      <c r="F518" s="153"/>
      <c r="G518" s="14"/>
      <c r="H518" s="45"/>
      <c r="I518" s="8"/>
      <c r="J518" s="46"/>
      <c r="K518" s="14"/>
      <c r="N518" s="14"/>
      <c r="O518" s="14"/>
      <c r="P518" s="14"/>
      <c r="Q518" s="14"/>
      <c r="AF518" s="14"/>
    </row>
    <row r="519" spans="1:32" s="30" customFormat="1" x14ac:dyDescent="0.25">
      <c r="A519" s="23"/>
      <c r="B519" s="192"/>
      <c r="C519" s="40"/>
      <c r="D519" s="8"/>
      <c r="E519" s="8"/>
      <c r="F519" s="153"/>
      <c r="G519" s="14"/>
      <c r="H519" s="45"/>
      <c r="I519" s="45"/>
      <c r="J519" s="46"/>
      <c r="K519" s="14"/>
      <c r="P519" s="14"/>
      <c r="Q519" s="14"/>
      <c r="AF519" s="14"/>
    </row>
    <row r="520" spans="1:32" s="30" customFormat="1" x14ac:dyDescent="0.25">
      <c r="A520" s="23"/>
      <c r="B520" s="192"/>
      <c r="C520" s="40"/>
      <c r="D520" s="8"/>
      <c r="E520" s="8"/>
      <c r="F520" s="153"/>
      <c r="G520" s="14"/>
      <c r="H520" s="45"/>
      <c r="I520" s="8"/>
      <c r="J520" s="46"/>
      <c r="K520" s="14"/>
      <c r="N520" s="14"/>
      <c r="O520" s="14"/>
      <c r="P520" s="14"/>
      <c r="Q520" s="14"/>
      <c r="AF520" s="14"/>
    </row>
    <row r="521" spans="1:32" s="30" customFormat="1" x14ac:dyDescent="0.25">
      <c r="A521" s="23"/>
      <c r="B521" s="192"/>
      <c r="C521" s="40"/>
      <c r="D521" s="8"/>
      <c r="E521" s="8"/>
      <c r="F521" s="153"/>
      <c r="G521" s="14"/>
      <c r="H521" s="45"/>
      <c r="I521" s="45"/>
      <c r="J521" s="46"/>
      <c r="K521" s="14"/>
      <c r="N521" s="14"/>
      <c r="O521" s="14"/>
      <c r="P521" s="14"/>
      <c r="Q521" s="14"/>
      <c r="AF521" s="14"/>
    </row>
    <row r="522" spans="1:32" s="30" customFormat="1" x14ac:dyDescent="0.25">
      <c r="A522" s="23"/>
      <c r="B522" s="192"/>
      <c r="C522" s="40"/>
      <c r="D522" s="8"/>
      <c r="E522" s="8"/>
      <c r="F522" s="153"/>
      <c r="G522" s="14"/>
      <c r="H522" s="45"/>
      <c r="I522" s="45"/>
      <c r="J522" s="46"/>
      <c r="K522" s="14"/>
      <c r="N522" s="14"/>
      <c r="O522" s="14"/>
      <c r="P522" s="14"/>
      <c r="Q522" s="14"/>
      <c r="AF522" s="14"/>
    </row>
    <row r="523" spans="1:32" s="30" customFormat="1" x14ac:dyDescent="0.25">
      <c r="A523" s="23"/>
      <c r="B523" s="192"/>
      <c r="C523" s="40"/>
      <c r="D523" s="8"/>
      <c r="E523" s="8"/>
      <c r="F523" s="153"/>
      <c r="G523" s="14"/>
      <c r="H523" s="45"/>
      <c r="I523" s="45"/>
      <c r="J523" s="46"/>
      <c r="K523" s="14"/>
      <c r="P523" s="14"/>
      <c r="Q523" s="14"/>
      <c r="AF523" s="14"/>
    </row>
    <row r="524" spans="1:32" s="30" customFormat="1" x14ac:dyDescent="0.25">
      <c r="A524" s="23"/>
      <c r="B524" s="192"/>
      <c r="C524" s="40"/>
      <c r="D524" s="8"/>
      <c r="E524" s="8"/>
      <c r="F524" s="153"/>
      <c r="G524" s="14"/>
      <c r="H524" s="45"/>
      <c r="I524" s="45"/>
      <c r="J524" s="45"/>
      <c r="K524" s="14"/>
      <c r="M524" s="14"/>
      <c r="P524" s="14"/>
      <c r="Q524" s="14"/>
      <c r="AE524" s="4"/>
      <c r="AF524" s="14"/>
    </row>
    <row r="525" spans="1:32" s="30" customFormat="1" x14ac:dyDescent="0.25">
      <c r="A525" s="23"/>
      <c r="B525" s="192"/>
      <c r="C525" s="40"/>
      <c r="D525" s="8"/>
      <c r="E525" s="8"/>
      <c r="F525" s="153"/>
      <c r="G525" s="14"/>
      <c r="H525" s="45"/>
      <c r="I525" s="45"/>
      <c r="J525" s="45"/>
      <c r="K525" s="14"/>
      <c r="M525" s="14"/>
      <c r="P525" s="14"/>
      <c r="Q525" s="14"/>
      <c r="AE525" s="4"/>
      <c r="AF525" s="14"/>
    </row>
    <row r="526" spans="1:32" x14ac:dyDescent="0.25">
      <c r="B526" s="192"/>
      <c r="C526" s="40"/>
      <c r="D526" s="8"/>
      <c r="E526" s="8"/>
      <c r="F526" s="153"/>
      <c r="N526" s="30"/>
      <c r="O526" s="30"/>
      <c r="AE526" s="4"/>
      <c r="AF526" s="30"/>
    </row>
    <row r="527" spans="1:32" x14ac:dyDescent="0.25">
      <c r="B527" s="192"/>
      <c r="C527" s="40"/>
      <c r="D527" s="8"/>
      <c r="E527" s="8"/>
      <c r="F527" s="153"/>
      <c r="N527" s="30"/>
      <c r="O527" s="30"/>
      <c r="AE527" s="4"/>
      <c r="AF527" s="30"/>
    </row>
    <row r="528" spans="1:32" x14ac:dyDescent="0.25">
      <c r="B528" s="192"/>
      <c r="C528" s="40"/>
      <c r="D528" s="8"/>
      <c r="E528" s="8"/>
      <c r="F528" s="153"/>
      <c r="H528" s="8"/>
      <c r="I528" s="14"/>
      <c r="J528" s="46"/>
      <c r="N528" s="30"/>
      <c r="O528" s="30"/>
      <c r="P528" s="30"/>
      <c r="Q528" s="30"/>
      <c r="AE528" s="4"/>
      <c r="AF528" s="30"/>
    </row>
    <row r="529" spans="1:32" x14ac:dyDescent="0.25">
      <c r="B529" s="192"/>
      <c r="C529" s="40"/>
      <c r="D529" s="8"/>
      <c r="E529" s="8"/>
      <c r="F529" s="153"/>
      <c r="H529" s="8"/>
      <c r="I529" s="14"/>
      <c r="J529" s="46"/>
      <c r="L529" s="14"/>
      <c r="N529" s="30"/>
      <c r="O529" s="30"/>
      <c r="P529" s="30"/>
      <c r="Q529" s="30"/>
      <c r="AE529" s="4"/>
      <c r="AF529" s="30"/>
    </row>
    <row r="530" spans="1:32" x14ac:dyDescent="0.25">
      <c r="B530" s="192"/>
      <c r="C530" s="40"/>
      <c r="D530" s="8"/>
      <c r="E530" s="8"/>
      <c r="F530" s="153"/>
      <c r="J530" s="46"/>
      <c r="L530" s="14"/>
      <c r="P530" s="30"/>
      <c r="Q530" s="30"/>
      <c r="AE530" s="4"/>
      <c r="AF530" s="30"/>
    </row>
    <row r="531" spans="1:32" x14ac:dyDescent="0.25">
      <c r="B531" s="192"/>
      <c r="C531" s="40"/>
      <c r="D531" s="8"/>
      <c r="E531" s="8"/>
      <c r="F531" s="153"/>
      <c r="H531" s="8"/>
      <c r="I531" s="14"/>
      <c r="J531" s="46"/>
      <c r="P531" s="30"/>
      <c r="Q531" s="30"/>
      <c r="AE531" s="4"/>
    </row>
    <row r="532" spans="1:32" x14ac:dyDescent="0.25">
      <c r="B532" s="192"/>
      <c r="C532" s="40"/>
      <c r="D532" s="8"/>
      <c r="E532" s="8"/>
      <c r="F532" s="153"/>
      <c r="G532" s="14"/>
      <c r="H532" s="8"/>
      <c r="P532" s="30"/>
      <c r="Q532" s="30"/>
      <c r="AE532" s="4"/>
    </row>
    <row r="533" spans="1:32" s="30" customFormat="1" x14ac:dyDescent="0.25">
      <c r="A533" s="23"/>
      <c r="B533" s="47"/>
      <c r="C533" s="49"/>
      <c r="D533" s="8"/>
      <c r="E533" s="8"/>
      <c r="F533" s="153"/>
      <c r="G533" s="45"/>
      <c r="H533" s="45"/>
      <c r="I533" s="45"/>
      <c r="J533" s="45"/>
      <c r="K533" s="14"/>
      <c r="M533" s="14"/>
      <c r="N533" s="14"/>
      <c r="O533" s="14"/>
      <c r="AE533" s="4"/>
      <c r="AF533" s="14"/>
    </row>
    <row r="534" spans="1:32" s="30" customFormat="1" x14ac:dyDescent="0.25">
      <c r="A534" s="23"/>
      <c r="B534" s="47"/>
      <c r="C534" s="49"/>
      <c r="D534" s="8"/>
      <c r="E534" s="8"/>
      <c r="F534" s="153"/>
      <c r="G534" s="45"/>
      <c r="H534" s="45"/>
      <c r="I534" s="45"/>
      <c r="J534" s="45"/>
      <c r="K534" s="14"/>
      <c r="M534" s="14"/>
      <c r="N534" s="14"/>
      <c r="O534" s="14"/>
      <c r="AE534" s="4"/>
      <c r="AF534" s="14"/>
    </row>
    <row r="535" spans="1:32" s="30" customFormat="1" x14ac:dyDescent="0.25">
      <c r="A535" s="23"/>
      <c r="B535" s="192"/>
      <c r="C535" s="40"/>
      <c r="D535" s="8"/>
      <c r="E535" s="8"/>
      <c r="F535" s="153"/>
      <c r="G535" s="45"/>
      <c r="H535" s="45"/>
      <c r="I535" s="45"/>
      <c r="J535" s="45"/>
      <c r="K535" s="14"/>
      <c r="M535" s="14"/>
      <c r="N535" s="14"/>
      <c r="O535" s="14"/>
      <c r="P535" s="14"/>
      <c r="Q535" s="14"/>
      <c r="AE535" s="4"/>
      <c r="AF535" s="14"/>
    </row>
    <row r="536" spans="1:32" s="30" customFormat="1" x14ac:dyDescent="0.25">
      <c r="A536" s="23"/>
      <c r="B536" s="47"/>
      <c r="C536" s="49"/>
      <c r="D536" s="8"/>
      <c r="E536" s="8"/>
      <c r="F536" s="153"/>
      <c r="M536" s="14"/>
      <c r="N536" s="14"/>
      <c r="O536" s="14"/>
      <c r="P536" s="14"/>
      <c r="Q536" s="14"/>
      <c r="AE536" s="4"/>
      <c r="AF536" s="14"/>
    </row>
    <row r="537" spans="1:32" s="30" customFormat="1" x14ac:dyDescent="0.25">
      <c r="A537" s="23"/>
      <c r="B537" s="47"/>
      <c r="C537" s="49"/>
      <c r="D537" s="8"/>
      <c r="E537" s="8"/>
      <c r="F537" s="153"/>
      <c r="M537" s="14"/>
      <c r="N537" s="14"/>
      <c r="O537" s="14"/>
      <c r="P537" s="14"/>
      <c r="Q537" s="14"/>
      <c r="AE537" s="4"/>
    </row>
    <row r="538" spans="1:32" s="30" customFormat="1" x14ac:dyDescent="0.25">
      <c r="A538" s="23"/>
      <c r="B538" s="47"/>
      <c r="C538" s="49"/>
      <c r="D538" s="8"/>
      <c r="E538" s="8"/>
      <c r="F538" s="153"/>
      <c r="N538" s="14"/>
      <c r="O538" s="14"/>
      <c r="P538" s="14"/>
      <c r="Q538" s="14"/>
    </row>
    <row r="539" spans="1:32" s="30" customFormat="1" x14ac:dyDescent="0.25">
      <c r="A539" s="23"/>
      <c r="B539" s="47"/>
      <c r="C539" s="49"/>
      <c r="D539" s="8"/>
      <c r="E539" s="8"/>
      <c r="F539" s="153"/>
      <c r="N539" s="14"/>
      <c r="O539" s="14"/>
      <c r="P539" s="14"/>
      <c r="Q539" s="14"/>
    </row>
    <row r="540" spans="1:32" s="30" customFormat="1" x14ac:dyDescent="0.25">
      <c r="A540" s="23"/>
      <c r="B540" s="47"/>
      <c r="C540" s="49"/>
      <c r="D540" s="8"/>
      <c r="E540" s="8"/>
      <c r="F540" s="153"/>
      <c r="N540" s="14"/>
      <c r="O540" s="14"/>
      <c r="P540" s="14"/>
      <c r="Q540" s="14"/>
    </row>
    <row r="541" spans="1:32" s="30" customFormat="1" x14ac:dyDescent="0.25">
      <c r="A541" s="234"/>
      <c r="B541" s="47"/>
      <c r="C541" s="49"/>
      <c r="D541" s="8"/>
      <c r="E541" s="8"/>
      <c r="F541" s="153"/>
      <c r="N541" s="14"/>
      <c r="O541" s="14"/>
      <c r="P541" s="14"/>
      <c r="Q541" s="14"/>
    </row>
    <row r="542" spans="1:32" s="30" customFormat="1" x14ac:dyDescent="0.25">
      <c r="A542" s="168"/>
      <c r="B542" s="211"/>
      <c r="C542" s="168"/>
      <c r="D542" s="8"/>
      <c r="E542" s="8"/>
      <c r="F542" s="153"/>
      <c r="N542" s="14"/>
      <c r="O542" s="14"/>
      <c r="P542" s="14"/>
      <c r="Q542" s="14"/>
    </row>
    <row r="543" spans="1:32" s="30" customFormat="1" x14ac:dyDescent="0.25">
      <c r="A543" s="168"/>
      <c r="B543" s="211"/>
      <c r="C543" s="168"/>
      <c r="D543" s="8"/>
      <c r="E543" s="8"/>
      <c r="F543" s="153"/>
      <c r="N543" s="14"/>
      <c r="O543" s="14"/>
      <c r="P543" s="14"/>
      <c r="Q543" s="14"/>
    </row>
    <row r="544" spans="1:32" s="30" customFormat="1" x14ac:dyDescent="0.25">
      <c r="A544" s="244"/>
      <c r="B544" s="233"/>
      <c r="C544" s="40"/>
      <c r="D544" s="8"/>
      <c r="E544" s="8"/>
      <c r="F544" s="191"/>
      <c r="G544" s="14"/>
      <c r="H544" s="45"/>
      <c r="I544" s="45"/>
      <c r="J544" s="45"/>
      <c r="K544" s="14"/>
      <c r="N544" s="14"/>
      <c r="O544" s="14"/>
      <c r="P544" s="14"/>
      <c r="Q544" s="14"/>
    </row>
    <row r="545" spans="1:32" s="30" customFormat="1" x14ac:dyDescent="0.25">
      <c r="A545" s="244"/>
      <c r="B545" s="192"/>
      <c r="C545" s="40"/>
      <c r="D545" s="8"/>
      <c r="E545" s="8"/>
      <c r="F545" s="153"/>
      <c r="G545" s="14"/>
      <c r="H545" s="45"/>
      <c r="I545" s="45"/>
      <c r="J545" s="45"/>
      <c r="K545" s="14"/>
      <c r="N545" s="14"/>
      <c r="O545" s="14"/>
      <c r="P545" s="14"/>
      <c r="Q545" s="14"/>
    </row>
    <row r="546" spans="1:32" s="30" customFormat="1" x14ac:dyDescent="0.25">
      <c r="A546" s="244"/>
      <c r="B546" s="192"/>
      <c r="C546" s="40"/>
      <c r="D546" s="8"/>
      <c r="E546" s="8"/>
      <c r="F546" s="153"/>
      <c r="G546" s="14"/>
      <c r="H546" s="45"/>
      <c r="I546" s="45"/>
      <c r="J546" s="45"/>
      <c r="K546" s="14"/>
      <c r="M546" s="14"/>
      <c r="N546" s="14"/>
      <c r="O546" s="14"/>
      <c r="P546" s="14"/>
      <c r="Q546" s="14"/>
      <c r="AE546" s="4"/>
    </row>
    <row r="547" spans="1:32" s="30" customFormat="1" x14ac:dyDescent="0.25">
      <c r="A547" s="244"/>
      <c r="B547" s="192"/>
      <c r="C547" s="40"/>
      <c r="D547" s="8"/>
      <c r="E547" s="8"/>
      <c r="F547" s="153"/>
      <c r="M547" s="14"/>
      <c r="P547" s="14"/>
      <c r="Q547" s="14"/>
      <c r="AE547" s="4"/>
    </row>
    <row r="548" spans="1:32" s="30" customFormat="1" x14ac:dyDescent="0.25">
      <c r="A548" s="244"/>
      <c r="B548" s="192"/>
      <c r="C548" s="40"/>
      <c r="D548" s="8"/>
      <c r="E548" s="8"/>
      <c r="F548" s="153"/>
      <c r="M548" s="14"/>
      <c r="P548" s="14"/>
      <c r="Q548" s="14"/>
      <c r="AE548" s="4"/>
      <c r="AF548" s="14"/>
    </row>
    <row r="549" spans="1:32" s="30" customFormat="1" x14ac:dyDescent="0.25">
      <c r="A549" s="244"/>
      <c r="B549" s="233"/>
      <c r="C549" s="40"/>
      <c r="D549" s="8"/>
      <c r="E549" s="8"/>
      <c r="F549" s="191"/>
      <c r="M549" s="14"/>
      <c r="P549" s="14"/>
      <c r="Q549" s="14"/>
      <c r="AE549" s="4"/>
      <c r="AF549" s="14"/>
    </row>
    <row r="550" spans="1:32" s="30" customFormat="1" x14ac:dyDescent="0.25">
      <c r="A550" s="244"/>
      <c r="B550" s="192"/>
      <c r="C550" s="40"/>
      <c r="D550" s="8"/>
      <c r="E550" s="8"/>
      <c r="F550" s="153"/>
      <c r="M550" s="14"/>
      <c r="P550" s="14"/>
      <c r="Q550" s="14"/>
      <c r="AE550" s="4"/>
      <c r="AF550" s="14"/>
    </row>
    <row r="551" spans="1:32" s="30" customFormat="1" x14ac:dyDescent="0.25">
      <c r="A551" s="244"/>
      <c r="B551" s="192"/>
      <c r="C551" s="40"/>
      <c r="D551" s="8"/>
      <c r="E551" s="8"/>
      <c r="F551" s="153"/>
      <c r="M551" s="14"/>
      <c r="P551" s="14"/>
      <c r="Q551" s="14"/>
      <c r="AE551" s="4"/>
      <c r="AF551" s="14"/>
    </row>
    <row r="552" spans="1:32" s="30" customFormat="1" x14ac:dyDescent="0.25">
      <c r="A552" s="244"/>
      <c r="B552" s="192"/>
      <c r="C552" s="40"/>
      <c r="D552" s="8"/>
      <c r="E552" s="8"/>
      <c r="F552" s="153"/>
      <c r="M552" s="14"/>
      <c r="N552" s="14"/>
      <c r="O552" s="14"/>
      <c r="AE552" s="4"/>
      <c r="AF552" s="14"/>
    </row>
    <row r="553" spans="1:32" s="30" customFormat="1" x14ac:dyDescent="0.25">
      <c r="A553" s="244"/>
      <c r="B553" s="192"/>
      <c r="C553" s="40"/>
      <c r="D553" s="8"/>
      <c r="E553" s="8"/>
      <c r="F553" s="153"/>
      <c r="M553" s="14"/>
      <c r="N553" s="14"/>
      <c r="O553" s="14"/>
      <c r="AE553" s="4"/>
      <c r="AF553" s="14"/>
    </row>
    <row r="554" spans="1:32" s="30" customFormat="1" x14ac:dyDescent="0.25">
      <c r="A554" s="244"/>
      <c r="B554" s="192"/>
      <c r="C554" s="40"/>
      <c r="D554" s="8"/>
      <c r="E554" s="8"/>
      <c r="F554" s="153"/>
      <c r="G554" s="14"/>
      <c r="H554" s="45"/>
      <c r="I554" s="45"/>
      <c r="J554" s="45"/>
      <c r="K554" s="14"/>
      <c r="M554" s="14"/>
      <c r="N554" s="14"/>
      <c r="O554" s="14"/>
      <c r="AE554" s="4"/>
      <c r="AF554" s="14"/>
    </row>
    <row r="555" spans="1:32" s="30" customFormat="1" x14ac:dyDescent="0.25">
      <c r="A555" s="244"/>
      <c r="B555" s="192"/>
      <c r="C555" s="40"/>
      <c r="D555" s="8"/>
      <c r="E555" s="8"/>
      <c r="F555" s="153"/>
      <c r="G555" s="14"/>
      <c r="H555" s="45"/>
      <c r="I555" s="45"/>
      <c r="J555" s="45"/>
      <c r="K555" s="14"/>
      <c r="M555" s="14"/>
      <c r="N555" s="14"/>
      <c r="O555" s="14"/>
      <c r="AE555" s="4"/>
    </row>
    <row r="556" spans="1:32" s="30" customFormat="1" x14ac:dyDescent="0.25">
      <c r="A556" s="244"/>
      <c r="B556" s="192"/>
      <c r="C556" s="40"/>
      <c r="D556" s="8"/>
      <c r="E556" s="8"/>
      <c r="F556" s="153"/>
      <c r="G556" s="14"/>
      <c r="H556" s="45"/>
      <c r="I556" s="45"/>
      <c r="J556" s="45"/>
      <c r="K556" s="14"/>
      <c r="M556" s="14"/>
      <c r="N556" s="14"/>
      <c r="O556" s="14"/>
      <c r="AE556" s="4"/>
    </row>
    <row r="557" spans="1:32" s="30" customFormat="1" x14ac:dyDescent="0.25">
      <c r="A557" s="244"/>
      <c r="B557" s="192"/>
      <c r="C557" s="40"/>
      <c r="D557" s="8"/>
      <c r="E557" s="8"/>
      <c r="F557" s="153"/>
      <c r="G557" s="14"/>
      <c r="H557" s="45"/>
      <c r="I557" s="45"/>
      <c r="J557" s="45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44"/>
      <c r="B558" s="192"/>
      <c r="C558" s="40"/>
      <c r="D558" s="8"/>
      <c r="E558" s="8"/>
      <c r="F558" s="153"/>
      <c r="G558" s="14"/>
      <c r="H558" s="45"/>
      <c r="I558" s="45"/>
      <c r="J558" s="45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44"/>
      <c r="B559" s="192"/>
      <c r="C559" s="40"/>
      <c r="D559" s="8"/>
      <c r="E559" s="8"/>
      <c r="F559" s="153"/>
      <c r="G559" s="14"/>
      <c r="H559" s="45"/>
      <c r="I559" s="45"/>
      <c r="J559" s="45"/>
      <c r="K559" s="14"/>
      <c r="M559" s="14"/>
      <c r="N559" s="14"/>
      <c r="O559" s="14"/>
      <c r="P559" s="14"/>
      <c r="Q559" s="14"/>
      <c r="AE559" s="4"/>
    </row>
    <row r="560" spans="1:32" s="30" customFormat="1" x14ac:dyDescent="0.25">
      <c r="A560" s="244"/>
      <c r="B560" s="192"/>
      <c r="C560" s="40"/>
      <c r="D560" s="8"/>
      <c r="E560" s="8"/>
      <c r="F560" s="153"/>
      <c r="G560" s="14"/>
      <c r="H560" s="45"/>
      <c r="I560" s="45"/>
      <c r="J560" s="45"/>
      <c r="K560" s="14"/>
      <c r="M560" s="14"/>
      <c r="N560" s="14"/>
      <c r="O560" s="14"/>
      <c r="P560" s="14"/>
      <c r="Q560" s="14"/>
      <c r="AE560" s="4"/>
    </row>
    <row r="561" spans="1:32" s="30" customFormat="1" x14ac:dyDescent="0.25">
      <c r="A561" s="244"/>
      <c r="B561" s="192"/>
      <c r="C561" s="40"/>
      <c r="D561" s="8"/>
      <c r="E561" s="8"/>
      <c r="F561" s="153"/>
      <c r="G561" s="14"/>
      <c r="H561" s="45"/>
      <c r="I561" s="45"/>
      <c r="J561" s="45"/>
      <c r="K561" s="14"/>
      <c r="M561" s="14"/>
      <c r="N561" s="14"/>
      <c r="O561" s="14"/>
      <c r="P561" s="14"/>
      <c r="Q561" s="14"/>
      <c r="AE561" s="4"/>
    </row>
    <row r="562" spans="1:32" s="30" customFormat="1" x14ac:dyDescent="0.25">
      <c r="A562" s="244"/>
      <c r="B562" s="192"/>
      <c r="C562" s="40"/>
      <c r="D562" s="8"/>
      <c r="E562" s="8"/>
      <c r="F562" s="153"/>
      <c r="G562" s="14"/>
      <c r="H562" s="45"/>
      <c r="I562" s="45"/>
      <c r="J562" s="45"/>
      <c r="K562" s="14"/>
      <c r="M562" s="14"/>
      <c r="N562" s="14"/>
      <c r="O562" s="14"/>
      <c r="P562" s="14"/>
      <c r="Q562" s="14"/>
      <c r="AE562" s="4"/>
    </row>
    <row r="563" spans="1:32" s="30" customFormat="1" x14ac:dyDescent="0.25">
      <c r="A563" s="244"/>
      <c r="B563" s="233"/>
      <c r="C563" s="192"/>
      <c r="D563" s="8"/>
      <c r="E563" s="8"/>
      <c r="F563" s="191"/>
      <c r="G563" s="14"/>
      <c r="H563" s="45"/>
      <c r="I563" s="45"/>
      <c r="J563" s="45"/>
      <c r="K563" s="14"/>
      <c r="M563" s="14"/>
      <c r="N563" s="14"/>
      <c r="O563" s="14"/>
      <c r="P563" s="14"/>
      <c r="Q563" s="14"/>
      <c r="AE563" s="4"/>
    </row>
    <row r="564" spans="1:32" s="30" customFormat="1" x14ac:dyDescent="0.25">
      <c r="A564" s="244"/>
      <c r="B564" s="192"/>
      <c r="C564" s="40"/>
      <c r="D564" s="8"/>
      <c r="E564" s="8"/>
      <c r="F564" s="153"/>
      <c r="G564" s="14"/>
      <c r="H564" s="45"/>
      <c r="I564" s="45"/>
      <c r="J564" s="45"/>
      <c r="K564" s="14"/>
      <c r="M564" s="14"/>
      <c r="N564" s="14"/>
      <c r="O564" s="14"/>
      <c r="P564" s="14"/>
      <c r="Q564" s="14"/>
      <c r="AE564" s="4"/>
    </row>
    <row r="565" spans="1:32" s="30" customFormat="1" x14ac:dyDescent="0.25">
      <c r="A565" s="244"/>
      <c r="B565" s="192"/>
      <c r="C565" s="40"/>
      <c r="D565" s="8"/>
      <c r="E565" s="8"/>
      <c r="F565" s="153"/>
      <c r="G565" s="14"/>
      <c r="H565" s="45"/>
      <c r="I565" s="45"/>
      <c r="J565" s="45"/>
      <c r="K565" s="14"/>
      <c r="M565" s="14"/>
      <c r="N565" s="14"/>
      <c r="O565" s="14"/>
      <c r="P565" s="14"/>
      <c r="Q565" s="14"/>
      <c r="AE565" s="4"/>
    </row>
    <row r="566" spans="1:32" s="30" customFormat="1" x14ac:dyDescent="0.25">
      <c r="A566" s="244"/>
      <c r="B566" s="192"/>
      <c r="C566" s="40"/>
      <c r="D566" s="8"/>
      <c r="E566" s="8"/>
      <c r="F566" s="153"/>
      <c r="G566" s="14"/>
      <c r="H566" s="45"/>
      <c r="I566" s="45"/>
      <c r="J566" s="45"/>
      <c r="K566" s="14"/>
      <c r="M566" s="14"/>
      <c r="N566" s="14"/>
      <c r="O566" s="14"/>
      <c r="P566" s="14"/>
      <c r="Q566" s="14"/>
      <c r="AE566" s="4"/>
    </row>
    <row r="567" spans="1:32" s="30" customFormat="1" x14ac:dyDescent="0.25">
      <c r="A567" s="244"/>
      <c r="B567" s="192"/>
      <c r="C567" s="40"/>
      <c r="D567" s="8"/>
      <c r="E567" s="8"/>
      <c r="F567" s="153"/>
      <c r="G567" s="14"/>
      <c r="H567" s="45"/>
      <c r="I567" s="45"/>
      <c r="J567" s="45"/>
      <c r="K567" s="14"/>
      <c r="M567" s="14"/>
      <c r="N567" s="14"/>
      <c r="O567" s="14"/>
      <c r="P567" s="14"/>
      <c r="Q567" s="14"/>
      <c r="AE567" s="4"/>
    </row>
    <row r="568" spans="1:32" s="30" customFormat="1" x14ac:dyDescent="0.25">
      <c r="A568" s="244"/>
      <c r="B568" s="192"/>
      <c r="C568" s="40"/>
      <c r="D568" s="8"/>
      <c r="E568" s="8"/>
      <c r="F568" s="153"/>
      <c r="M568" s="14"/>
      <c r="AE568" s="4"/>
    </row>
    <row r="569" spans="1:32" s="30" customFormat="1" x14ac:dyDescent="0.25">
      <c r="A569" s="244"/>
      <c r="B569" s="192"/>
      <c r="C569" s="40"/>
      <c r="D569" s="8"/>
      <c r="E569" s="8"/>
      <c r="F569" s="153"/>
    </row>
    <row r="570" spans="1:32" s="30" customFormat="1" x14ac:dyDescent="0.25">
      <c r="A570" s="244"/>
      <c r="B570" s="192"/>
      <c r="C570" s="40"/>
      <c r="D570" s="8"/>
      <c r="E570" s="8"/>
      <c r="F570" s="153"/>
    </row>
    <row r="571" spans="1:32" s="201" customFormat="1" x14ac:dyDescent="0.25">
      <c r="A571" s="244"/>
      <c r="B571" s="192"/>
      <c r="C571" s="40"/>
      <c r="D571" s="8"/>
      <c r="E571" s="8"/>
      <c r="F571" s="153"/>
      <c r="G571" s="30"/>
      <c r="H571" s="30"/>
      <c r="I571" s="30"/>
      <c r="J571" s="30"/>
      <c r="K571" s="30"/>
      <c r="M571" s="30"/>
      <c r="N571" s="30"/>
      <c r="O571" s="30"/>
      <c r="P571" s="30"/>
      <c r="Q571" s="30"/>
      <c r="AE571" s="30"/>
      <c r="AF571" s="30"/>
    </row>
    <row r="572" spans="1:32" s="30" customFormat="1" x14ac:dyDescent="0.25">
      <c r="A572" s="244"/>
      <c r="B572" s="192"/>
      <c r="C572" s="40"/>
      <c r="D572" s="8"/>
      <c r="E572" s="8"/>
      <c r="F572" s="153"/>
    </row>
    <row r="573" spans="1:32" s="30" customFormat="1" x14ac:dyDescent="0.25">
      <c r="A573" s="244"/>
      <c r="B573" s="192"/>
      <c r="C573" s="40"/>
      <c r="D573" s="8"/>
      <c r="E573" s="8"/>
      <c r="F573" s="153"/>
      <c r="G573" s="14"/>
      <c r="H573" s="45"/>
      <c r="I573" s="45"/>
      <c r="J573" s="45"/>
      <c r="K573" s="14"/>
      <c r="N573" s="14"/>
      <c r="O573" s="14"/>
      <c r="P573" s="14"/>
      <c r="Q573" s="14"/>
    </row>
    <row r="574" spans="1:32" x14ac:dyDescent="0.25">
      <c r="A574" s="244"/>
      <c r="B574" s="6"/>
      <c r="C574" s="40"/>
      <c r="D574" s="8"/>
      <c r="E574" s="8"/>
      <c r="F574" s="153"/>
      <c r="G574" s="14"/>
      <c r="AE574" s="4"/>
      <c r="AF574" s="30"/>
    </row>
    <row r="575" spans="1:32" x14ac:dyDescent="0.25">
      <c r="A575" s="244"/>
      <c r="B575" s="6"/>
      <c r="C575" s="40"/>
      <c r="D575" s="8"/>
      <c r="E575" s="8"/>
      <c r="F575" s="153"/>
      <c r="G575" s="14"/>
      <c r="AE575" s="4"/>
      <c r="AF575" s="30"/>
    </row>
    <row r="576" spans="1:32" x14ac:dyDescent="0.25">
      <c r="A576" s="244"/>
      <c r="B576" s="6"/>
      <c r="C576" s="40"/>
      <c r="E576" s="94"/>
      <c r="F576" s="153"/>
      <c r="G576" s="14"/>
      <c r="AE576" s="4"/>
      <c r="AF576" s="30"/>
    </row>
    <row r="577" spans="1:32" x14ac:dyDescent="0.25">
      <c r="A577" s="244"/>
      <c r="B577" s="6"/>
      <c r="C577" s="40"/>
      <c r="E577" s="94"/>
      <c r="F577" s="153"/>
      <c r="G577" s="14"/>
      <c r="AE577" s="4"/>
      <c r="AF577" s="30"/>
    </row>
    <row r="578" spans="1:32" x14ac:dyDescent="0.25">
      <c r="A578" s="244"/>
      <c r="B578" s="6"/>
      <c r="C578" s="40"/>
      <c r="E578" s="94"/>
      <c r="F578" s="153"/>
      <c r="AE578" s="4"/>
      <c r="AF578" s="30"/>
    </row>
    <row r="579" spans="1:32" ht="18.75" x14ac:dyDescent="0.25">
      <c r="A579" s="155"/>
      <c r="B579" s="104"/>
      <c r="C579" s="134"/>
      <c r="D579" s="135"/>
      <c r="E579" s="106"/>
      <c r="F579" s="106"/>
      <c r="AE579" s="4"/>
      <c r="AF579" s="30"/>
    </row>
    <row r="580" spans="1:32" x14ac:dyDescent="0.25">
      <c r="A580" s="49"/>
      <c r="B580" s="47"/>
      <c r="C580" s="49"/>
      <c r="D580" s="8"/>
      <c r="E580" s="8"/>
      <c r="F580" s="153"/>
      <c r="AE580" s="4"/>
      <c r="AF580" s="30"/>
    </row>
    <row r="581" spans="1:32" x14ac:dyDescent="0.25">
      <c r="A581" s="236"/>
      <c r="B581" s="47"/>
      <c r="C581" s="49"/>
      <c r="D581" s="8"/>
      <c r="E581" s="8"/>
      <c r="F581" s="153"/>
      <c r="AE581" s="4"/>
      <c r="AF581" s="30"/>
    </row>
    <row r="582" spans="1:32" x14ac:dyDescent="0.25">
      <c r="A582" s="236"/>
      <c r="B582" s="47"/>
      <c r="C582" s="49"/>
      <c r="D582" s="8"/>
      <c r="E582" s="8"/>
      <c r="F582" s="153"/>
      <c r="AE582" s="4"/>
      <c r="AF582" s="30"/>
    </row>
    <row r="583" spans="1:32" x14ac:dyDescent="0.25">
      <c r="A583" s="236"/>
      <c r="B583" s="47"/>
      <c r="C583" s="49"/>
      <c r="D583" s="8"/>
      <c r="E583" s="8"/>
      <c r="F583" s="153"/>
      <c r="AE583" s="4"/>
      <c r="AF583" s="30"/>
    </row>
    <row r="584" spans="1:32" x14ac:dyDescent="0.25">
      <c r="A584" s="236"/>
      <c r="B584" s="47"/>
      <c r="C584" s="49"/>
      <c r="D584" s="8"/>
      <c r="E584" s="8"/>
      <c r="F584" s="153"/>
      <c r="AE584" s="4"/>
      <c r="AF584" s="30"/>
    </row>
    <row r="585" spans="1:32" x14ac:dyDescent="0.25">
      <c r="A585" s="236"/>
      <c r="B585" s="47"/>
      <c r="C585" s="49"/>
      <c r="D585" s="8"/>
      <c r="E585" s="8"/>
      <c r="F585" s="153"/>
      <c r="AE585" s="4"/>
      <c r="AF585" s="30"/>
    </row>
    <row r="586" spans="1:32" x14ac:dyDescent="0.25">
      <c r="A586" s="236"/>
      <c r="B586" s="47"/>
      <c r="C586" s="49"/>
      <c r="D586" s="8"/>
      <c r="E586" s="8"/>
      <c r="F586" s="153"/>
      <c r="AE586" s="4"/>
      <c r="AF586" s="30"/>
    </row>
    <row r="587" spans="1:32" x14ac:dyDescent="0.25">
      <c r="A587" s="236"/>
      <c r="B587" s="47"/>
      <c r="C587" s="49"/>
      <c r="D587" s="8"/>
      <c r="E587" s="8"/>
      <c r="F587" s="153"/>
      <c r="AE587" s="4"/>
      <c r="AF587" s="30"/>
    </row>
    <row r="588" spans="1:32" x14ac:dyDescent="0.25">
      <c r="A588" s="236"/>
      <c r="B588" s="47"/>
      <c r="C588" s="49"/>
      <c r="D588" s="8"/>
      <c r="E588" s="8"/>
      <c r="F588" s="153"/>
      <c r="AE588" s="4"/>
      <c r="AF588" s="30"/>
    </row>
    <row r="589" spans="1:32" x14ac:dyDescent="0.25">
      <c r="A589" s="236"/>
      <c r="B589" s="47"/>
      <c r="C589" s="49"/>
      <c r="D589" s="8"/>
      <c r="E589" s="8"/>
      <c r="F589" s="153"/>
      <c r="AE589" s="4"/>
      <c r="AF589" s="30"/>
    </row>
    <row r="590" spans="1:32" x14ac:dyDescent="0.25">
      <c r="A590" s="236"/>
      <c r="B590" s="47"/>
      <c r="C590" s="49"/>
      <c r="D590" s="8"/>
      <c r="E590" s="8"/>
      <c r="F590" s="153"/>
      <c r="AE590" s="4"/>
      <c r="AF590" s="30"/>
    </row>
    <row r="591" spans="1:32" x14ac:dyDescent="0.25">
      <c r="A591" s="236"/>
      <c r="B591" s="47"/>
      <c r="C591" s="49"/>
      <c r="D591" s="8"/>
      <c r="E591" s="8"/>
      <c r="F591" s="153"/>
      <c r="AE591" s="4"/>
      <c r="AF591" s="30"/>
    </row>
    <row r="592" spans="1:32" x14ac:dyDescent="0.25">
      <c r="B592" s="11"/>
      <c r="C592" s="40"/>
      <c r="D592" s="8"/>
      <c r="E592" s="8"/>
      <c r="F592" s="191"/>
      <c r="G592" s="8"/>
      <c r="H592" s="8"/>
      <c r="I592" s="46"/>
      <c r="J592" s="46"/>
      <c r="P592" s="30"/>
      <c r="Q592" s="30"/>
      <c r="AE592" s="4"/>
      <c r="AF592" s="30"/>
    </row>
    <row r="593" spans="1:32" x14ac:dyDescent="0.25">
      <c r="B593" s="11"/>
      <c r="C593" s="40"/>
      <c r="D593" s="8"/>
      <c r="E593" s="8"/>
      <c r="F593" s="191"/>
      <c r="G593" s="8"/>
      <c r="H593" s="8"/>
      <c r="I593" s="46"/>
      <c r="J593" s="46"/>
      <c r="P593" s="30"/>
      <c r="Q593" s="30"/>
      <c r="AE593" s="4"/>
      <c r="AF593" s="30"/>
    </row>
    <row r="594" spans="1:32" x14ac:dyDescent="0.25">
      <c r="B594" s="192"/>
      <c r="C594" s="40"/>
      <c r="D594" s="8"/>
      <c r="E594" s="8"/>
      <c r="F594" s="153"/>
      <c r="G594" s="14"/>
      <c r="H594" s="8"/>
      <c r="J594" s="46"/>
      <c r="P594" s="30"/>
      <c r="Q594" s="30"/>
      <c r="AE594" s="4"/>
      <c r="AF594" s="30"/>
    </row>
    <row r="595" spans="1:32" x14ac:dyDescent="0.25">
      <c r="B595" s="192"/>
      <c r="C595" s="40"/>
      <c r="D595" s="8"/>
      <c r="E595" s="8"/>
      <c r="F595" s="153"/>
      <c r="G595" s="14"/>
      <c r="H595" s="8"/>
      <c r="J595" s="46"/>
      <c r="Q595" s="30"/>
      <c r="AE595" s="4"/>
      <c r="AF595" s="30"/>
    </row>
    <row r="596" spans="1:32" x14ac:dyDescent="0.25">
      <c r="B596" s="192"/>
      <c r="C596" s="40"/>
      <c r="D596" s="8"/>
      <c r="E596" s="8"/>
      <c r="F596" s="153"/>
      <c r="G596" s="14"/>
      <c r="J596" s="46"/>
      <c r="M596" s="30"/>
      <c r="Q596" s="30"/>
      <c r="AE596" s="30"/>
      <c r="AF596" s="30"/>
    </row>
    <row r="597" spans="1:32" x14ac:dyDescent="0.25">
      <c r="B597" s="192"/>
      <c r="C597" s="40"/>
      <c r="D597" s="8"/>
      <c r="E597" s="8"/>
      <c r="F597" s="153"/>
      <c r="G597" s="14"/>
      <c r="H597" s="8"/>
      <c r="J597" s="46"/>
      <c r="M597" s="30"/>
      <c r="Q597" s="30"/>
      <c r="AE597" s="30"/>
      <c r="AF597" s="30"/>
    </row>
    <row r="598" spans="1:32" x14ac:dyDescent="0.25">
      <c r="B598" s="47"/>
      <c r="C598" s="40"/>
      <c r="D598" s="8"/>
      <c r="E598" s="8"/>
      <c r="F598" s="153"/>
      <c r="G598" s="14"/>
      <c r="H598" s="134"/>
      <c r="I598" s="134"/>
      <c r="J598" s="4"/>
      <c r="M598" s="30"/>
      <c r="Q598" s="30"/>
      <c r="AE598" s="30"/>
      <c r="AF598" s="30"/>
    </row>
    <row r="599" spans="1:32" x14ac:dyDescent="0.25">
      <c r="A599" s="237"/>
      <c r="B599" s="47"/>
      <c r="C599" s="40"/>
      <c r="D599" s="8"/>
      <c r="E599" s="8"/>
      <c r="F599" s="153"/>
      <c r="G599" s="14"/>
      <c r="H599" s="134"/>
      <c r="I599" s="134"/>
      <c r="J599" s="4"/>
      <c r="Q599" s="30"/>
      <c r="AE599" s="4"/>
      <c r="AF599" s="30"/>
    </row>
    <row r="600" spans="1:32" x14ac:dyDescent="0.25">
      <c r="A600" s="237"/>
      <c r="B600" s="47"/>
      <c r="C600" s="40"/>
      <c r="D600" s="8"/>
      <c r="E600" s="8"/>
      <c r="F600" s="153"/>
      <c r="G600" s="14"/>
      <c r="H600" s="134"/>
      <c r="I600" s="134"/>
      <c r="J600" s="4"/>
      <c r="AE600" s="4"/>
      <c r="AF600" s="30"/>
    </row>
    <row r="601" spans="1:32" x14ac:dyDescent="0.25">
      <c r="A601" s="237"/>
      <c r="B601" s="47"/>
      <c r="C601" s="40"/>
      <c r="D601" s="8"/>
      <c r="E601" s="8"/>
      <c r="F601" s="153"/>
      <c r="G601" s="14"/>
      <c r="H601" s="134"/>
      <c r="I601" s="134"/>
      <c r="J601" s="4"/>
      <c r="M601" s="30"/>
      <c r="AE601" s="30"/>
      <c r="AF601" s="30"/>
    </row>
    <row r="602" spans="1:32" x14ac:dyDescent="0.25">
      <c r="A602" s="237"/>
      <c r="B602" s="47"/>
      <c r="C602" s="40"/>
      <c r="D602" s="8"/>
      <c r="E602" s="8"/>
      <c r="F602" s="153"/>
      <c r="G602" s="14"/>
      <c r="H602" s="134"/>
      <c r="I602" s="134"/>
      <c r="J602" s="46"/>
      <c r="M602" s="30"/>
      <c r="N602" s="30"/>
      <c r="O602" s="30"/>
      <c r="AE602" s="30"/>
      <c r="AF602" s="30"/>
    </row>
    <row r="603" spans="1:32" x14ac:dyDescent="0.25">
      <c r="A603" s="237"/>
      <c r="B603" s="47"/>
      <c r="C603" s="40"/>
      <c r="D603" s="8"/>
      <c r="E603" s="8"/>
      <c r="F603" s="153"/>
      <c r="G603" s="14"/>
      <c r="H603" s="134"/>
      <c r="I603" s="134"/>
      <c r="J603" s="46"/>
      <c r="N603" s="30"/>
      <c r="O603" s="30"/>
      <c r="AE603" s="4"/>
      <c r="AF603" s="30"/>
    </row>
    <row r="604" spans="1:32" x14ac:dyDescent="0.25">
      <c r="A604" s="237"/>
      <c r="B604" s="47"/>
      <c r="C604" s="40"/>
      <c r="D604" s="8"/>
      <c r="E604" s="8"/>
      <c r="F604" s="153"/>
      <c r="G604" s="14"/>
      <c r="H604" s="134"/>
      <c r="I604" s="134"/>
      <c r="J604" s="46"/>
      <c r="M604" s="30"/>
      <c r="N604" s="30"/>
      <c r="O604" s="30"/>
      <c r="AE604" s="30"/>
      <c r="AF604" s="30"/>
    </row>
    <row r="605" spans="1:32" x14ac:dyDescent="0.25">
      <c r="A605" s="237"/>
      <c r="B605" s="47"/>
      <c r="C605" s="40"/>
      <c r="D605" s="8"/>
      <c r="E605" s="8"/>
      <c r="F605" s="153"/>
      <c r="G605" s="14"/>
      <c r="H605" s="134"/>
      <c r="I605" s="134"/>
      <c r="J605" s="46"/>
      <c r="M605" s="30"/>
      <c r="AE605" s="30"/>
      <c r="AF605" s="30"/>
    </row>
    <row r="606" spans="1:32" x14ac:dyDescent="0.25">
      <c r="A606" s="244"/>
      <c r="B606" s="192"/>
      <c r="C606" s="40"/>
      <c r="D606" s="8"/>
      <c r="E606" s="8"/>
      <c r="F606" s="153"/>
      <c r="G606" s="14"/>
      <c r="H606" s="8"/>
      <c r="J606" s="46"/>
      <c r="M606" s="30"/>
      <c r="AE606" s="30"/>
      <c r="AF606" s="30"/>
    </row>
    <row r="607" spans="1:32" x14ac:dyDescent="0.25">
      <c r="A607" s="244"/>
      <c r="B607" s="192"/>
      <c r="C607" s="40"/>
      <c r="D607" s="8"/>
      <c r="E607" s="8"/>
      <c r="F607" s="153"/>
      <c r="G607" s="14"/>
      <c r="H607" s="8"/>
      <c r="J607" s="46"/>
      <c r="M607" s="30"/>
      <c r="AE607" s="30"/>
      <c r="AF607" s="201"/>
    </row>
    <row r="608" spans="1:32" x14ac:dyDescent="0.25">
      <c r="A608" s="244"/>
      <c r="B608" s="192"/>
      <c r="C608" s="40"/>
      <c r="D608" s="8"/>
      <c r="E608" s="8"/>
      <c r="F608" s="153"/>
      <c r="G608" s="14"/>
      <c r="H608" s="8"/>
      <c r="J608" s="46"/>
      <c r="M608" s="30"/>
      <c r="AE608" s="30"/>
      <c r="AF608" s="30"/>
    </row>
    <row r="609" spans="1:32" x14ac:dyDescent="0.25">
      <c r="A609" s="244"/>
      <c r="B609" s="192"/>
      <c r="C609" s="40"/>
      <c r="D609" s="8"/>
      <c r="E609" s="8"/>
      <c r="F609" s="153"/>
      <c r="G609" s="14"/>
      <c r="H609" s="8"/>
      <c r="J609" s="46"/>
      <c r="K609" s="30"/>
      <c r="M609" s="30"/>
      <c r="AE609" s="30"/>
      <c r="AF609" s="30"/>
    </row>
    <row r="610" spans="1:32" x14ac:dyDescent="0.25">
      <c r="A610" s="244"/>
      <c r="B610" s="192"/>
      <c r="C610" s="40"/>
      <c r="D610" s="8"/>
      <c r="E610" s="8"/>
      <c r="F610" s="153"/>
      <c r="G610" s="14"/>
      <c r="J610" s="46"/>
      <c r="K610" s="30"/>
      <c r="M610" s="30"/>
      <c r="N610" s="30"/>
      <c r="O610" s="30"/>
      <c r="AE610" s="30"/>
    </row>
    <row r="611" spans="1:32" x14ac:dyDescent="0.25">
      <c r="A611" s="244"/>
      <c r="B611" s="192"/>
      <c r="C611" s="40"/>
      <c r="D611" s="8"/>
      <c r="E611" s="8"/>
      <c r="F611" s="153"/>
      <c r="G611" s="14"/>
      <c r="H611" s="8"/>
      <c r="J611" s="46"/>
      <c r="K611" s="30"/>
      <c r="M611" s="30"/>
      <c r="N611" s="30"/>
      <c r="O611" s="30"/>
      <c r="AE611" s="30"/>
    </row>
    <row r="612" spans="1:32" x14ac:dyDescent="0.25">
      <c r="A612" s="244"/>
      <c r="B612" s="192"/>
      <c r="C612" s="40"/>
      <c r="D612" s="8"/>
      <c r="E612" s="8"/>
      <c r="F612" s="153"/>
      <c r="J612" s="46"/>
      <c r="K612" s="30"/>
      <c r="N612" s="30"/>
      <c r="O612" s="30"/>
      <c r="AE612" s="4"/>
    </row>
    <row r="613" spans="1:32" x14ac:dyDescent="0.25">
      <c r="A613" s="244"/>
      <c r="B613" s="192"/>
      <c r="C613" s="40"/>
      <c r="D613" s="8"/>
      <c r="E613" s="8"/>
      <c r="F613" s="153"/>
      <c r="J613" s="46"/>
      <c r="K613" s="30"/>
      <c r="N613" s="30"/>
      <c r="O613" s="30"/>
      <c r="AE613" s="4"/>
    </row>
    <row r="614" spans="1:32" x14ac:dyDescent="0.25">
      <c r="A614" s="244"/>
      <c r="B614" s="192"/>
      <c r="C614" s="40"/>
      <c r="D614" s="8"/>
      <c r="E614" s="8"/>
      <c r="F614" s="153"/>
      <c r="N614" s="30"/>
      <c r="O614" s="30"/>
      <c r="AE614" s="4"/>
    </row>
    <row r="615" spans="1:32" x14ac:dyDescent="0.25">
      <c r="A615" s="244"/>
      <c r="B615" s="192"/>
      <c r="C615" s="40"/>
      <c r="D615" s="8"/>
      <c r="E615" s="8"/>
      <c r="F615" s="153"/>
      <c r="N615" s="30"/>
      <c r="O615" s="30"/>
      <c r="P615" s="30"/>
    </row>
    <row r="616" spans="1:32" x14ac:dyDescent="0.25">
      <c r="A616" s="244"/>
      <c r="B616" s="192"/>
      <c r="C616" s="40"/>
      <c r="D616" s="8"/>
      <c r="E616" s="8"/>
      <c r="F616" s="153"/>
      <c r="N616" s="30"/>
      <c r="O616" s="30"/>
      <c r="P616" s="30"/>
    </row>
    <row r="617" spans="1:32" x14ac:dyDescent="0.25">
      <c r="A617" s="244"/>
      <c r="B617" s="192"/>
      <c r="C617" s="40"/>
      <c r="D617" s="8"/>
      <c r="E617" s="8"/>
      <c r="F617" s="153"/>
      <c r="N617" s="30"/>
      <c r="O617" s="30"/>
      <c r="P617" s="30"/>
      <c r="AE617" s="4"/>
    </row>
    <row r="618" spans="1:32" x14ac:dyDescent="0.25">
      <c r="A618" s="244"/>
      <c r="B618" s="192"/>
      <c r="C618" s="40"/>
      <c r="D618" s="8"/>
      <c r="E618" s="8"/>
      <c r="F618" s="153"/>
      <c r="J618" s="46"/>
      <c r="N618" s="30"/>
      <c r="O618" s="30"/>
      <c r="P618" s="30"/>
      <c r="Q618" s="30"/>
      <c r="AE618" s="4"/>
    </row>
    <row r="619" spans="1:32" x14ac:dyDescent="0.25">
      <c r="A619" s="244"/>
      <c r="B619" s="192"/>
      <c r="C619" s="40"/>
      <c r="D619" s="8"/>
      <c r="E619" s="8"/>
      <c r="F619" s="153"/>
      <c r="J619" s="46"/>
      <c r="M619" s="30"/>
      <c r="N619" s="30"/>
      <c r="O619" s="30"/>
      <c r="P619" s="30"/>
      <c r="Q619" s="30"/>
      <c r="AE619" s="30"/>
    </row>
    <row r="620" spans="1:32" x14ac:dyDescent="0.25">
      <c r="A620" s="244"/>
      <c r="B620" s="6"/>
      <c r="C620" s="40"/>
      <c r="D620" s="8"/>
      <c r="E620" s="8"/>
      <c r="F620" s="153"/>
      <c r="M620" s="30"/>
      <c r="N620" s="30"/>
      <c r="O620" s="30"/>
      <c r="P620" s="30"/>
      <c r="Q620" s="30"/>
      <c r="AE620" s="30"/>
    </row>
    <row r="621" spans="1:32" x14ac:dyDescent="0.25">
      <c r="A621" s="244"/>
      <c r="B621" s="192"/>
      <c r="C621" s="40"/>
      <c r="D621" s="8"/>
      <c r="E621" s="8"/>
      <c r="F621" s="153"/>
      <c r="J621" s="46"/>
      <c r="M621" s="30"/>
      <c r="N621" s="30"/>
      <c r="O621" s="30"/>
      <c r="P621" s="30"/>
      <c r="Q621" s="30"/>
      <c r="AE621" s="30"/>
    </row>
    <row r="622" spans="1:32" x14ac:dyDescent="0.25">
      <c r="B622" s="194"/>
      <c r="C622" s="40"/>
      <c r="D622" s="8"/>
      <c r="E622" s="8"/>
      <c r="F622" s="191"/>
      <c r="M622" s="30"/>
      <c r="N622" s="30"/>
      <c r="O622" s="30"/>
      <c r="P622" s="30"/>
      <c r="Q622" s="30"/>
      <c r="AE622" s="30"/>
    </row>
    <row r="623" spans="1:32" x14ac:dyDescent="0.25">
      <c r="B623" s="192"/>
      <c r="C623" s="40"/>
      <c r="D623" s="8"/>
      <c r="E623" s="8"/>
      <c r="F623" s="153"/>
      <c r="L623" s="14"/>
      <c r="M623" s="30"/>
      <c r="N623" s="30"/>
      <c r="O623" s="30"/>
      <c r="P623" s="30"/>
      <c r="Q623" s="30"/>
      <c r="AE623" s="30"/>
    </row>
    <row r="624" spans="1:32" s="238" customFormat="1" x14ac:dyDescent="0.25">
      <c r="A624" s="244"/>
      <c r="B624" s="192"/>
      <c r="C624" s="40"/>
      <c r="D624" s="8"/>
      <c r="E624" s="8"/>
      <c r="F624" s="153"/>
      <c r="G624" s="30"/>
      <c r="H624" s="30"/>
      <c r="I624" s="30"/>
      <c r="J624" s="30"/>
      <c r="K624" s="30"/>
      <c r="M624" s="30"/>
      <c r="N624" s="239"/>
      <c r="O624" s="239"/>
      <c r="P624" s="239"/>
      <c r="Q624" s="239"/>
      <c r="AE624" s="30"/>
    </row>
    <row r="625" spans="1:31" x14ac:dyDescent="0.25">
      <c r="A625" s="244"/>
      <c r="B625" s="192"/>
      <c r="C625" s="40"/>
      <c r="D625" s="8"/>
      <c r="E625" s="8"/>
      <c r="F625" s="153"/>
      <c r="G625" s="30"/>
      <c r="H625" s="30"/>
      <c r="I625" s="30"/>
      <c r="J625" s="30"/>
      <c r="K625" s="30"/>
      <c r="M625" s="239"/>
      <c r="AE625" s="239"/>
    </row>
    <row r="626" spans="1:31" x14ac:dyDescent="0.25">
      <c r="A626" s="244"/>
      <c r="B626" s="192"/>
      <c r="C626" s="40"/>
      <c r="D626" s="8"/>
      <c r="E626" s="8"/>
      <c r="F626" s="153"/>
      <c r="G626" s="14"/>
      <c r="AE626" s="4"/>
    </row>
    <row r="627" spans="1:31" x14ac:dyDescent="0.25">
      <c r="A627" s="244"/>
      <c r="B627" s="192"/>
      <c r="C627" s="40"/>
      <c r="D627" s="8"/>
      <c r="E627" s="8"/>
      <c r="F627" s="153"/>
      <c r="G627" s="30"/>
      <c r="H627" s="30"/>
      <c r="I627" s="30"/>
      <c r="J627" s="30"/>
      <c r="K627" s="30"/>
      <c r="AE627" s="4"/>
    </row>
    <row r="628" spans="1:31" x14ac:dyDescent="0.25">
      <c r="A628" s="244"/>
      <c r="B628" s="192"/>
      <c r="C628" s="40"/>
      <c r="D628" s="8"/>
      <c r="E628" s="8"/>
      <c r="F628" s="153"/>
      <c r="G628" s="30"/>
      <c r="H628" s="30"/>
      <c r="I628" s="30"/>
      <c r="J628" s="30"/>
      <c r="K628" s="30"/>
      <c r="AE628" s="4"/>
    </row>
    <row r="629" spans="1:31" x14ac:dyDescent="0.25">
      <c r="A629" s="244"/>
      <c r="B629" s="192"/>
      <c r="C629" s="40"/>
      <c r="D629" s="8"/>
      <c r="E629" s="8"/>
      <c r="F629" s="153"/>
      <c r="G629" s="30"/>
      <c r="H629" s="30"/>
      <c r="I629" s="30"/>
      <c r="J629" s="30"/>
      <c r="K629" s="30"/>
      <c r="AE629" s="4"/>
    </row>
    <row r="630" spans="1:31" x14ac:dyDescent="0.25">
      <c r="A630" s="244"/>
      <c r="B630" s="192"/>
      <c r="C630" s="40"/>
      <c r="D630" s="8"/>
      <c r="E630" s="8"/>
      <c r="F630" s="153"/>
      <c r="G630" s="30"/>
      <c r="H630" s="30"/>
      <c r="I630" s="30"/>
      <c r="J630" s="30"/>
      <c r="K630" s="30"/>
      <c r="AE630" s="4"/>
    </row>
    <row r="631" spans="1:31" x14ac:dyDescent="0.25">
      <c r="A631" s="244"/>
      <c r="B631" s="192"/>
      <c r="C631" s="40"/>
      <c r="D631" s="8"/>
      <c r="E631" s="8"/>
      <c r="F631" s="153"/>
      <c r="G631" s="30"/>
      <c r="H631" s="30"/>
      <c r="I631" s="30"/>
      <c r="J631" s="30"/>
      <c r="K631" s="30"/>
      <c r="AE631" s="4"/>
    </row>
    <row r="632" spans="1:31" x14ac:dyDescent="0.25">
      <c r="A632" s="244"/>
      <c r="B632" s="192"/>
      <c r="C632" s="40"/>
      <c r="D632" s="8"/>
      <c r="E632" s="8"/>
      <c r="F632" s="153"/>
      <c r="G632" s="30"/>
      <c r="H632" s="30"/>
      <c r="I632" s="30"/>
      <c r="J632" s="30"/>
      <c r="K632" s="30"/>
      <c r="AE632" s="4"/>
    </row>
    <row r="633" spans="1:31" x14ac:dyDescent="0.25">
      <c r="A633" s="244"/>
      <c r="B633" s="192"/>
      <c r="C633" s="40"/>
      <c r="D633" s="8"/>
      <c r="E633" s="8"/>
      <c r="F633" s="153"/>
      <c r="G633" s="30"/>
      <c r="H633" s="30"/>
      <c r="I633" s="30"/>
      <c r="J633" s="30"/>
      <c r="K633" s="30"/>
      <c r="AE633" s="4"/>
    </row>
    <row r="634" spans="1:31" x14ac:dyDescent="0.25">
      <c r="A634" s="244"/>
      <c r="B634" s="192"/>
      <c r="C634" s="40"/>
      <c r="D634" s="8"/>
      <c r="E634" s="8"/>
      <c r="F634" s="153"/>
      <c r="G634" s="30"/>
      <c r="H634" s="30"/>
      <c r="I634" s="30"/>
      <c r="J634" s="30"/>
      <c r="K634" s="30"/>
      <c r="AE634" s="4"/>
    </row>
    <row r="635" spans="1:31" x14ac:dyDescent="0.25">
      <c r="A635" s="244"/>
      <c r="B635" s="192"/>
      <c r="C635" s="40"/>
      <c r="D635" s="8"/>
      <c r="E635" s="8"/>
      <c r="F635" s="153"/>
      <c r="G635" s="14"/>
      <c r="AE635" s="4"/>
    </row>
    <row r="636" spans="1:31" x14ac:dyDescent="0.25">
      <c r="A636" s="244"/>
      <c r="B636" s="192"/>
      <c r="C636" s="40"/>
      <c r="D636" s="8"/>
      <c r="E636" s="8"/>
      <c r="F636" s="153"/>
      <c r="G636" s="14"/>
      <c r="AE636" s="4"/>
    </row>
    <row r="637" spans="1:31" x14ac:dyDescent="0.25">
      <c r="A637" s="244"/>
      <c r="B637" s="192"/>
      <c r="C637" s="40"/>
      <c r="D637" s="8"/>
      <c r="E637" s="8"/>
      <c r="F637" s="153"/>
      <c r="G637" s="14"/>
      <c r="AE637" s="4"/>
    </row>
    <row r="638" spans="1:31" x14ac:dyDescent="0.25">
      <c r="A638" s="244"/>
      <c r="B638" s="192"/>
      <c r="C638" s="40"/>
      <c r="D638" s="8"/>
      <c r="E638" s="8"/>
      <c r="F638" s="153"/>
      <c r="G638" s="14"/>
      <c r="H638" s="14"/>
      <c r="I638" s="14"/>
      <c r="J638" s="14"/>
      <c r="AE638" s="4"/>
    </row>
    <row r="639" spans="1:31" x14ac:dyDescent="0.25">
      <c r="A639" s="244"/>
      <c r="B639" s="192"/>
      <c r="C639" s="40"/>
      <c r="D639" s="8"/>
      <c r="E639" s="8"/>
      <c r="F639" s="153"/>
      <c r="G639" s="14"/>
      <c r="H639" s="14"/>
      <c r="I639" s="14"/>
      <c r="J639" s="14"/>
      <c r="AE639" s="4"/>
    </row>
    <row r="640" spans="1:31" x14ac:dyDescent="0.25">
      <c r="A640" s="244"/>
      <c r="D640" s="8"/>
      <c r="E640" s="8"/>
      <c r="F640" s="153"/>
      <c r="G640" s="14"/>
      <c r="J640" s="46"/>
      <c r="AE640" s="4"/>
    </row>
    <row r="641" spans="1:31" x14ac:dyDescent="0.25">
      <c r="A641" s="244"/>
      <c r="B641" s="6"/>
      <c r="C641" s="40"/>
      <c r="D641" s="8"/>
      <c r="E641" s="8"/>
      <c r="F641" s="153"/>
      <c r="G641" s="14"/>
      <c r="AE641" s="4"/>
    </row>
    <row r="642" spans="1:31" x14ac:dyDescent="0.25">
      <c r="A642" s="149"/>
      <c r="B642" s="150"/>
      <c r="C642" s="49"/>
      <c r="D642" s="8"/>
      <c r="E642" s="8"/>
      <c r="F642" s="153"/>
      <c r="I642" s="30"/>
      <c r="J642" s="30"/>
      <c r="K642" s="30"/>
      <c r="AE642" s="4"/>
    </row>
    <row r="643" spans="1:31" x14ac:dyDescent="0.25">
      <c r="A643" s="131"/>
      <c r="B643" s="47"/>
      <c r="C643" s="49"/>
      <c r="D643" s="8"/>
      <c r="E643" s="8"/>
      <c r="F643" s="153"/>
      <c r="I643" s="30"/>
      <c r="J643" s="30"/>
      <c r="K643" s="239"/>
      <c r="AE643" s="4"/>
    </row>
    <row r="644" spans="1:31" x14ac:dyDescent="0.25">
      <c r="A644" s="234"/>
      <c r="B644" s="47"/>
      <c r="C644" s="49"/>
      <c r="D644" s="8"/>
      <c r="E644" s="8"/>
      <c r="F644" s="153"/>
      <c r="AE644" s="4"/>
    </row>
    <row r="645" spans="1:31" x14ac:dyDescent="0.25">
      <c r="A645" s="234"/>
      <c r="B645" s="47"/>
      <c r="C645" s="49"/>
      <c r="D645" s="8"/>
      <c r="E645" s="8"/>
      <c r="F645" s="153"/>
      <c r="AE645" s="4"/>
    </row>
    <row r="646" spans="1:31" x14ac:dyDescent="0.25">
      <c r="A646" s="234"/>
      <c r="B646" s="47"/>
      <c r="C646" s="49"/>
      <c r="D646" s="8"/>
      <c r="E646" s="8"/>
      <c r="F646" s="153"/>
      <c r="AE646" s="4"/>
    </row>
    <row r="647" spans="1:31" x14ac:dyDescent="0.25">
      <c r="A647" s="234"/>
      <c r="B647" s="47"/>
      <c r="C647" s="49"/>
      <c r="D647" s="8"/>
      <c r="E647" s="8"/>
      <c r="F647" s="153"/>
      <c r="AE647" s="4"/>
    </row>
    <row r="648" spans="1:31" x14ac:dyDescent="0.25">
      <c r="A648" s="234"/>
      <c r="B648" s="47"/>
      <c r="C648" s="49"/>
      <c r="D648" s="8"/>
      <c r="E648" s="8"/>
      <c r="F648" s="153"/>
      <c r="AE648" s="4"/>
    </row>
    <row r="649" spans="1:31" x14ac:dyDescent="0.25">
      <c r="A649" s="234"/>
      <c r="B649" s="47"/>
      <c r="C649" s="49"/>
      <c r="D649" s="8"/>
      <c r="E649" s="8"/>
      <c r="F649" s="153"/>
      <c r="AE649" s="4"/>
    </row>
    <row r="650" spans="1:31" x14ac:dyDescent="0.25">
      <c r="A650" s="234"/>
      <c r="B650" s="47"/>
      <c r="C650" s="49"/>
      <c r="D650" s="8"/>
      <c r="E650" s="8"/>
      <c r="F650" s="153"/>
      <c r="AE650" s="4"/>
    </row>
    <row r="651" spans="1:31" x14ac:dyDescent="0.25">
      <c r="A651" s="234"/>
      <c r="B651" s="47"/>
      <c r="C651" s="49"/>
      <c r="D651" s="8"/>
      <c r="E651" s="8"/>
      <c r="F651" s="153"/>
      <c r="AE651" s="4"/>
    </row>
    <row r="652" spans="1:31" x14ac:dyDescent="0.25">
      <c r="A652" s="234"/>
      <c r="B652" s="47"/>
      <c r="C652" s="49"/>
      <c r="D652" s="8"/>
      <c r="E652" s="8"/>
      <c r="F652" s="153"/>
      <c r="AE652" s="4"/>
    </row>
    <row r="653" spans="1:31" x14ac:dyDescent="0.25">
      <c r="A653" s="234"/>
      <c r="B653" s="47"/>
      <c r="C653" s="49"/>
      <c r="D653" s="8"/>
      <c r="E653" s="8"/>
      <c r="F653" s="153"/>
      <c r="AE653" s="4"/>
    </row>
    <row r="654" spans="1:31" x14ac:dyDescent="0.25">
      <c r="A654" s="234"/>
      <c r="B654" s="47"/>
      <c r="C654" s="49"/>
      <c r="D654" s="8"/>
      <c r="E654" s="8"/>
      <c r="F654" s="153"/>
      <c r="AE654" s="4"/>
    </row>
    <row r="655" spans="1:31" x14ac:dyDescent="0.25">
      <c r="A655" s="234"/>
      <c r="B655" s="47"/>
      <c r="C655" s="49"/>
      <c r="D655" s="8"/>
      <c r="E655" s="8"/>
      <c r="F655" s="153"/>
      <c r="AE655" s="4"/>
    </row>
    <row r="656" spans="1:31" x14ac:dyDescent="0.25">
      <c r="A656" s="234"/>
      <c r="B656" s="47"/>
      <c r="C656" s="49"/>
      <c r="D656" s="8"/>
      <c r="E656" s="8"/>
      <c r="F656" s="153"/>
      <c r="AE656" s="4"/>
    </row>
    <row r="657" spans="1:31" x14ac:dyDescent="0.25">
      <c r="A657" s="234"/>
      <c r="B657" s="47"/>
      <c r="C657" s="49"/>
      <c r="D657" s="8"/>
      <c r="E657" s="8"/>
      <c r="F657" s="153"/>
      <c r="AE657" s="4"/>
    </row>
    <row r="658" spans="1:31" x14ac:dyDescent="0.25">
      <c r="A658" s="234"/>
      <c r="B658" s="47"/>
      <c r="C658" s="49"/>
      <c r="D658" s="8"/>
      <c r="E658" s="8"/>
      <c r="F658" s="153"/>
      <c r="AE658" s="4"/>
    </row>
    <row r="659" spans="1:31" x14ac:dyDescent="0.25">
      <c r="A659" s="234"/>
      <c r="B659" s="47"/>
      <c r="C659" s="49"/>
      <c r="D659" s="8"/>
      <c r="E659" s="8"/>
      <c r="F659" s="153"/>
      <c r="AE659" s="4"/>
    </row>
    <row r="660" spans="1:31" x14ac:dyDescent="0.25">
      <c r="A660" s="234"/>
      <c r="B660" s="47"/>
      <c r="C660" s="49"/>
      <c r="D660" s="8"/>
      <c r="E660" s="8"/>
      <c r="F660" s="153"/>
      <c r="AE660" s="4"/>
    </row>
    <row r="661" spans="1:31" x14ac:dyDescent="0.25">
      <c r="A661" s="234"/>
      <c r="B661" s="47"/>
      <c r="C661" s="49"/>
      <c r="D661" s="8"/>
      <c r="E661" s="8"/>
      <c r="F661" s="153"/>
      <c r="AE661" s="4"/>
    </row>
    <row r="662" spans="1:31" x14ac:dyDescent="0.25">
      <c r="A662" s="234"/>
      <c r="B662" s="47"/>
      <c r="C662" s="49"/>
      <c r="D662" s="8"/>
      <c r="E662" s="8"/>
      <c r="F662" s="153"/>
      <c r="AE662" s="4"/>
    </row>
    <row r="663" spans="1:31" x14ac:dyDescent="0.25">
      <c r="A663" s="234"/>
      <c r="B663" s="47"/>
      <c r="C663" s="49"/>
      <c r="D663" s="8"/>
      <c r="E663" s="8"/>
      <c r="F663" s="153"/>
      <c r="AE663" s="4"/>
    </row>
    <row r="664" spans="1:31" x14ac:dyDescent="0.25">
      <c r="A664" s="234"/>
      <c r="B664" s="47"/>
      <c r="C664" s="49"/>
      <c r="D664" s="8"/>
      <c r="E664" s="8"/>
      <c r="F664" s="153"/>
      <c r="N664" s="30"/>
      <c r="O664" s="30"/>
      <c r="P664" s="30"/>
      <c r="Q664" s="30"/>
      <c r="AE664" s="4"/>
    </row>
    <row r="665" spans="1:31" x14ac:dyDescent="0.25">
      <c r="A665" s="234"/>
      <c r="B665" s="47"/>
      <c r="C665" s="49"/>
      <c r="D665" s="8"/>
      <c r="E665" s="8"/>
      <c r="F665" s="153"/>
      <c r="M665" s="30"/>
      <c r="N665" s="30"/>
      <c r="O665" s="30"/>
      <c r="P665" s="30"/>
      <c r="Q665" s="30"/>
      <c r="AE665" s="30"/>
    </row>
    <row r="666" spans="1:31" x14ac:dyDescent="0.25">
      <c r="A666" s="234"/>
      <c r="B666" s="47"/>
      <c r="C666" s="49"/>
      <c r="D666" s="8"/>
      <c r="E666" s="8"/>
      <c r="F666" s="153"/>
      <c r="M666" s="30"/>
      <c r="N666" s="30"/>
      <c r="O666" s="30"/>
      <c r="P666" s="30"/>
      <c r="Q666" s="30"/>
      <c r="AE666" s="30"/>
    </row>
    <row r="667" spans="1:31" x14ac:dyDescent="0.25">
      <c r="A667" s="234"/>
      <c r="B667" s="47"/>
      <c r="C667" s="49"/>
      <c r="D667" s="8"/>
      <c r="E667" s="8"/>
      <c r="F667" s="153"/>
      <c r="M667" s="30"/>
      <c r="N667" s="30"/>
      <c r="O667" s="30"/>
      <c r="P667" s="30"/>
      <c r="Q667" s="30"/>
      <c r="AE667" s="30"/>
    </row>
    <row r="668" spans="1:31" x14ac:dyDescent="0.25">
      <c r="A668" s="131"/>
      <c r="B668" s="150"/>
      <c r="C668" s="49"/>
      <c r="D668" s="8"/>
      <c r="E668" s="8"/>
      <c r="F668" s="153"/>
      <c r="G668" s="30"/>
      <c r="H668" s="30"/>
      <c r="I668" s="30"/>
      <c r="J668" s="30"/>
      <c r="K668" s="30"/>
      <c r="AE668" s="4"/>
    </row>
    <row r="669" spans="1:31" x14ac:dyDescent="0.25">
      <c r="A669" s="131"/>
      <c r="B669" s="150"/>
      <c r="C669" s="49"/>
      <c r="D669" s="8"/>
      <c r="E669" s="8"/>
      <c r="F669" s="153"/>
      <c r="G669" s="30"/>
      <c r="H669" s="30"/>
      <c r="I669" s="30"/>
      <c r="J669" s="30"/>
      <c r="K669" s="30"/>
      <c r="AE669" s="4"/>
    </row>
    <row r="670" spans="1:31" x14ac:dyDescent="0.25">
      <c r="A670" s="103"/>
      <c r="B670" s="150"/>
      <c r="C670" s="241"/>
      <c r="D670" s="8"/>
      <c r="E670" s="8"/>
      <c r="F670" s="106"/>
      <c r="M670" s="30"/>
      <c r="N670" s="30"/>
      <c r="O670" s="30"/>
      <c r="P670" s="30"/>
      <c r="Q670" s="30"/>
      <c r="AE670" s="30"/>
    </row>
    <row r="671" spans="1:31" x14ac:dyDescent="0.25">
      <c r="A671" s="49"/>
      <c r="B671" s="47"/>
      <c r="C671" s="49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1" x14ac:dyDescent="0.25">
      <c r="A672" s="236"/>
      <c r="B672" s="47"/>
      <c r="C672" s="49"/>
      <c r="D672" s="8"/>
      <c r="E672" s="8"/>
      <c r="F672" s="153"/>
      <c r="M672" s="30"/>
      <c r="N672" s="30"/>
      <c r="O672" s="30"/>
      <c r="P672" s="30"/>
      <c r="Q672" s="30"/>
      <c r="AE672" s="30"/>
    </row>
    <row r="673" spans="1:31" x14ac:dyDescent="0.25">
      <c r="A673" s="236"/>
      <c r="B673" s="47"/>
      <c r="C673" s="49"/>
      <c r="D673" s="8"/>
      <c r="E673" s="8"/>
      <c r="F673" s="153"/>
      <c r="M673" s="30"/>
      <c r="N673" s="30"/>
      <c r="O673" s="30"/>
      <c r="P673" s="30"/>
      <c r="Q673" s="30"/>
      <c r="AE673" s="30"/>
    </row>
    <row r="674" spans="1:31" x14ac:dyDescent="0.25">
      <c r="A674" s="236"/>
      <c r="B674" s="47"/>
      <c r="C674" s="49"/>
      <c r="D674" s="8"/>
      <c r="E674" s="8"/>
      <c r="F674" s="153"/>
      <c r="M674" s="30"/>
      <c r="N674" s="30"/>
      <c r="O674" s="30"/>
      <c r="P674" s="30"/>
      <c r="Q674" s="30"/>
      <c r="AE674" s="30"/>
    </row>
    <row r="675" spans="1:31" x14ac:dyDescent="0.25">
      <c r="A675" s="236"/>
      <c r="B675" s="47"/>
      <c r="C675" s="49"/>
      <c r="D675" s="8"/>
      <c r="E675" s="8"/>
      <c r="F675" s="153"/>
      <c r="M675" s="30"/>
      <c r="N675" s="30"/>
      <c r="O675" s="30"/>
      <c r="P675" s="30"/>
      <c r="Q675" s="30"/>
      <c r="AE675" s="30"/>
    </row>
    <row r="676" spans="1:31" x14ac:dyDescent="0.25">
      <c r="A676" s="236"/>
      <c r="B676" s="47"/>
      <c r="C676" s="49"/>
      <c r="D676" s="8"/>
      <c r="E676" s="8"/>
      <c r="F676" s="153"/>
      <c r="M676" s="30"/>
      <c r="N676" s="30"/>
      <c r="O676" s="30"/>
      <c r="P676" s="30"/>
      <c r="Q676" s="30"/>
      <c r="AE676" s="30"/>
    </row>
    <row r="677" spans="1:31" x14ac:dyDescent="0.25">
      <c r="A677" s="236"/>
      <c r="B677" s="47"/>
      <c r="C677" s="49"/>
      <c r="D677" s="8"/>
      <c r="E677" s="8"/>
      <c r="F677" s="153"/>
      <c r="M677" s="30"/>
      <c r="N677" s="30"/>
      <c r="O677" s="30"/>
      <c r="P677" s="30"/>
      <c r="Q677" s="30"/>
      <c r="AE677" s="30"/>
    </row>
    <row r="678" spans="1:31" x14ac:dyDescent="0.25">
      <c r="A678" s="234"/>
      <c r="B678" s="47"/>
      <c r="C678" s="49"/>
      <c r="D678" s="8"/>
      <c r="E678" s="8"/>
      <c r="F678" s="153"/>
      <c r="M678" s="30"/>
      <c r="N678" s="30"/>
      <c r="O678" s="30"/>
      <c r="P678" s="30"/>
      <c r="Q678" s="30"/>
      <c r="AE678" s="30"/>
    </row>
    <row r="679" spans="1:31" x14ac:dyDescent="0.25">
      <c r="A679" s="234"/>
      <c r="B679" s="47"/>
      <c r="C679" s="49"/>
      <c r="D679" s="8"/>
      <c r="E679" s="8"/>
      <c r="F679" s="153"/>
      <c r="M679" s="30"/>
      <c r="N679" s="30"/>
      <c r="O679" s="30"/>
      <c r="P679" s="30"/>
      <c r="Q679" s="30"/>
      <c r="AE679" s="30"/>
    </row>
    <row r="680" spans="1:31" x14ac:dyDescent="0.25">
      <c r="B680" s="39"/>
      <c r="D680" s="8"/>
      <c r="E680" s="8"/>
      <c r="F680" s="153"/>
      <c r="M680" s="30"/>
      <c r="N680" s="30"/>
      <c r="O680" s="30"/>
      <c r="P680" s="30"/>
      <c r="Q680" s="30"/>
      <c r="AE680" s="30"/>
    </row>
    <row r="681" spans="1:31" x14ac:dyDescent="0.25">
      <c r="B681" s="39"/>
      <c r="D681" s="8"/>
      <c r="E681" s="8"/>
      <c r="F681" s="153"/>
      <c r="M681" s="30"/>
      <c r="N681" s="30"/>
      <c r="O681" s="30"/>
      <c r="P681" s="30"/>
      <c r="Q681" s="30"/>
      <c r="AE681" s="30"/>
    </row>
    <row r="682" spans="1:31" x14ac:dyDescent="0.25">
      <c r="B682" s="39"/>
      <c r="D682" s="8"/>
      <c r="E682" s="8"/>
      <c r="F682" s="153"/>
      <c r="M682" s="30"/>
      <c r="N682" s="30"/>
      <c r="O682" s="30"/>
      <c r="P682" s="30"/>
      <c r="Q682" s="30"/>
      <c r="AE682" s="30"/>
    </row>
    <row r="683" spans="1:31" x14ac:dyDescent="0.25">
      <c r="B683" s="39"/>
      <c r="D683" s="8"/>
      <c r="E683" s="8"/>
      <c r="F683" s="153"/>
      <c r="M683" s="30"/>
      <c r="N683" s="30"/>
      <c r="O683" s="30"/>
      <c r="P683" s="30"/>
      <c r="Q683" s="30"/>
      <c r="AE683" s="30"/>
    </row>
    <row r="684" spans="1:31" x14ac:dyDescent="0.25">
      <c r="B684" s="39"/>
      <c r="D684" s="8"/>
      <c r="E684" s="8"/>
      <c r="F684" s="153"/>
      <c r="M684" s="30"/>
      <c r="N684" s="30"/>
      <c r="O684" s="30"/>
      <c r="P684" s="30"/>
      <c r="Q684" s="30"/>
      <c r="AE684" s="30"/>
    </row>
    <row r="685" spans="1:31" x14ac:dyDescent="0.25">
      <c r="A685" s="186"/>
      <c r="B685" s="242"/>
      <c r="C685" s="14"/>
      <c r="D685" s="8"/>
      <c r="E685" s="8"/>
      <c r="F685" s="191"/>
      <c r="G685" s="30"/>
      <c r="H685" s="30"/>
      <c r="M685" s="30"/>
      <c r="N685" s="30"/>
      <c r="O685" s="30"/>
      <c r="P685" s="30"/>
      <c r="Q685" s="30"/>
      <c r="AE685" s="30"/>
    </row>
    <row r="686" spans="1:31" x14ac:dyDescent="0.25">
      <c r="B686" s="243"/>
      <c r="D686" s="8"/>
      <c r="E686" s="8"/>
      <c r="F686" s="191"/>
      <c r="G686" s="30"/>
      <c r="H686" s="30"/>
      <c r="M686" s="30"/>
      <c r="N686" s="30"/>
      <c r="O686" s="30"/>
      <c r="P686" s="30"/>
      <c r="Q686" s="30"/>
      <c r="AE686" s="30"/>
    </row>
    <row r="687" spans="1:31" x14ac:dyDescent="0.25">
      <c r="D687" s="8"/>
      <c r="E687" s="8"/>
      <c r="F687" s="153"/>
      <c r="G687" s="30"/>
      <c r="H687" s="30"/>
      <c r="M687" s="30"/>
      <c r="N687" s="30"/>
      <c r="O687" s="30"/>
      <c r="P687" s="30"/>
      <c r="Q687" s="30"/>
      <c r="AE687" s="30"/>
    </row>
    <row r="688" spans="1:31" x14ac:dyDescent="0.25">
      <c r="A688" s="244"/>
      <c r="D688" s="8"/>
      <c r="E688" s="8"/>
      <c r="F688" s="153"/>
      <c r="G688" s="30"/>
      <c r="H688" s="30"/>
      <c r="M688" s="30"/>
      <c r="N688" s="30"/>
      <c r="O688" s="30"/>
      <c r="P688" s="30"/>
      <c r="Q688" s="30"/>
      <c r="AE688" s="30"/>
    </row>
    <row r="689" spans="1:31" x14ac:dyDescent="0.25">
      <c r="A689" s="244"/>
      <c r="D689" s="8"/>
      <c r="E689" s="8"/>
      <c r="F689" s="153"/>
      <c r="G689" s="30"/>
      <c r="H689" s="30"/>
      <c r="M689" s="201"/>
      <c r="N689" s="30"/>
      <c r="O689" s="30"/>
      <c r="P689" s="30"/>
      <c r="Q689" s="30"/>
      <c r="AE689" s="201"/>
    </row>
    <row r="690" spans="1:31" x14ac:dyDescent="0.25">
      <c r="A690" s="244"/>
      <c r="D690" s="8"/>
      <c r="E690" s="8"/>
      <c r="F690" s="153"/>
      <c r="G690" s="30"/>
      <c r="H690" s="30"/>
      <c r="M690" s="30"/>
      <c r="N690" s="30"/>
      <c r="O690" s="30"/>
      <c r="P690" s="30"/>
      <c r="Q690" s="30"/>
      <c r="AE690" s="30"/>
    </row>
    <row r="691" spans="1:31" x14ac:dyDescent="0.25">
      <c r="A691" s="244"/>
      <c r="D691" s="8"/>
      <c r="E691" s="8"/>
      <c r="F691" s="153"/>
      <c r="G691" s="30"/>
      <c r="H691" s="30"/>
      <c r="M691" s="30"/>
      <c r="N691" s="30"/>
      <c r="O691" s="30"/>
      <c r="P691" s="30"/>
      <c r="Q691" s="30"/>
      <c r="AE691" s="30"/>
    </row>
    <row r="692" spans="1:31" x14ac:dyDescent="0.25">
      <c r="A692" s="244"/>
      <c r="D692" s="8"/>
      <c r="E692" s="8"/>
      <c r="F692" s="153"/>
      <c r="G692" s="30"/>
      <c r="H692" s="30"/>
      <c r="N692" s="30"/>
      <c r="O692" s="30"/>
      <c r="P692" s="30"/>
      <c r="Q692" s="30"/>
      <c r="AE692" s="4"/>
    </row>
    <row r="693" spans="1:31" x14ac:dyDescent="0.25">
      <c r="A693" s="244"/>
      <c r="D693" s="8"/>
      <c r="E693" s="8"/>
      <c r="F693" s="153"/>
      <c r="G693" s="30"/>
      <c r="H693" s="30"/>
      <c r="N693" s="30"/>
      <c r="O693" s="30"/>
      <c r="P693" s="30"/>
      <c r="Q693" s="30"/>
      <c r="AE693" s="4"/>
    </row>
    <row r="694" spans="1:31" x14ac:dyDescent="0.25">
      <c r="A694" s="244"/>
      <c r="D694" s="8"/>
      <c r="E694" s="8"/>
      <c r="F694" s="153"/>
      <c r="G694" s="30"/>
      <c r="H694" s="30"/>
      <c r="N694" s="30"/>
      <c r="O694" s="30"/>
      <c r="P694" s="30"/>
      <c r="Q694" s="30"/>
      <c r="AE694" s="4"/>
    </row>
    <row r="695" spans="1:31" x14ac:dyDescent="0.25">
      <c r="A695" s="244"/>
      <c r="D695" s="8"/>
      <c r="E695" s="8"/>
      <c r="F695" s="153"/>
      <c r="G695" s="30"/>
      <c r="H695" s="30"/>
      <c r="N695" s="201"/>
      <c r="O695" s="201"/>
      <c r="P695" s="30"/>
      <c r="Q695" s="30"/>
      <c r="AE695" s="4"/>
    </row>
    <row r="696" spans="1:31" x14ac:dyDescent="0.25">
      <c r="A696" s="244"/>
      <c r="D696" s="8"/>
      <c r="E696" s="8"/>
      <c r="F696" s="153"/>
      <c r="G696" s="30"/>
      <c r="H696" s="30"/>
      <c r="N696" s="30"/>
      <c r="O696" s="30"/>
      <c r="P696" s="30"/>
      <c r="Q696" s="30"/>
      <c r="AE696" s="4"/>
    </row>
    <row r="697" spans="1:31" x14ac:dyDescent="0.25">
      <c r="A697" s="244"/>
      <c r="D697" s="8"/>
      <c r="E697" s="8"/>
      <c r="F697" s="191"/>
      <c r="G697" s="30"/>
      <c r="H697" s="30"/>
      <c r="N697" s="30"/>
      <c r="O697" s="30"/>
      <c r="P697" s="30"/>
      <c r="Q697" s="30"/>
      <c r="AE697" s="4"/>
    </row>
    <row r="698" spans="1:31" x14ac:dyDescent="0.25">
      <c r="B698" s="243"/>
      <c r="D698" s="8"/>
      <c r="E698" s="8"/>
      <c r="F698" s="191"/>
      <c r="G698" s="30"/>
      <c r="H698" s="30"/>
      <c r="P698" s="30"/>
      <c r="Q698" s="30"/>
      <c r="AE698" s="4"/>
    </row>
    <row r="699" spans="1:31" x14ac:dyDescent="0.25">
      <c r="A699" s="244"/>
      <c r="D699" s="8"/>
      <c r="E699" s="8"/>
      <c r="F699" s="153"/>
      <c r="G699" s="30"/>
      <c r="H699" s="30"/>
      <c r="P699" s="30"/>
      <c r="Q699" s="30"/>
      <c r="AE699" s="4"/>
    </row>
    <row r="700" spans="1:31" x14ac:dyDescent="0.25">
      <c r="A700" s="244"/>
      <c r="D700" s="8"/>
      <c r="E700" s="8"/>
      <c r="F700" s="153"/>
      <c r="G700" s="30"/>
      <c r="H700" s="30"/>
      <c r="P700" s="201"/>
      <c r="Q700" s="30"/>
      <c r="AE700" s="4"/>
    </row>
    <row r="701" spans="1:31" x14ac:dyDescent="0.25">
      <c r="A701" s="244"/>
      <c r="D701" s="8"/>
      <c r="E701" s="8"/>
      <c r="F701" s="153"/>
      <c r="G701" s="30"/>
      <c r="H701" s="30"/>
      <c r="P701" s="30"/>
      <c r="Q701" s="30"/>
      <c r="AE701" s="4"/>
    </row>
    <row r="702" spans="1:31" x14ac:dyDescent="0.25">
      <c r="A702" s="244"/>
      <c r="D702" s="8"/>
      <c r="E702" s="8"/>
      <c r="F702" s="153"/>
      <c r="G702" s="30"/>
      <c r="H702" s="30"/>
      <c r="P702" s="30"/>
      <c r="Q702" s="30"/>
      <c r="AE702" s="4"/>
    </row>
    <row r="703" spans="1:31" x14ac:dyDescent="0.25">
      <c r="A703" s="244"/>
      <c r="D703" s="8"/>
      <c r="E703" s="8"/>
      <c r="F703" s="153"/>
      <c r="G703" s="30"/>
      <c r="H703" s="30"/>
      <c r="Q703" s="30"/>
      <c r="AE703" s="4"/>
    </row>
    <row r="704" spans="1:31" x14ac:dyDescent="0.25">
      <c r="A704" s="244"/>
      <c r="D704" s="8"/>
      <c r="E704" s="8"/>
      <c r="F704" s="191"/>
      <c r="G704" s="30"/>
      <c r="H704" s="30"/>
      <c r="Q704" s="30"/>
      <c r="AE704" s="4"/>
    </row>
    <row r="705" spans="1:31" x14ac:dyDescent="0.25">
      <c r="B705" s="243"/>
      <c r="D705" s="8"/>
      <c r="E705" s="8"/>
      <c r="F705" s="191"/>
      <c r="G705" s="30"/>
      <c r="H705" s="30"/>
      <c r="Q705" s="30"/>
      <c r="AE705" s="4"/>
    </row>
    <row r="706" spans="1:31" x14ac:dyDescent="0.25">
      <c r="A706" s="244"/>
      <c r="D706" s="8"/>
      <c r="E706" s="8"/>
      <c r="F706" s="153"/>
      <c r="G706" s="30"/>
      <c r="H706" s="30"/>
      <c r="Q706" s="30"/>
      <c r="AE706" s="4"/>
    </row>
    <row r="707" spans="1:31" x14ac:dyDescent="0.25">
      <c r="A707" s="244"/>
      <c r="D707" s="8"/>
      <c r="E707" s="8"/>
      <c r="F707" s="153"/>
      <c r="G707" s="30"/>
      <c r="H707" s="30"/>
      <c r="I707" s="30"/>
      <c r="J707" s="30"/>
      <c r="K707" s="30"/>
      <c r="Q707" s="30"/>
      <c r="AE707" s="4"/>
    </row>
    <row r="708" spans="1:31" x14ac:dyDescent="0.25">
      <c r="A708" s="244"/>
      <c r="D708" s="8"/>
      <c r="E708" s="8"/>
      <c r="F708" s="153"/>
      <c r="G708" s="30"/>
      <c r="H708" s="30"/>
      <c r="I708" s="30"/>
      <c r="J708" s="30"/>
      <c r="K708" s="30"/>
      <c r="Q708" s="30"/>
      <c r="AE708" s="4"/>
    </row>
    <row r="709" spans="1:31" x14ac:dyDescent="0.25">
      <c r="A709" s="244"/>
      <c r="D709" s="8"/>
      <c r="E709" s="8"/>
      <c r="F709" s="153"/>
      <c r="G709" s="30"/>
      <c r="H709" s="30"/>
      <c r="I709" s="30"/>
      <c r="J709" s="30"/>
      <c r="K709" s="30"/>
      <c r="Q709" s="30"/>
      <c r="AE709" s="4"/>
    </row>
    <row r="710" spans="1:31" x14ac:dyDescent="0.25">
      <c r="A710" s="244"/>
      <c r="D710" s="8"/>
      <c r="E710" s="8"/>
      <c r="F710" s="153"/>
      <c r="G710" s="30"/>
      <c r="H710" s="30"/>
      <c r="I710" s="30"/>
      <c r="J710" s="30"/>
      <c r="K710" s="30"/>
      <c r="Q710" s="201"/>
      <c r="AE710" s="4"/>
    </row>
    <row r="711" spans="1:31" x14ac:dyDescent="0.25">
      <c r="A711" s="244"/>
      <c r="D711" s="8"/>
      <c r="E711" s="8"/>
      <c r="F711" s="191"/>
      <c r="G711" s="30"/>
      <c r="H711" s="30"/>
      <c r="I711" s="30"/>
      <c r="J711" s="30"/>
      <c r="K711" s="30"/>
      <c r="Q711" s="30"/>
      <c r="AE711" s="4"/>
    </row>
    <row r="712" spans="1:31" x14ac:dyDescent="0.25">
      <c r="B712" s="243"/>
      <c r="D712" s="8"/>
      <c r="E712" s="8"/>
      <c r="F712" s="191"/>
      <c r="G712" s="30"/>
      <c r="H712" s="30"/>
      <c r="I712" s="30"/>
      <c r="J712" s="30"/>
      <c r="K712" s="30"/>
      <c r="Q712" s="30"/>
      <c r="AE712" s="4"/>
    </row>
    <row r="713" spans="1:31" x14ac:dyDescent="0.25">
      <c r="A713" s="244"/>
      <c r="D713" s="8"/>
      <c r="E713" s="8"/>
      <c r="F713" s="153"/>
      <c r="G713" s="30"/>
      <c r="H713" s="30"/>
      <c r="I713" s="30"/>
      <c r="J713" s="30"/>
      <c r="K713" s="30"/>
      <c r="AE713" s="4"/>
    </row>
    <row r="714" spans="1:31" x14ac:dyDescent="0.25">
      <c r="A714" s="244"/>
      <c r="D714" s="8"/>
      <c r="E714" s="8"/>
      <c r="F714" s="153"/>
      <c r="G714" s="30"/>
      <c r="H714" s="30"/>
      <c r="I714" s="30"/>
      <c r="J714" s="30"/>
      <c r="K714" s="30"/>
      <c r="AE714" s="4"/>
    </row>
    <row r="715" spans="1:31" x14ac:dyDescent="0.25">
      <c r="A715" s="244"/>
      <c r="D715" s="8"/>
      <c r="E715" s="8"/>
      <c r="F715" s="191"/>
      <c r="G715" s="30"/>
      <c r="H715" s="30"/>
      <c r="I715" s="30"/>
      <c r="J715" s="30"/>
      <c r="K715" s="30"/>
      <c r="AE715" s="4"/>
    </row>
    <row r="716" spans="1:31" x14ac:dyDescent="0.25">
      <c r="B716" s="243"/>
      <c r="D716" s="8"/>
      <c r="E716" s="8"/>
      <c r="F716" s="191"/>
      <c r="G716" s="201"/>
      <c r="H716" s="201"/>
      <c r="I716" s="201"/>
      <c r="J716" s="201"/>
      <c r="K716" s="201"/>
      <c r="AE716" s="4"/>
    </row>
    <row r="717" spans="1:31" x14ac:dyDescent="0.25">
      <c r="A717" s="244"/>
      <c r="D717" s="8"/>
      <c r="E717" s="8"/>
      <c r="F717" s="153"/>
      <c r="G717" s="30"/>
      <c r="H717" s="30"/>
      <c r="I717" s="30"/>
      <c r="J717" s="30"/>
      <c r="K717" s="30"/>
      <c r="L717" s="14"/>
      <c r="AE717" s="4"/>
    </row>
    <row r="718" spans="1:31" x14ac:dyDescent="0.25">
      <c r="A718" s="244"/>
      <c r="D718" s="8"/>
      <c r="E718" s="8"/>
      <c r="F718" s="153"/>
      <c r="G718" s="30"/>
      <c r="H718" s="30"/>
      <c r="I718" s="30"/>
      <c r="J718" s="30"/>
      <c r="K718" s="30"/>
      <c r="AE718" s="4"/>
    </row>
    <row r="719" spans="1:31" x14ac:dyDescent="0.25">
      <c r="A719" s="244"/>
      <c r="D719" s="8"/>
      <c r="E719" s="8"/>
      <c r="F719" s="191"/>
      <c r="G719" s="14"/>
      <c r="AE719" s="4"/>
    </row>
    <row r="720" spans="1:31" x14ac:dyDescent="0.25">
      <c r="B720" s="243"/>
      <c r="D720" s="8"/>
      <c r="E720" s="8"/>
      <c r="F720" s="191"/>
      <c r="G720" s="14"/>
      <c r="AE720" s="4"/>
    </row>
    <row r="721" spans="1:31" x14ac:dyDescent="0.25">
      <c r="A721" s="244"/>
      <c r="D721" s="8"/>
      <c r="E721" s="8"/>
      <c r="F721" s="153"/>
      <c r="G721" s="14"/>
      <c r="AE721" s="4"/>
    </row>
    <row r="722" spans="1:31" x14ac:dyDescent="0.25">
      <c r="A722" s="244"/>
      <c r="D722" s="8"/>
      <c r="E722" s="8"/>
      <c r="F722" s="153"/>
      <c r="G722" s="14"/>
      <c r="AE722" s="4"/>
    </row>
    <row r="723" spans="1:31" x14ac:dyDescent="0.25">
      <c r="A723" s="244"/>
      <c r="D723" s="8"/>
      <c r="E723" s="8"/>
      <c r="F723" s="191"/>
      <c r="G723" s="14"/>
      <c r="AE723" s="4"/>
    </row>
    <row r="724" spans="1:31" x14ac:dyDescent="0.25">
      <c r="B724" s="243"/>
      <c r="D724" s="8"/>
      <c r="E724" s="8"/>
      <c r="F724" s="191"/>
      <c r="G724" s="14"/>
      <c r="AE724" s="4"/>
    </row>
    <row r="725" spans="1:31" x14ac:dyDescent="0.25">
      <c r="A725" s="244"/>
      <c r="D725" s="8"/>
      <c r="E725" s="8"/>
      <c r="F725" s="153"/>
      <c r="G725" s="14"/>
      <c r="AE725" s="4"/>
    </row>
    <row r="726" spans="1:31" x14ac:dyDescent="0.25">
      <c r="A726" s="244"/>
      <c r="D726" s="8"/>
      <c r="E726" s="8"/>
      <c r="F726" s="153"/>
      <c r="G726" s="14"/>
      <c r="AE726" s="4"/>
    </row>
    <row r="727" spans="1:31" x14ac:dyDescent="0.25">
      <c r="A727" s="244"/>
      <c r="D727" s="8"/>
      <c r="E727" s="8"/>
      <c r="F727" s="153"/>
      <c r="G727" s="14"/>
      <c r="AE727" s="4"/>
    </row>
    <row r="728" spans="1:31" x14ac:dyDescent="0.25">
      <c r="A728" s="244"/>
      <c r="D728" s="8"/>
      <c r="E728" s="8"/>
      <c r="F728" s="191"/>
      <c r="G728" s="14"/>
      <c r="AE728" s="4"/>
    </row>
    <row r="729" spans="1:31" x14ac:dyDescent="0.25">
      <c r="A729" s="244"/>
      <c r="B729" s="243"/>
      <c r="D729" s="8"/>
      <c r="E729" s="8"/>
      <c r="F729" s="191"/>
      <c r="G729" s="14"/>
      <c r="AE729" s="4"/>
    </row>
    <row r="730" spans="1:31" x14ac:dyDescent="0.25">
      <c r="A730" s="244"/>
      <c r="D730" s="8"/>
      <c r="E730" s="8"/>
      <c r="F730" s="153"/>
      <c r="G730" s="14"/>
      <c r="AE730" s="4"/>
    </row>
    <row r="731" spans="1:31" x14ac:dyDescent="0.25">
      <c r="A731" s="244"/>
      <c r="D731" s="8"/>
      <c r="E731" s="8"/>
      <c r="F731" s="153"/>
      <c r="G731" s="14"/>
      <c r="AE731" s="4"/>
    </row>
    <row r="732" spans="1:31" x14ac:dyDescent="0.25">
      <c r="A732" s="244"/>
      <c r="D732" s="8"/>
      <c r="E732" s="8"/>
      <c r="F732" s="191"/>
      <c r="G732" s="14"/>
      <c r="AE732" s="4"/>
    </row>
    <row r="733" spans="1:31" x14ac:dyDescent="0.25">
      <c r="A733" s="244"/>
      <c r="B733" s="243"/>
      <c r="D733" s="8"/>
      <c r="E733" s="8"/>
      <c r="F733" s="191"/>
      <c r="G733" s="14"/>
      <c r="AE733" s="4"/>
    </row>
    <row r="734" spans="1:31" x14ac:dyDescent="0.25">
      <c r="A734" s="244"/>
      <c r="D734" s="8"/>
      <c r="E734" s="8"/>
      <c r="F734" s="153"/>
      <c r="G734" s="14"/>
      <c r="AE734" s="4"/>
    </row>
    <row r="735" spans="1:31" x14ac:dyDescent="0.25">
      <c r="A735" s="244"/>
      <c r="D735" s="8"/>
      <c r="E735" s="8"/>
      <c r="F735" s="153"/>
      <c r="G735" s="14"/>
      <c r="AE735" s="4"/>
    </row>
    <row r="736" spans="1:31" x14ac:dyDescent="0.25">
      <c r="A736" s="244"/>
      <c r="D736" s="8"/>
      <c r="E736" s="8"/>
      <c r="F736" s="191"/>
      <c r="G736" s="14"/>
      <c r="AE736" s="4"/>
    </row>
    <row r="737" spans="1:31" x14ac:dyDescent="0.25">
      <c r="A737" s="244"/>
      <c r="B737" s="243"/>
      <c r="D737" s="8"/>
      <c r="E737" s="8"/>
      <c r="F737" s="191"/>
      <c r="G737" s="14"/>
      <c r="AE737" s="4"/>
    </row>
    <row r="738" spans="1:31" x14ac:dyDescent="0.25">
      <c r="A738" s="244"/>
      <c r="D738" s="8"/>
      <c r="E738" s="8"/>
      <c r="F738" s="153"/>
      <c r="G738" s="14"/>
      <c r="AE738" s="4"/>
    </row>
    <row r="739" spans="1:31" x14ac:dyDescent="0.25">
      <c r="A739" s="244"/>
      <c r="D739" s="8"/>
      <c r="E739" s="8"/>
      <c r="F739" s="153"/>
      <c r="G739" s="14"/>
      <c r="AE739" s="4"/>
    </row>
    <row r="740" spans="1:31" x14ac:dyDescent="0.25">
      <c r="A740" s="244"/>
      <c r="D740" s="232"/>
      <c r="E740" s="94"/>
      <c r="F740" s="191"/>
      <c r="G740" s="14"/>
      <c r="AE740" s="4"/>
    </row>
    <row r="741" spans="1:31" ht="18.75" x14ac:dyDescent="0.25">
      <c r="A741" s="114"/>
      <c r="B741" s="116"/>
      <c r="C741" s="322"/>
      <c r="D741" s="322"/>
      <c r="E741" s="322"/>
      <c r="F741" s="322"/>
      <c r="AE741" s="4"/>
    </row>
    <row r="742" spans="1:31" ht="18.75" x14ac:dyDescent="0.25">
      <c r="A742" s="156"/>
      <c r="B742" s="12"/>
      <c r="C742" s="19"/>
      <c r="D742" s="157"/>
      <c r="E742" s="125"/>
      <c r="F742" s="112"/>
      <c r="AE742" s="4"/>
    </row>
    <row r="743" spans="1:31" ht="16.5" x14ac:dyDescent="0.25">
      <c r="A743" s="156"/>
      <c r="B743" s="187"/>
      <c r="C743" s="19"/>
      <c r="D743" s="157"/>
      <c r="E743" s="125"/>
      <c r="F743" s="157"/>
      <c r="AE743" s="4"/>
    </row>
    <row r="744" spans="1:31" x14ac:dyDescent="0.25">
      <c r="A744" s="244"/>
      <c r="B744" s="245"/>
      <c r="D744" s="8"/>
      <c r="E744" s="8"/>
      <c r="F744" s="10"/>
      <c r="AE744" s="4"/>
    </row>
    <row r="745" spans="1:31" x14ac:dyDescent="0.25">
      <c r="A745" s="244"/>
      <c r="B745" s="245"/>
      <c r="D745" s="8"/>
      <c r="E745" s="8"/>
      <c r="F745" s="10"/>
      <c r="AE745" s="4"/>
    </row>
    <row r="746" spans="1:31" x14ac:dyDescent="0.25">
      <c r="A746" s="244"/>
      <c r="B746" s="245"/>
      <c r="D746" s="8"/>
      <c r="E746" s="8"/>
      <c r="F746" s="10"/>
      <c r="AE746" s="4"/>
    </row>
    <row r="747" spans="1:31" x14ac:dyDescent="0.25">
      <c r="A747" s="244"/>
      <c r="B747" s="6"/>
      <c r="D747" s="8"/>
      <c r="E747" s="8"/>
      <c r="F747" s="10"/>
      <c r="AE747" s="4"/>
    </row>
    <row r="748" spans="1:31" x14ac:dyDescent="0.25">
      <c r="A748" s="186"/>
      <c r="B748" s="11"/>
      <c r="D748" s="8"/>
      <c r="E748" s="8"/>
      <c r="F748" s="10"/>
      <c r="AE748" s="4"/>
    </row>
    <row r="749" spans="1:31" x14ac:dyDescent="0.25">
      <c r="A749" s="244"/>
      <c r="B749" s="245"/>
      <c r="D749" s="8"/>
      <c r="E749" s="8"/>
      <c r="F749" s="10"/>
      <c r="AE749" s="4"/>
    </row>
    <row r="750" spans="1:31" x14ac:dyDescent="0.25">
      <c r="A750" s="244"/>
      <c r="B750" s="245"/>
      <c r="D750" s="8"/>
      <c r="E750" s="8"/>
      <c r="F750" s="10"/>
      <c r="AE750" s="4"/>
    </row>
    <row r="751" spans="1:31" x14ac:dyDescent="0.25">
      <c r="A751" s="244"/>
      <c r="B751" s="245"/>
      <c r="D751" s="8"/>
      <c r="E751" s="8"/>
      <c r="F751" s="10"/>
      <c r="AE751" s="4"/>
    </row>
    <row r="752" spans="1:31" x14ac:dyDescent="0.25">
      <c r="A752" s="246"/>
      <c r="B752" s="11"/>
      <c r="D752" s="8"/>
      <c r="E752" s="8"/>
      <c r="F752" s="10"/>
      <c r="AE752" s="4"/>
    </row>
    <row r="753" spans="1:31" x14ac:dyDescent="0.25">
      <c r="A753" s="244"/>
      <c r="B753" s="245"/>
      <c r="D753" s="8"/>
      <c r="E753" s="8"/>
      <c r="F753" s="10"/>
      <c r="AE753" s="4"/>
    </row>
    <row r="754" spans="1:31" x14ac:dyDescent="0.25">
      <c r="A754" s="244"/>
      <c r="B754" s="245"/>
      <c r="D754" s="8"/>
      <c r="E754" s="8"/>
      <c r="F754" s="10"/>
      <c r="AE754" s="4"/>
    </row>
    <row r="755" spans="1:31" x14ac:dyDescent="0.25">
      <c r="A755" s="244"/>
      <c r="B755" s="245"/>
      <c r="D755" s="8"/>
      <c r="E755" s="8"/>
      <c r="F755" s="10"/>
      <c r="AE755" s="4"/>
    </row>
    <row r="756" spans="1:31" x14ac:dyDescent="0.25">
      <c r="A756" s="244"/>
      <c r="B756" s="6"/>
      <c r="D756" s="8"/>
      <c r="E756" s="8"/>
      <c r="F756" s="10"/>
      <c r="AE756" s="4"/>
    </row>
    <row r="757" spans="1:31" x14ac:dyDescent="0.25">
      <c r="A757" s="246"/>
      <c r="B757" s="6"/>
      <c r="C757" s="6"/>
      <c r="D757" s="8"/>
      <c r="E757" s="8"/>
      <c r="F757" s="6"/>
      <c r="AE757" s="4"/>
    </row>
    <row r="758" spans="1:31" x14ac:dyDescent="0.25">
      <c r="A758" s="244"/>
      <c r="B758" s="6"/>
      <c r="D758" s="8"/>
      <c r="E758" s="8"/>
      <c r="F758" s="10"/>
      <c r="AE758" s="4"/>
    </row>
    <row r="759" spans="1:31" x14ac:dyDescent="0.25">
      <c r="A759" s="244"/>
      <c r="B759" s="6"/>
      <c r="D759" s="8"/>
      <c r="E759" s="8"/>
      <c r="F759" s="10"/>
      <c r="AE759" s="4"/>
    </row>
    <row r="760" spans="1:31" x14ac:dyDescent="0.25">
      <c r="A760" s="244"/>
      <c r="B760" s="6"/>
      <c r="D760" s="8"/>
      <c r="E760" s="8"/>
      <c r="F760" s="10"/>
      <c r="AE760" s="4"/>
    </row>
    <row r="761" spans="1:31" x14ac:dyDescent="0.25">
      <c r="A761" s="246"/>
      <c r="B761" s="6"/>
      <c r="C761" s="6"/>
      <c r="D761" s="8"/>
      <c r="E761" s="8"/>
      <c r="F761" s="6"/>
      <c r="AE761" s="4"/>
    </row>
    <row r="762" spans="1:31" x14ac:dyDescent="0.25">
      <c r="A762" s="244"/>
      <c r="B762" s="6"/>
      <c r="D762" s="8"/>
      <c r="E762" s="8"/>
      <c r="F762" s="10"/>
    </row>
    <row r="763" spans="1:31" x14ac:dyDescent="0.25">
      <c r="A763" s="244"/>
      <c r="B763" s="6"/>
      <c r="D763" s="8"/>
      <c r="E763" s="8"/>
      <c r="F763" s="10"/>
      <c r="AE763" s="4"/>
    </row>
    <row r="764" spans="1:31" x14ac:dyDescent="0.25">
      <c r="A764" s="246"/>
      <c r="B764" s="6"/>
      <c r="C764" s="6"/>
      <c r="D764" s="8"/>
      <c r="E764" s="8"/>
      <c r="F764" s="6"/>
      <c r="AE764" s="4"/>
    </row>
    <row r="765" spans="1:31" x14ac:dyDescent="0.25">
      <c r="A765" s="244"/>
      <c r="B765" s="6"/>
      <c r="D765" s="8"/>
      <c r="E765" s="8"/>
      <c r="F765" s="10"/>
      <c r="AE765" s="4"/>
    </row>
    <row r="766" spans="1:31" x14ac:dyDescent="0.25">
      <c r="A766" s="244"/>
      <c r="B766" s="6"/>
      <c r="D766" s="8"/>
      <c r="E766" s="8"/>
      <c r="F766" s="10"/>
      <c r="AE766" s="4"/>
    </row>
    <row r="767" spans="1:31" x14ac:dyDescent="0.25">
      <c r="A767" s="244"/>
      <c r="B767" s="6"/>
      <c r="D767" s="8"/>
      <c r="E767" s="8"/>
      <c r="F767" s="10"/>
      <c r="AE767" s="4"/>
    </row>
    <row r="768" spans="1:31" x14ac:dyDescent="0.25">
      <c r="A768" s="244"/>
      <c r="B768" s="6"/>
      <c r="D768" s="8"/>
      <c r="E768" s="8"/>
      <c r="F768" s="10"/>
      <c r="AE768" s="4"/>
    </row>
    <row r="769" spans="1:31" x14ac:dyDescent="0.25">
      <c r="A769" s="246"/>
      <c r="B769" s="11"/>
      <c r="D769" s="8"/>
      <c r="E769" s="8"/>
      <c r="F769" s="10"/>
      <c r="AE769" s="4"/>
    </row>
    <row r="770" spans="1:31" x14ac:dyDescent="0.25">
      <c r="A770" s="244"/>
      <c r="B770" s="245"/>
      <c r="D770" s="8"/>
      <c r="E770" s="8"/>
      <c r="F770" s="10"/>
      <c r="AE770" s="4"/>
    </row>
    <row r="771" spans="1:31" x14ac:dyDescent="0.25">
      <c r="A771" s="244"/>
      <c r="B771" s="245"/>
      <c r="D771" s="8"/>
      <c r="E771" s="8"/>
      <c r="F771" s="10"/>
      <c r="AE771" s="4"/>
    </row>
    <row r="772" spans="1:31" x14ac:dyDescent="0.25">
      <c r="A772" s="244"/>
      <c r="B772" s="245"/>
      <c r="D772" s="8"/>
      <c r="E772" s="8"/>
      <c r="F772" s="10"/>
      <c r="AE772" s="4"/>
    </row>
    <row r="773" spans="1:31" x14ac:dyDescent="0.25">
      <c r="A773" s="246"/>
      <c r="B773" s="247"/>
      <c r="D773" s="8"/>
      <c r="E773" s="8"/>
      <c r="F773" s="10"/>
      <c r="AE773" s="4"/>
    </row>
    <row r="774" spans="1:31" x14ac:dyDescent="0.25">
      <c r="A774" s="244"/>
      <c r="B774" s="245"/>
      <c r="D774" s="8"/>
      <c r="E774" s="8"/>
      <c r="F774" s="10"/>
      <c r="AE774" s="4"/>
    </row>
    <row r="775" spans="1:31" x14ac:dyDescent="0.25">
      <c r="A775" s="244"/>
      <c r="B775" s="245"/>
      <c r="D775" s="8"/>
      <c r="E775" s="8"/>
      <c r="F775" s="10"/>
      <c r="AE775" s="4"/>
    </row>
    <row r="776" spans="1:31" x14ac:dyDescent="0.25">
      <c r="A776" s="244"/>
      <c r="B776" s="6"/>
      <c r="D776" s="8"/>
      <c r="E776" s="8"/>
      <c r="F776" s="10"/>
      <c r="AE776" s="4"/>
    </row>
    <row r="777" spans="1:31" x14ac:dyDescent="0.25">
      <c r="A777" s="244"/>
      <c r="B777" s="6"/>
      <c r="D777" s="8"/>
      <c r="E777" s="8"/>
      <c r="F777" s="10"/>
      <c r="AE777" s="4"/>
    </row>
    <row r="778" spans="1:31" x14ac:dyDescent="0.25">
      <c r="A778" s="244"/>
      <c r="B778" s="6"/>
      <c r="D778" s="8"/>
      <c r="E778" s="8"/>
      <c r="F778" s="10"/>
      <c r="AE778" s="4"/>
    </row>
    <row r="779" spans="1:31" x14ac:dyDescent="0.25">
      <c r="A779" s="244"/>
      <c r="B779" s="6"/>
      <c r="D779" s="8"/>
      <c r="E779" s="8"/>
      <c r="F779" s="10"/>
      <c r="AE779" s="4"/>
    </row>
    <row r="780" spans="1:31" x14ac:dyDescent="0.25">
      <c r="A780" s="244"/>
      <c r="B780" s="6"/>
      <c r="D780" s="8"/>
      <c r="E780" s="8"/>
      <c r="F780" s="10"/>
      <c r="AE780" s="4"/>
    </row>
    <row r="781" spans="1:31" x14ac:dyDescent="0.25">
      <c r="A781" s="244"/>
      <c r="B781" s="6"/>
      <c r="D781" s="8"/>
      <c r="E781" s="8"/>
      <c r="F781" s="10"/>
      <c r="AE781" s="4"/>
    </row>
    <row r="782" spans="1:31" x14ac:dyDescent="0.25">
      <c r="A782" s="244"/>
      <c r="B782" s="6"/>
      <c r="D782" s="8"/>
      <c r="E782" s="8"/>
      <c r="F782" s="10"/>
      <c r="AE782" s="4"/>
    </row>
    <row r="783" spans="1:31" x14ac:dyDescent="0.25">
      <c r="A783" s="244"/>
      <c r="B783" s="6"/>
      <c r="D783" s="8"/>
      <c r="E783" s="8"/>
      <c r="F783" s="10"/>
      <c r="AE783" s="4"/>
    </row>
    <row r="784" spans="1:31" x14ac:dyDescent="0.25">
      <c r="A784" s="244"/>
      <c r="B784" s="6"/>
      <c r="D784" s="8"/>
      <c r="E784" s="8"/>
      <c r="F784" s="10"/>
      <c r="AE784" s="4"/>
    </row>
    <row r="785" spans="1:31" x14ac:dyDescent="0.25">
      <c r="B785" s="11"/>
      <c r="D785" s="8"/>
      <c r="E785" s="8"/>
      <c r="F785" s="10"/>
      <c r="AE785" s="4"/>
    </row>
    <row r="786" spans="1:31" x14ac:dyDescent="0.25">
      <c r="B786" s="6"/>
      <c r="D786" s="8"/>
      <c r="E786" s="8"/>
      <c r="F786" s="10"/>
      <c r="AE786" s="4"/>
    </row>
    <row r="787" spans="1:31" x14ac:dyDescent="0.25">
      <c r="B787" s="6"/>
      <c r="D787" s="8"/>
      <c r="E787" s="8"/>
      <c r="F787" s="10"/>
      <c r="AE787" s="4"/>
    </row>
    <row r="788" spans="1:31" x14ac:dyDescent="0.25">
      <c r="B788" s="6"/>
      <c r="D788" s="8"/>
      <c r="E788" s="8"/>
      <c r="F788" s="10"/>
      <c r="AE788" s="4"/>
    </row>
    <row r="789" spans="1:31" x14ac:dyDescent="0.25">
      <c r="B789" s="11"/>
      <c r="D789" s="8"/>
      <c r="E789" s="8"/>
      <c r="F789" s="10"/>
      <c r="AE789" s="4"/>
    </row>
    <row r="790" spans="1:31" x14ac:dyDescent="0.25">
      <c r="B790" s="6"/>
      <c r="D790" s="8"/>
      <c r="E790" s="8"/>
      <c r="F790" s="10"/>
      <c r="AE790" s="4"/>
    </row>
    <row r="791" spans="1:31" x14ac:dyDescent="0.25">
      <c r="B791" s="6"/>
      <c r="D791" s="8"/>
      <c r="E791" s="8"/>
      <c r="F791" s="10"/>
      <c r="AE791" s="4"/>
    </row>
    <row r="792" spans="1:31" x14ac:dyDescent="0.25">
      <c r="B792" s="6"/>
      <c r="D792" s="8"/>
      <c r="E792" s="8"/>
      <c r="F792" s="10"/>
      <c r="AE792" s="4"/>
    </row>
    <row r="793" spans="1:31" x14ac:dyDescent="0.25">
      <c r="B793" s="6"/>
      <c r="D793" s="8"/>
      <c r="E793" s="8"/>
      <c r="F793" s="10"/>
      <c r="AE793" s="4"/>
    </row>
    <row r="794" spans="1:31" x14ac:dyDescent="0.25">
      <c r="B794" s="6"/>
      <c r="D794" s="8"/>
      <c r="E794" s="8"/>
      <c r="F794" s="10"/>
      <c r="AE794" s="4"/>
    </row>
    <row r="795" spans="1:31" x14ac:dyDescent="0.25">
      <c r="B795" s="6"/>
      <c r="D795" s="8"/>
      <c r="E795" s="8"/>
      <c r="F795" s="10"/>
      <c r="AE795" s="4"/>
    </row>
    <row r="796" spans="1:31" x14ac:dyDescent="0.25">
      <c r="B796" s="6"/>
      <c r="D796" s="8"/>
      <c r="E796" s="8"/>
      <c r="F796" s="10"/>
      <c r="AE796" s="4"/>
    </row>
    <row r="797" spans="1:31" x14ac:dyDescent="0.25">
      <c r="B797" s="6"/>
      <c r="D797" s="8"/>
      <c r="E797" s="8"/>
      <c r="F797" s="10"/>
      <c r="AE797" s="4"/>
    </row>
    <row r="798" spans="1:31" x14ac:dyDescent="0.25">
      <c r="A798" s="131"/>
      <c r="B798" s="47"/>
      <c r="C798" s="49"/>
      <c r="D798" s="46"/>
      <c r="E798" s="8"/>
      <c r="F798" s="153"/>
      <c r="AE798" s="4"/>
    </row>
    <row r="799" spans="1:31" x14ac:dyDescent="0.25">
      <c r="A799" s="131"/>
      <c r="B799" s="47"/>
      <c r="C799" s="49"/>
      <c r="D799" s="46"/>
      <c r="E799" s="8"/>
      <c r="F799" s="153"/>
      <c r="AE799" s="4"/>
    </row>
    <row r="800" spans="1:31" ht="18.75" x14ac:dyDescent="0.25">
      <c r="B800" s="52"/>
      <c r="D800" s="8"/>
      <c r="E800" s="8"/>
      <c r="F800" s="10"/>
      <c r="AE800" s="4"/>
    </row>
    <row r="801" spans="1:31" x14ac:dyDescent="0.25">
      <c r="B801" s="6"/>
      <c r="D801" s="8"/>
      <c r="E801" s="8"/>
      <c r="F801" s="10"/>
      <c r="AE801" s="4"/>
    </row>
    <row r="802" spans="1:31" x14ac:dyDescent="0.25">
      <c r="B802" s="6"/>
      <c r="D802" s="8"/>
      <c r="E802" s="8"/>
      <c r="F802" s="10"/>
      <c r="AE802" s="4"/>
    </row>
    <row r="803" spans="1:31" x14ac:dyDescent="0.25">
      <c r="B803" s="6"/>
      <c r="D803" s="8"/>
      <c r="E803" s="8"/>
      <c r="F803" s="10"/>
      <c r="AE803" s="4"/>
    </row>
    <row r="804" spans="1:31" x14ac:dyDescent="0.25">
      <c r="B804" s="6"/>
      <c r="D804" s="8"/>
      <c r="E804" s="8"/>
      <c r="F804" s="10"/>
      <c r="AE804" s="4"/>
    </row>
    <row r="805" spans="1:31" ht="18.75" x14ac:dyDescent="0.25">
      <c r="B805" s="52"/>
      <c r="D805" s="8"/>
      <c r="E805" s="8"/>
      <c r="F805" s="10"/>
      <c r="AE805" s="4"/>
    </row>
    <row r="806" spans="1:31" x14ac:dyDescent="0.25">
      <c r="B806" s="6"/>
      <c r="D806" s="8"/>
      <c r="E806" s="8"/>
      <c r="F806" s="10"/>
      <c r="AE806" s="4"/>
    </row>
    <row r="807" spans="1:31" x14ac:dyDescent="0.25">
      <c r="B807" s="6"/>
      <c r="D807" s="8"/>
      <c r="E807" s="8"/>
      <c r="F807" s="10"/>
      <c r="AE807" s="4"/>
    </row>
    <row r="808" spans="1:31" x14ac:dyDescent="0.25">
      <c r="B808" s="6"/>
      <c r="D808" s="8"/>
      <c r="E808" s="8"/>
      <c r="F808" s="10"/>
      <c r="AE808" s="4"/>
    </row>
    <row r="809" spans="1:31" x14ac:dyDescent="0.25">
      <c r="B809" s="6"/>
      <c r="D809" s="8"/>
      <c r="E809" s="8"/>
      <c r="F809" s="10"/>
      <c r="AE809" s="4"/>
    </row>
    <row r="810" spans="1:31" x14ac:dyDescent="0.25">
      <c r="B810" s="6"/>
      <c r="D810" s="8"/>
      <c r="E810" s="8"/>
      <c r="F810" s="10"/>
      <c r="AE810" s="4"/>
    </row>
    <row r="811" spans="1:31" x14ac:dyDescent="0.25">
      <c r="B811" s="6"/>
      <c r="D811" s="8"/>
      <c r="E811" s="8"/>
      <c r="F811" s="10"/>
      <c r="AE811" s="4"/>
    </row>
    <row r="812" spans="1:31" ht="18.75" x14ac:dyDescent="0.3">
      <c r="A812" s="202"/>
      <c r="B812" s="249"/>
      <c r="C812" s="14"/>
      <c r="D812" s="8"/>
      <c r="E812" s="8"/>
      <c r="F812" s="14"/>
      <c r="AE812" s="4"/>
    </row>
    <row r="813" spans="1:31" x14ac:dyDescent="0.25">
      <c r="A813" s="333"/>
      <c r="B813" s="6"/>
      <c r="C813" s="40"/>
      <c r="D813" s="8"/>
      <c r="E813" s="8"/>
      <c r="F813" s="10"/>
      <c r="AE813" s="4"/>
    </row>
    <row r="814" spans="1:31" x14ac:dyDescent="0.25">
      <c r="A814" s="333"/>
      <c r="B814" s="6"/>
      <c r="C814" s="40"/>
      <c r="D814" s="46"/>
      <c r="E814" s="8"/>
      <c r="F814" s="10"/>
      <c r="AE814" s="4"/>
    </row>
    <row r="815" spans="1:31" x14ac:dyDescent="0.25">
      <c r="A815" s="333"/>
      <c r="B815" s="6"/>
      <c r="C815" s="40"/>
      <c r="D815" s="8"/>
      <c r="E815" s="8"/>
      <c r="F815" s="10"/>
      <c r="AE815" s="4"/>
    </row>
    <row r="816" spans="1:31" x14ac:dyDescent="0.25">
      <c r="A816" s="333"/>
      <c r="B816" s="6"/>
      <c r="C816" s="40"/>
      <c r="D816" s="46"/>
      <c r="E816" s="8"/>
      <c r="F816" s="10"/>
      <c r="AE816" s="4"/>
    </row>
    <row r="817" spans="1:31" x14ac:dyDescent="0.25">
      <c r="B817" s="6"/>
      <c r="C817" s="40"/>
      <c r="D817" s="8"/>
      <c r="E817" s="8"/>
      <c r="F817" s="153"/>
      <c r="AE817" s="4"/>
    </row>
    <row r="818" spans="1:31" x14ac:dyDescent="0.25">
      <c r="B818" s="6"/>
      <c r="C818" s="40"/>
      <c r="D818" s="8"/>
      <c r="E818" s="8"/>
      <c r="F818" s="153"/>
      <c r="AE818" s="4"/>
    </row>
    <row r="819" spans="1:31" x14ac:dyDescent="0.25">
      <c r="B819" s="6"/>
      <c r="C819" s="40"/>
      <c r="D819" s="8"/>
      <c r="E819" s="8"/>
      <c r="F819" s="153"/>
      <c r="AE819" s="4"/>
    </row>
    <row r="820" spans="1:31" x14ac:dyDescent="0.25">
      <c r="B820" s="6"/>
      <c r="C820" s="40"/>
      <c r="D820" s="8"/>
      <c r="E820" s="8"/>
      <c r="F820" s="153"/>
      <c r="AE820" s="4"/>
    </row>
    <row r="821" spans="1:31" x14ac:dyDescent="0.25">
      <c r="B821" s="6"/>
      <c r="C821" s="40"/>
      <c r="D821" s="8"/>
      <c r="E821" s="8"/>
      <c r="F821" s="153"/>
      <c r="H821" s="14"/>
      <c r="I821" s="14"/>
      <c r="J821" s="14"/>
      <c r="AE821" s="4"/>
    </row>
    <row r="822" spans="1:31" x14ac:dyDescent="0.25">
      <c r="B822" s="6"/>
      <c r="C822" s="40"/>
      <c r="D822" s="8"/>
      <c r="E822" s="8"/>
      <c r="F822" s="153"/>
      <c r="AE822" s="4"/>
    </row>
    <row r="823" spans="1:31" x14ac:dyDescent="0.25">
      <c r="B823" s="6"/>
      <c r="C823" s="40"/>
      <c r="D823" s="8"/>
      <c r="E823" s="8"/>
      <c r="F823" s="153"/>
      <c r="AE823" s="4"/>
    </row>
    <row r="824" spans="1:31" x14ac:dyDescent="0.25">
      <c r="B824" s="6"/>
      <c r="C824" s="40"/>
      <c r="D824" s="8"/>
      <c r="E824" s="8"/>
      <c r="F824" s="153"/>
      <c r="AE824" s="4"/>
    </row>
    <row r="825" spans="1:31" x14ac:dyDescent="0.25">
      <c r="B825" s="6"/>
      <c r="C825" s="40"/>
      <c r="D825" s="8"/>
      <c r="E825" s="8"/>
      <c r="F825" s="153"/>
      <c r="AE825" s="4"/>
    </row>
    <row r="826" spans="1:31" x14ac:dyDescent="0.25">
      <c r="B826" s="6"/>
      <c r="C826" s="40"/>
      <c r="D826" s="8"/>
      <c r="E826" s="8"/>
      <c r="F826" s="153"/>
      <c r="AE826" s="4"/>
    </row>
    <row r="827" spans="1:31" x14ac:dyDescent="0.25">
      <c r="B827" s="6"/>
      <c r="C827" s="40"/>
      <c r="D827" s="8"/>
      <c r="E827" s="8"/>
      <c r="F827" s="153"/>
      <c r="AE827" s="4"/>
    </row>
    <row r="828" spans="1:31" x14ac:dyDescent="0.25">
      <c r="B828" s="6"/>
      <c r="C828" s="40"/>
      <c r="D828" s="8"/>
      <c r="E828" s="8"/>
      <c r="F828" s="153"/>
      <c r="AE828" s="4"/>
    </row>
    <row r="829" spans="1:31" x14ac:dyDescent="0.25">
      <c r="B829" s="6"/>
      <c r="C829" s="40"/>
      <c r="D829" s="8"/>
      <c r="E829" s="8"/>
      <c r="F829" s="153"/>
      <c r="AE829" s="4"/>
    </row>
    <row r="830" spans="1:31" x14ac:dyDescent="0.25">
      <c r="A830" s="234"/>
      <c r="B830" s="47"/>
      <c r="C830" s="49"/>
      <c r="D830" s="8"/>
      <c r="E830" s="8"/>
      <c r="F830" s="153"/>
      <c r="AE830" s="4"/>
    </row>
    <row r="831" spans="1:31" ht="16.5" x14ac:dyDescent="0.25">
      <c r="A831" s="121"/>
      <c r="B831" s="87"/>
      <c r="C831" s="111"/>
      <c r="D831" s="8"/>
      <c r="E831" s="8"/>
      <c r="F831" s="252"/>
      <c r="AE831" s="4"/>
    </row>
    <row r="832" spans="1:31" ht="16.5" x14ac:dyDescent="0.25">
      <c r="A832" s="121"/>
      <c r="B832" s="87"/>
      <c r="C832" s="111"/>
      <c r="D832" s="8"/>
      <c r="E832" s="8"/>
      <c r="F832" s="252"/>
      <c r="AE832" s="4"/>
    </row>
    <row r="833" spans="1:31" ht="16.5" x14ac:dyDescent="0.25">
      <c r="A833" s="121"/>
      <c r="B833" s="87"/>
      <c r="C833" s="111"/>
      <c r="D833" s="8"/>
      <c r="E833" s="8"/>
      <c r="F833" s="252"/>
      <c r="AE833" s="4"/>
    </row>
    <row r="834" spans="1:31" ht="16.5" x14ac:dyDescent="0.25">
      <c r="A834" s="121"/>
      <c r="B834" s="87"/>
      <c r="C834" s="111"/>
      <c r="D834" s="8"/>
      <c r="E834" s="8"/>
      <c r="F834" s="252"/>
      <c r="AE834" s="4"/>
    </row>
    <row r="835" spans="1:31" ht="16.5" x14ac:dyDescent="0.25">
      <c r="A835" s="121"/>
      <c r="B835" s="254"/>
      <c r="C835" s="111"/>
      <c r="D835" s="8"/>
      <c r="E835" s="8"/>
      <c r="F835" s="252"/>
      <c r="AE835" s="4"/>
    </row>
    <row r="836" spans="1:31" ht="16.5" x14ac:dyDescent="0.25">
      <c r="A836" s="121"/>
      <c r="B836" s="87"/>
      <c r="C836" s="111"/>
      <c r="D836" s="8"/>
      <c r="E836" s="8"/>
      <c r="F836" s="252"/>
      <c r="AE836" s="4"/>
    </row>
    <row r="837" spans="1:31" x14ac:dyDescent="0.25">
      <c r="B837" s="214"/>
      <c r="C837" s="255"/>
      <c r="D837" s="8"/>
      <c r="E837" s="8"/>
      <c r="F837" s="10"/>
      <c r="AE837" s="4"/>
    </row>
    <row r="838" spans="1:31" x14ac:dyDescent="0.25">
      <c r="B838" s="129"/>
      <c r="C838" s="23"/>
      <c r="D838" s="8"/>
      <c r="E838" s="8"/>
      <c r="F838" s="256"/>
      <c r="AE838" s="4"/>
    </row>
    <row r="839" spans="1:31" x14ac:dyDescent="0.25">
      <c r="B839" s="129"/>
      <c r="C839" s="23"/>
      <c r="D839" s="8"/>
      <c r="E839" s="8"/>
      <c r="F839" s="256"/>
      <c r="AE839" s="4"/>
    </row>
    <row r="840" spans="1:31" x14ac:dyDescent="0.25">
      <c r="B840" s="129"/>
      <c r="C840" s="131"/>
      <c r="D840" s="8"/>
      <c r="E840" s="8"/>
      <c r="F840" s="10"/>
      <c r="AE840" s="4"/>
    </row>
    <row r="841" spans="1:31" x14ac:dyDescent="0.25">
      <c r="B841" s="129"/>
      <c r="C841" s="131"/>
      <c r="D841" s="8"/>
      <c r="E841" s="8"/>
      <c r="F841" s="10"/>
      <c r="AE841" s="4"/>
    </row>
    <row r="842" spans="1:31" x14ac:dyDescent="0.25">
      <c r="B842" s="129"/>
      <c r="C842" s="131"/>
      <c r="D842" s="8"/>
      <c r="E842" s="8"/>
      <c r="F842" s="10"/>
      <c r="AE842" s="4"/>
    </row>
    <row r="843" spans="1:31" ht="18.75" x14ac:dyDescent="0.25">
      <c r="A843" s="114"/>
      <c r="B843" s="27"/>
      <c r="C843" s="27"/>
      <c r="D843" s="27"/>
      <c r="E843" s="27"/>
      <c r="F843" s="27"/>
      <c r="AE843" s="4"/>
    </row>
    <row r="844" spans="1:31" ht="16.5" x14ac:dyDescent="0.25">
      <c r="A844" s="156"/>
      <c r="B844" s="12"/>
      <c r="C844" s="19"/>
      <c r="D844" s="157"/>
      <c r="E844" s="125"/>
      <c r="F844" s="257"/>
      <c r="AE844" s="4"/>
    </row>
    <row r="845" spans="1:31" x14ac:dyDescent="0.25">
      <c r="A845" s="186"/>
      <c r="B845" s="6"/>
      <c r="C845" s="49"/>
      <c r="D845" s="8"/>
      <c r="E845" s="8"/>
      <c r="F845" s="23"/>
      <c r="AE845" s="4"/>
    </row>
    <row r="846" spans="1:31" x14ac:dyDescent="0.25">
      <c r="A846" s="246"/>
      <c r="B846" s="6"/>
      <c r="C846" s="49"/>
      <c r="D846" s="8"/>
      <c r="E846" s="8"/>
      <c r="F846" s="23"/>
      <c r="AE846" s="4"/>
    </row>
    <row r="847" spans="1:31" x14ac:dyDescent="0.25">
      <c r="A847" s="244"/>
      <c r="B847" s="6"/>
      <c r="D847" s="8"/>
      <c r="E847" s="8"/>
      <c r="F847" s="10"/>
      <c r="AE847" s="4"/>
    </row>
    <row r="848" spans="1:31" x14ac:dyDescent="0.25">
      <c r="A848" s="244"/>
      <c r="B848" s="6"/>
      <c r="D848" s="8"/>
      <c r="E848" s="8"/>
      <c r="F848" s="10"/>
      <c r="AE848" s="4"/>
    </row>
    <row r="849" spans="1:31" x14ac:dyDescent="0.25">
      <c r="A849" s="244"/>
      <c r="B849" s="6"/>
      <c r="D849" s="8"/>
      <c r="E849" s="8"/>
      <c r="F849" s="10"/>
      <c r="AE849" s="4"/>
    </row>
    <row r="850" spans="1:31" x14ac:dyDescent="0.25">
      <c r="A850" s="244"/>
      <c r="B850" s="6"/>
      <c r="D850" s="8"/>
      <c r="E850" s="8"/>
      <c r="F850" s="10"/>
      <c r="AE850" s="4"/>
    </row>
    <row r="851" spans="1:31" x14ac:dyDescent="0.25">
      <c r="A851" s="244"/>
      <c r="B851" s="6"/>
      <c r="D851" s="8"/>
      <c r="E851" s="8"/>
      <c r="F851" s="10"/>
      <c r="AE851" s="4"/>
    </row>
    <row r="852" spans="1:31" x14ac:dyDescent="0.25">
      <c r="A852" s="244"/>
      <c r="B852" s="6"/>
      <c r="D852" s="8"/>
      <c r="E852" s="8"/>
      <c r="F852" s="10"/>
      <c r="AE852" s="4"/>
    </row>
    <row r="853" spans="1:31" x14ac:dyDescent="0.25">
      <c r="A853" s="244"/>
      <c r="B853" s="6"/>
      <c r="D853" s="8"/>
      <c r="E853" s="8"/>
      <c r="F853" s="10"/>
      <c r="AE853" s="4"/>
    </row>
    <row r="854" spans="1:31" x14ac:dyDescent="0.25">
      <c r="A854" s="244"/>
      <c r="B854" s="6"/>
      <c r="D854" s="8"/>
      <c r="E854" s="8"/>
      <c r="F854" s="10"/>
      <c r="AE854" s="4"/>
    </row>
    <row r="855" spans="1:31" x14ac:dyDescent="0.25">
      <c r="A855" s="244"/>
      <c r="B855" s="6"/>
      <c r="D855" s="8"/>
      <c r="E855" s="8"/>
      <c r="F855" s="10"/>
      <c r="AE855" s="4"/>
    </row>
    <row r="856" spans="1:31" x14ac:dyDescent="0.25">
      <c r="A856" s="244"/>
      <c r="B856" s="6"/>
      <c r="D856" s="8"/>
      <c r="E856" s="8"/>
      <c r="F856" s="10"/>
      <c r="AE856" s="4"/>
    </row>
    <row r="857" spans="1:31" x14ac:dyDescent="0.25">
      <c r="A857" s="244"/>
      <c r="B857" s="6"/>
      <c r="D857" s="8"/>
      <c r="E857" s="8"/>
      <c r="F857" s="10"/>
      <c r="AE857" s="4"/>
    </row>
    <row r="858" spans="1:31" x14ac:dyDescent="0.25">
      <c r="A858" s="244"/>
      <c r="B858" s="6"/>
      <c r="D858" s="8"/>
      <c r="E858" s="8"/>
      <c r="F858" s="10"/>
      <c r="AE858" s="4"/>
    </row>
    <row r="859" spans="1:31" x14ac:dyDescent="0.25">
      <c r="A859" s="244"/>
      <c r="B859" s="6"/>
      <c r="D859" s="8"/>
      <c r="E859" s="8"/>
      <c r="F859" s="10"/>
      <c r="AE859" s="4"/>
    </row>
    <row r="860" spans="1:31" x14ac:dyDescent="0.25">
      <c r="A860" s="244"/>
      <c r="B860" s="6"/>
      <c r="D860" s="8"/>
      <c r="E860" s="8"/>
      <c r="F860" s="10"/>
      <c r="AE860" s="4"/>
    </row>
    <row r="861" spans="1:31" x14ac:dyDescent="0.25">
      <c r="A861" s="244"/>
      <c r="B861" s="6"/>
      <c r="D861" s="8"/>
      <c r="E861" s="8"/>
      <c r="F861" s="10"/>
      <c r="AE861" s="4"/>
    </row>
    <row r="862" spans="1:31" x14ac:dyDescent="0.25">
      <c r="A862" s="244"/>
      <c r="B862" s="6"/>
      <c r="D862" s="8"/>
      <c r="E862" s="8"/>
      <c r="F862" s="10"/>
      <c r="AE862" s="4"/>
    </row>
    <row r="863" spans="1:31" x14ac:dyDescent="0.25">
      <c r="A863" s="246"/>
      <c r="B863" s="187"/>
      <c r="D863" s="8"/>
      <c r="E863" s="8"/>
      <c r="F863" s="59"/>
      <c r="AE863" s="4"/>
    </row>
    <row r="864" spans="1:31" x14ac:dyDescent="0.25">
      <c r="A864" s="244"/>
      <c r="B864" s="129"/>
      <c r="D864" s="8"/>
      <c r="E864" s="8"/>
      <c r="F864" s="59"/>
      <c r="AE864" s="4"/>
    </row>
    <row r="865" spans="1:31" x14ac:dyDescent="0.25">
      <c r="A865" s="244"/>
      <c r="B865" s="129"/>
      <c r="D865" s="8"/>
      <c r="E865" s="8"/>
      <c r="F865" s="59"/>
      <c r="AE865" s="4"/>
    </row>
    <row r="866" spans="1:31" x14ac:dyDescent="0.25">
      <c r="A866" s="244"/>
      <c r="B866" s="129"/>
      <c r="D866" s="8"/>
      <c r="E866" s="8"/>
      <c r="F866" s="59"/>
      <c r="AE866" s="4"/>
    </row>
    <row r="867" spans="1:31" x14ac:dyDescent="0.25">
      <c r="A867" s="244"/>
      <c r="B867" s="129"/>
      <c r="D867" s="8"/>
      <c r="E867" s="8"/>
      <c r="F867" s="59"/>
      <c r="AE867" s="4"/>
    </row>
    <row r="868" spans="1:31" x14ac:dyDescent="0.25">
      <c r="A868" s="244"/>
      <c r="B868" s="129"/>
      <c r="D868" s="8"/>
      <c r="E868" s="8"/>
      <c r="F868" s="59"/>
      <c r="AE868" s="4"/>
    </row>
    <row r="869" spans="1:31" x14ac:dyDescent="0.25">
      <c r="A869" s="244"/>
      <c r="B869" s="129"/>
      <c r="D869" s="8"/>
      <c r="E869" s="8"/>
      <c r="F869" s="59"/>
      <c r="AE869" s="4"/>
    </row>
    <row r="870" spans="1:31" ht="18.75" x14ac:dyDescent="0.25">
      <c r="A870" s="114"/>
      <c r="B870" s="27"/>
      <c r="C870" s="27"/>
      <c r="D870" s="27"/>
      <c r="E870" s="27"/>
      <c r="F870" s="27"/>
      <c r="AE870" s="4"/>
    </row>
    <row r="871" spans="1:31" ht="16.5" x14ac:dyDescent="0.25">
      <c r="A871" s="156"/>
      <c r="B871" s="12"/>
      <c r="C871" s="19"/>
      <c r="D871" s="157"/>
      <c r="E871" s="125"/>
      <c r="F871" s="257"/>
      <c r="AE871" s="4"/>
    </row>
    <row r="872" spans="1:31" x14ac:dyDescent="0.25">
      <c r="A872" s="186"/>
      <c r="B872" s="261"/>
      <c r="D872" s="9"/>
      <c r="E872" s="262"/>
      <c r="F872" s="263"/>
      <c r="AE872" s="4"/>
    </row>
    <row r="873" spans="1:31" x14ac:dyDescent="0.25">
      <c r="B873" s="47"/>
      <c r="D873" s="8"/>
      <c r="E873" s="8"/>
      <c r="F873" s="59"/>
      <c r="AE873" s="4"/>
    </row>
    <row r="874" spans="1:31" x14ac:dyDescent="0.25">
      <c r="A874" s="244"/>
      <c r="B874" s="47"/>
      <c r="D874" s="8"/>
      <c r="E874" s="8"/>
      <c r="F874" s="59"/>
      <c r="AE874" s="4"/>
    </row>
    <row r="875" spans="1:31" x14ac:dyDescent="0.25">
      <c r="A875" s="244"/>
      <c r="B875" s="47"/>
      <c r="D875" s="8"/>
      <c r="E875" s="8"/>
      <c r="F875" s="59"/>
      <c r="AE875" s="4"/>
    </row>
    <row r="876" spans="1:31" x14ac:dyDescent="0.25">
      <c r="A876" s="244"/>
      <c r="B876" s="47"/>
      <c r="D876" s="8"/>
      <c r="E876" s="8"/>
      <c r="F876" s="59"/>
      <c r="AE876" s="4"/>
    </row>
    <row r="877" spans="1:31" x14ac:dyDescent="0.25">
      <c r="A877" s="244"/>
      <c r="B877" s="47"/>
      <c r="D877" s="8"/>
      <c r="E877" s="8"/>
      <c r="F877" s="59"/>
      <c r="AE877" s="4"/>
    </row>
    <row r="878" spans="1:31" x14ac:dyDescent="0.25">
      <c r="A878" s="244"/>
      <c r="B878" s="47"/>
      <c r="D878" s="8"/>
      <c r="E878" s="8"/>
      <c r="F878" s="59"/>
      <c r="AE878" s="4"/>
    </row>
    <row r="879" spans="1:31" x14ac:dyDescent="0.25">
      <c r="A879" s="246"/>
      <c r="B879" s="150"/>
      <c r="D879" s="8"/>
      <c r="E879" s="8"/>
      <c r="F879" s="59"/>
      <c r="AE879" s="4"/>
    </row>
    <row r="880" spans="1:31" x14ac:dyDescent="0.25">
      <c r="A880" s="244"/>
      <c r="B880" s="47"/>
      <c r="D880" s="8"/>
      <c r="E880" s="8"/>
      <c r="F880" s="59"/>
      <c r="AE880" s="4"/>
    </row>
    <row r="881" spans="1:31" x14ac:dyDescent="0.25">
      <c r="A881" s="244"/>
      <c r="B881" s="47"/>
      <c r="D881" s="8"/>
      <c r="E881" s="8"/>
      <c r="F881" s="59"/>
      <c r="AE881" s="4"/>
    </row>
    <row r="882" spans="1:31" x14ac:dyDescent="0.25">
      <c r="A882" s="244"/>
      <c r="B882" s="47"/>
      <c r="D882" s="8"/>
      <c r="E882" s="8"/>
      <c r="F882" s="59"/>
      <c r="AE882" s="4"/>
    </row>
    <row r="883" spans="1:31" x14ac:dyDescent="0.25">
      <c r="A883" s="244"/>
      <c r="B883" s="47"/>
      <c r="D883" s="8"/>
      <c r="E883" s="8"/>
      <c r="F883" s="59"/>
      <c r="AE883" s="4"/>
    </row>
    <row r="884" spans="1:31" x14ac:dyDescent="0.25">
      <c r="A884" s="244"/>
      <c r="B884" s="47"/>
      <c r="D884" s="8"/>
      <c r="E884" s="8"/>
      <c r="F884" s="59"/>
      <c r="AE884" s="4"/>
    </row>
    <row r="885" spans="1:31" x14ac:dyDescent="0.25">
      <c r="A885" s="244"/>
      <c r="B885" s="47"/>
      <c r="D885" s="8"/>
      <c r="E885" s="8"/>
      <c r="F885" s="59"/>
      <c r="AE885" s="4"/>
    </row>
    <row r="886" spans="1:31" x14ac:dyDescent="0.25">
      <c r="A886" s="244"/>
      <c r="B886" s="47"/>
      <c r="D886" s="8"/>
      <c r="E886" s="8"/>
      <c r="F886" s="59"/>
      <c r="AE886" s="4"/>
    </row>
    <row r="887" spans="1:31" x14ac:dyDescent="0.25">
      <c r="A887" s="244"/>
      <c r="B887" s="47"/>
      <c r="D887" s="8"/>
      <c r="E887" s="8"/>
      <c r="F887" s="59"/>
      <c r="AE887" s="4"/>
    </row>
    <row r="888" spans="1:31" x14ac:dyDescent="0.25">
      <c r="A888" s="244"/>
      <c r="B888" s="47"/>
      <c r="D888" s="8"/>
      <c r="E888" s="8"/>
      <c r="F888" s="59"/>
      <c r="AE888" s="4"/>
    </row>
    <row r="889" spans="1:31" x14ac:dyDescent="0.25">
      <c r="A889" s="244"/>
      <c r="B889" s="47"/>
      <c r="D889" s="8"/>
      <c r="E889" s="8"/>
      <c r="F889" s="59"/>
      <c r="AE889" s="4"/>
    </row>
    <row r="890" spans="1:31" x14ac:dyDescent="0.25">
      <c r="A890" s="244"/>
      <c r="B890" s="47"/>
      <c r="D890" s="8"/>
      <c r="E890" s="8"/>
      <c r="F890" s="59"/>
      <c r="AE890" s="4"/>
    </row>
    <row r="891" spans="1:31" x14ac:dyDescent="0.25">
      <c r="A891" s="244"/>
      <c r="B891" s="47"/>
      <c r="D891" s="8"/>
      <c r="E891" s="8"/>
      <c r="F891" s="59"/>
      <c r="AE891" s="4"/>
    </row>
    <row r="892" spans="1:31" x14ac:dyDescent="0.25">
      <c r="A892" s="244"/>
      <c r="B892" s="47"/>
      <c r="D892" s="8"/>
      <c r="E892" s="8"/>
      <c r="F892" s="59"/>
      <c r="AE892" s="4"/>
    </row>
    <row r="893" spans="1:31" x14ac:dyDescent="0.25">
      <c r="A893" s="244"/>
      <c r="B893" s="47"/>
      <c r="D893" s="8"/>
      <c r="E893" s="8"/>
      <c r="F893" s="59"/>
      <c r="AE893" s="4"/>
    </row>
    <row r="894" spans="1:31" x14ac:dyDescent="0.25">
      <c r="A894" s="246"/>
      <c r="B894" s="150"/>
      <c r="D894" s="8"/>
      <c r="E894" s="8"/>
      <c r="F894" s="264"/>
      <c r="AE894" s="4"/>
    </row>
    <row r="895" spans="1:31" x14ac:dyDescent="0.25">
      <c r="A895" s="244"/>
      <c r="B895" s="47"/>
      <c r="D895" s="8"/>
      <c r="E895" s="8"/>
      <c r="F895" s="59"/>
      <c r="AE895" s="4"/>
    </row>
    <row r="896" spans="1:31" x14ac:dyDescent="0.25">
      <c r="A896" s="244"/>
      <c r="B896" s="47"/>
      <c r="D896" s="8"/>
      <c r="E896" s="8"/>
      <c r="F896" s="59"/>
      <c r="L896" s="14"/>
    </row>
    <row r="897" spans="1:31" x14ac:dyDescent="0.25">
      <c r="A897" s="244"/>
      <c r="B897" s="47"/>
      <c r="D897" s="8"/>
      <c r="E897" s="8"/>
      <c r="F897" s="59"/>
      <c r="AE897" s="4"/>
    </row>
    <row r="898" spans="1:31" x14ac:dyDescent="0.25">
      <c r="A898" s="246"/>
      <c r="B898" s="150"/>
      <c r="D898" s="8"/>
      <c r="E898" s="8"/>
      <c r="F898" s="59"/>
      <c r="AE898" s="4"/>
    </row>
    <row r="899" spans="1:31" x14ac:dyDescent="0.25">
      <c r="A899" s="244"/>
      <c r="B899" s="47"/>
      <c r="D899" s="8"/>
      <c r="E899" s="8"/>
      <c r="F899" s="59"/>
      <c r="AE899" s="4"/>
    </row>
    <row r="900" spans="1:31" x14ac:dyDescent="0.25">
      <c r="A900" s="244"/>
      <c r="B900" s="47"/>
      <c r="D900" s="8"/>
      <c r="E900" s="8"/>
      <c r="F900" s="59"/>
      <c r="AE900" s="4"/>
    </row>
    <row r="901" spans="1:31" x14ac:dyDescent="0.25">
      <c r="A901" s="244"/>
      <c r="B901" s="47"/>
      <c r="D901" s="8"/>
      <c r="E901" s="8"/>
      <c r="F901" s="59"/>
      <c r="AE901" s="4"/>
    </row>
    <row r="902" spans="1:31" x14ac:dyDescent="0.25">
      <c r="A902" s="244"/>
      <c r="B902" s="47"/>
      <c r="D902" s="8"/>
      <c r="E902" s="8"/>
      <c r="F902" s="59"/>
      <c r="AE902" s="4"/>
    </row>
    <row r="903" spans="1:31" ht="18.75" x14ac:dyDescent="0.25">
      <c r="B903" s="104"/>
      <c r="C903" s="24"/>
      <c r="D903" s="8"/>
      <c r="E903" s="8"/>
      <c r="F903" s="24"/>
      <c r="L903" s="14"/>
      <c r="AE903" s="4"/>
    </row>
    <row r="904" spans="1:31" x14ac:dyDescent="0.25">
      <c r="B904" s="6"/>
      <c r="C904" s="40"/>
      <c r="D904" s="8"/>
      <c r="E904" s="8"/>
      <c r="F904" s="265"/>
      <c r="L904" s="14"/>
      <c r="AE904" s="4"/>
    </row>
    <row r="905" spans="1:31" x14ac:dyDescent="0.25">
      <c r="A905" s="244"/>
      <c r="B905" s="6"/>
      <c r="C905" s="40"/>
      <c r="D905" s="8"/>
      <c r="E905" s="8"/>
      <c r="F905" s="265"/>
      <c r="AE905" s="4"/>
    </row>
    <row r="906" spans="1:31" x14ac:dyDescent="0.25">
      <c r="A906" s="244"/>
      <c r="B906" s="6"/>
      <c r="C906" s="40"/>
      <c r="D906" s="8"/>
      <c r="E906" s="8"/>
      <c r="F906" s="265"/>
      <c r="L906" s="14"/>
      <c r="AE906" s="4"/>
    </row>
    <row r="907" spans="1:31" x14ac:dyDescent="0.25">
      <c r="A907" s="244"/>
      <c r="B907" s="6"/>
      <c r="C907" s="40"/>
      <c r="D907" s="8"/>
      <c r="E907" s="8"/>
      <c r="F907" s="265"/>
      <c r="AE907" s="4"/>
    </row>
    <row r="908" spans="1:31" x14ac:dyDescent="0.25">
      <c r="A908" s="244"/>
      <c r="B908" s="6"/>
      <c r="C908" s="40"/>
      <c r="D908" s="8"/>
      <c r="E908" s="8"/>
      <c r="F908" s="265"/>
      <c r="L908" s="14"/>
      <c r="AE908" s="4"/>
    </row>
    <row r="909" spans="1:31" x14ac:dyDescent="0.25">
      <c r="A909" s="244"/>
      <c r="B909" s="6"/>
      <c r="C909" s="40"/>
      <c r="D909" s="8"/>
      <c r="E909" s="8"/>
      <c r="F909" s="265"/>
      <c r="AE909" s="4"/>
    </row>
    <row r="910" spans="1:31" x14ac:dyDescent="0.25">
      <c r="A910" s="244"/>
      <c r="B910" s="6"/>
      <c r="C910" s="40"/>
      <c r="D910" s="8"/>
      <c r="E910" s="8"/>
      <c r="F910" s="265"/>
      <c r="L910" s="14"/>
      <c r="AE910" s="4"/>
    </row>
    <row r="911" spans="1:31" x14ac:dyDescent="0.25">
      <c r="A911" s="244"/>
      <c r="B911" s="6"/>
      <c r="C911" s="40"/>
      <c r="D911" s="8"/>
      <c r="E911" s="8"/>
      <c r="F911" s="265"/>
      <c r="AE911" s="4"/>
    </row>
    <row r="912" spans="1:31" x14ac:dyDescent="0.25">
      <c r="A912" s="244"/>
      <c r="B912" s="6"/>
      <c r="C912" s="40"/>
      <c r="D912" s="8"/>
      <c r="E912" s="8"/>
      <c r="F912" s="265"/>
      <c r="AE912" s="4"/>
    </row>
    <row r="913" spans="1:31" x14ac:dyDescent="0.25">
      <c r="A913" s="244"/>
      <c r="B913" s="6"/>
      <c r="C913" s="40"/>
      <c r="D913" s="8"/>
      <c r="E913" s="8"/>
      <c r="F913" s="265"/>
      <c r="AE913" s="4"/>
    </row>
    <row r="914" spans="1:31" x14ac:dyDescent="0.25">
      <c r="A914" s="244"/>
      <c r="B914" s="6"/>
      <c r="C914" s="40"/>
      <c r="D914" s="8"/>
      <c r="E914" s="8"/>
      <c r="F914" s="265"/>
      <c r="AE914" s="4"/>
    </row>
    <row r="915" spans="1:31" x14ac:dyDescent="0.25">
      <c r="A915" s="244"/>
      <c r="B915" s="6"/>
      <c r="C915" s="40"/>
      <c r="D915" s="8"/>
      <c r="E915" s="8"/>
      <c r="F915" s="265"/>
      <c r="AE915" s="4"/>
    </row>
    <row r="916" spans="1:31" x14ac:dyDescent="0.25">
      <c r="A916" s="244"/>
      <c r="B916" s="6"/>
      <c r="C916" s="40"/>
      <c r="D916" s="8"/>
      <c r="E916" s="8"/>
      <c r="F916" s="265"/>
      <c r="AE916" s="4"/>
    </row>
    <row r="917" spans="1:31" x14ac:dyDescent="0.25">
      <c r="A917" s="244"/>
      <c r="B917" s="6"/>
      <c r="C917" s="40"/>
      <c r="D917" s="8"/>
      <c r="E917" s="8"/>
      <c r="F917" s="265"/>
      <c r="AE917" s="4"/>
    </row>
    <row r="918" spans="1:31" x14ac:dyDescent="0.25">
      <c r="A918" s="244"/>
      <c r="B918" s="6"/>
      <c r="C918" s="40"/>
      <c r="D918" s="8"/>
      <c r="E918" s="8"/>
      <c r="F918" s="265"/>
      <c r="AE918" s="4"/>
    </row>
    <row r="919" spans="1:31" x14ac:dyDescent="0.25">
      <c r="A919" s="244"/>
      <c r="B919" s="6"/>
      <c r="C919" s="40"/>
      <c r="D919" s="8"/>
      <c r="E919" s="8"/>
      <c r="F919" s="265"/>
      <c r="AE919" s="4"/>
    </row>
    <row r="920" spans="1:31" x14ac:dyDescent="0.25">
      <c r="A920" s="244"/>
      <c r="B920" s="6"/>
      <c r="C920" s="40"/>
      <c r="D920" s="8"/>
      <c r="E920" s="8"/>
      <c r="F920" s="265"/>
      <c r="AE920" s="4"/>
    </row>
    <row r="921" spans="1:31" x14ac:dyDescent="0.25">
      <c r="A921" s="244"/>
      <c r="B921" s="6"/>
      <c r="C921" s="40"/>
      <c r="D921" s="8"/>
      <c r="E921" s="8"/>
      <c r="F921" s="265"/>
      <c r="AE921" s="4"/>
    </row>
    <row r="922" spans="1:31" ht="18.75" x14ac:dyDescent="0.3">
      <c r="A922" s="334"/>
      <c r="B922" s="60"/>
      <c r="C922" s="107"/>
      <c r="D922" s="8"/>
      <c r="E922" s="8"/>
      <c r="F922" s="56"/>
      <c r="AE922" s="4"/>
    </row>
    <row r="923" spans="1:31" ht="18.75" x14ac:dyDescent="0.25">
      <c r="A923" s="334"/>
      <c r="B923" s="60"/>
      <c r="C923" s="107"/>
      <c r="D923" s="8"/>
      <c r="E923" s="8"/>
      <c r="F923" s="265"/>
      <c r="AE923" s="4"/>
    </row>
    <row r="924" spans="1:31" ht="18.75" x14ac:dyDescent="0.25">
      <c r="A924" s="334"/>
      <c r="B924" s="60"/>
      <c r="C924" s="107"/>
      <c r="D924" s="8"/>
      <c r="E924" s="8"/>
      <c r="F924" s="265"/>
      <c r="AE924" s="4"/>
    </row>
    <row r="925" spans="1:31" ht="18.75" x14ac:dyDescent="0.25">
      <c r="A925" s="114"/>
      <c r="B925" s="104"/>
      <c r="D925" s="8"/>
      <c r="E925" s="8"/>
      <c r="F925" s="59"/>
      <c r="AE925" s="4"/>
    </row>
    <row r="926" spans="1:31" s="60" customFormat="1" ht="16.5" x14ac:dyDescent="0.25">
      <c r="A926" s="267"/>
      <c r="B926" s="122"/>
      <c r="C926" s="90"/>
      <c r="D926" s="8"/>
      <c r="E926" s="8"/>
      <c r="F926" s="268"/>
      <c r="G926" s="269"/>
      <c r="H926" s="269"/>
      <c r="I926" s="269"/>
      <c r="J926" s="269"/>
      <c r="L926" s="111"/>
      <c r="AE926" s="111"/>
    </row>
    <row r="927" spans="1:31" s="60" customFormat="1" ht="16.5" x14ac:dyDescent="0.25">
      <c r="A927" s="121"/>
      <c r="B927" s="270"/>
      <c r="C927" s="273"/>
      <c r="D927" s="8"/>
      <c r="E927" s="8"/>
      <c r="F927" s="124"/>
      <c r="G927" s="269"/>
      <c r="H927" s="269"/>
      <c r="I927" s="269"/>
      <c r="J927" s="269"/>
      <c r="L927" s="111"/>
      <c r="AE927" s="111"/>
    </row>
    <row r="928" spans="1:31" ht="16.5" x14ac:dyDescent="0.25">
      <c r="A928" s="121"/>
      <c r="B928" s="122"/>
      <c r="C928" s="111"/>
      <c r="D928" s="8"/>
      <c r="E928" s="8"/>
      <c r="F928" s="268"/>
      <c r="AE928" s="4"/>
    </row>
    <row r="929" spans="1:31" ht="16.5" x14ac:dyDescent="0.25">
      <c r="A929" s="121"/>
      <c r="B929" s="274"/>
      <c r="C929" s="111"/>
      <c r="D929" s="8"/>
      <c r="E929" s="8"/>
      <c r="F929" s="92"/>
      <c r="AE929" s="4"/>
    </row>
    <row r="930" spans="1:31" ht="16.5" x14ac:dyDescent="0.25">
      <c r="A930" s="121"/>
      <c r="B930" s="274"/>
      <c r="C930" s="111"/>
      <c r="D930" s="8"/>
      <c r="E930" s="8"/>
      <c r="F930" s="92"/>
      <c r="AE930" s="4"/>
    </row>
    <row r="931" spans="1:31" ht="16.5" x14ac:dyDescent="0.25">
      <c r="A931" s="121"/>
      <c r="B931" s="274"/>
      <c r="C931" s="111"/>
      <c r="D931" s="8"/>
      <c r="E931" s="8"/>
      <c r="F931" s="92"/>
      <c r="AE931" s="4"/>
    </row>
    <row r="932" spans="1:31" ht="16.5" x14ac:dyDescent="0.25">
      <c r="A932" s="335"/>
      <c r="B932" s="274"/>
      <c r="C932" s="111"/>
      <c r="D932" s="8"/>
      <c r="E932" s="8"/>
      <c r="F932" s="92"/>
      <c r="AE932" s="4"/>
    </row>
    <row r="933" spans="1:31" ht="16.5" x14ac:dyDescent="0.25">
      <c r="A933" s="336"/>
      <c r="B933" s="87"/>
      <c r="C933" s="89"/>
      <c r="D933" s="8"/>
      <c r="E933" s="8"/>
      <c r="F933" s="92"/>
      <c r="AE933" s="4"/>
    </row>
    <row r="934" spans="1:31" ht="16.5" x14ac:dyDescent="0.25">
      <c r="A934" s="336"/>
      <c r="B934" s="87"/>
      <c r="C934" s="89"/>
      <c r="D934" s="90"/>
      <c r="E934" s="91"/>
      <c r="F934" s="92"/>
      <c r="AE934" s="4"/>
    </row>
    <row r="935" spans="1:31" ht="18.75" x14ac:dyDescent="0.3">
      <c r="B935" s="39"/>
      <c r="D935" s="41"/>
      <c r="E935" s="310"/>
      <c r="F935" s="310"/>
      <c r="AE935" s="4"/>
    </row>
    <row r="936" spans="1:31" ht="18.75" x14ac:dyDescent="0.3">
      <c r="C936" s="310"/>
      <c r="D936" s="311"/>
      <c r="E936" s="311"/>
      <c r="F936" s="311"/>
      <c r="AE936" s="4"/>
    </row>
    <row r="937" spans="1:31" ht="18.75" x14ac:dyDescent="0.3">
      <c r="C937" s="105"/>
      <c r="D937" s="106"/>
      <c r="E937" s="106"/>
      <c r="F937" s="106"/>
      <c r="AE937" s="4"/>
    </row>
    <row r="938" spans="1:31" ht="18.75" x14ac:dyDescent="0.3">
      <c r="C938" s="105"/>
      <c r="D938" s="310"/>
      <c r="E938" s="311"/>
      <c r="F938" s="311"/>
      <c r="AE938" s="4"/>
    </row>
    <row r="939" spans="1:31" ht="18.75" x14ac:dyDescent="0.3">
      <c r="C939" s="105"/>
      <c r="D939" s="310"/>
      <c r="E939" s="311"/>
      <c r="F939" s="311"/>
      <c r="AE939" s="4"/>
    </row>
    <row r="940" spans="1:31" ht="18.75" x14ac:dyDescent="0.3">
      <c r="C940" s="105"/>
      <c r="D940" s="310"/>
      <c r="E940" s="311"/>
      <c r="F940" s="311"/>
      <c r="AE940" s="4"/>
    </row>
    <row r="941" spans="1:31" ht="18.75" x14ac:dyDescent="0.3">
      <c r="E941" s="108"/>
      <c r="F941" s="108"/>
      <c r="AE941" s="4"/>
    </row>
    <row r="942" spans="1:31" ht="20.25" x14ac:dyDescent="0.25">
      <c r="A942" s="160"/>
      <c r="B942" s="318"/>
      <c r="C942" s="318"/>
      <c r="D942" s="318"/>
      <c r="E942" s="318"/>
      <c r="F942" s="318"/>
      <c r="AE942" s="4"/>
    </row>
    <row r="943" spans="1:31" ht="20.25" x14ac:dyDescent="0.25">
      <c r="A943" s="63"/>
      <c r="B943" s="160"/>
      <c r="C943" s="318"/>
      <c r="D943" s="318"/>
      <c r="E943" s="318"/>
      <c r="F943" s="318"/>
      <c r="AE943" s="4"/>
    </row>
    <row r="944" spans="1:31" ht="22.5" x14ac:dyDescent="0.25">
      <c r="A944" s="42"/>
      <c r="B944" s="24"/>
      <c r="C944" s="24"/>
      <c r="D944" s="24"/>
      <c r="E944" s="24"/>
      <c r="F944" s="24"/>
      <c r="AE944" s="4"/>
    </row>
    <row r="945" spans="1:31" ht="16.5" x14ac:dyDescent="0.25">
      <c r="A945" s="156"/>
      <c r="B945" s="12"/>
      <c r="C945" s="19"/>
      <c r="D945" s="157"/>
      <c r="E945" s="125"/>
      <c r="F945" s="257"/>
      <c r="AE945" s="4"/>
    </row>
    <row r="946" spans="1:31" ht="16.5" x14ac:dyDescent="0.25">
      <c r="A946" s="156"/>
      <c r="B946" s="277"/>
      <c r="C946" s="111"/>
      <c r="D946" s="123"/>
      <c r="E946" s="278"/>
      <c r="F946" s="124"/>
      <c r="AE946" s="4"/>
    </row>
    <row r="947" spans="1:31" x14ac:dyDescent="0.25">
      <c r="B947" s="47"/>
      <c r="D947" s="8"/>
      <c r="E947" s="8"/>
      <c r="F947" s="59"/>
      <c r="AE947" s="4"/>
    </row>
    <row r="948" spans="1:31" x14ac:dyDescent="0.25">
      <c r="A948" s="186"/>
      <c r="B948" s="11"/>
      <c r="C948" s="40"/>
      <c r="D948" s="8"/>
      <c r="E948" s="8"/>
      <c r="F948" s="263"/>
      <c r="AE948" s="4"/>
    </row>
    <row r="949" spans="1:31" x14ac:dyDescent="0.25">
      <c r="B949" s="6"/>
      <c r="C949" s="40"/>
      <c r="D949" s="8"/>
      <c r="E949" s="8"/>
      <c r="F949" s="263"/>
      <c r="AE949" s="4"/>
    </row>
    <row r="950" spans="1:31" x14ac:dyDescent="0.25">
      <c r="B950" s="6"/>
      <c r="C950" s="40"/>
      <c r="D950" s="8"/>
      <c r="E950" s="8"/>
      <c r="F950" s="263"/>
      <c r="AE950" s="4"/>
    </row>
    <row r="951" spans="1:31" x14ac:dyDescent="0.25">
      <c r="B951" s="6"/>
      <c r="C951" s="40"/>
      <c r="D951" s="8"/>
      <c r="E951" s="8"/>
      <c r="F951" s="263"/>
      <c r="L951" s="14"/>
      <c r="AE951" s="4"/>
    </row>
    <row r="952" spans="1:31" x14ac:dyDescent="0.25">
      <c r="B952" s="6"/>
      <c r="C952" s="40"/>
      <c r="D952" s="8"/>
      <c r="E952" s="8"/>
      <c r="F952" s="263"/>
      <c r="AE952" s="4"/>
    </row>
    <row r="953" spans="1:31" x14ac:dyDescent="0.25">
      <c r="B953" s="11"/>
      <c r="C953" s="40"/>
      <c r="D953" s="8"/>
      <c r="E953" s="8"/>
      <c r="F953" s="263"/>
      <c r="AE953" s="4"/>
    </row>
    <row r="954" spans="1:31" x14ac:dyDescent="0.25">
      <c r="B954" s="6"/>
      <c r="C954" s="40"/>
      <c r="D954" s="8"/>
      <c r="E954" s="8"/>
      <c r="F954" s="263"/>
    </row>
    <row r="955" spans="1:31" x14ac:dyDescent="0.25">
      <c r="B955" s="6"/>
      <c r="C955" s="40"/>
      <c r="D955" s="8"/>
      <c r="E955" s="8"/>
      <c r="F955" s="263"/>
      <c r="AE955" s="4"/>
    </row>
    <row r="956" spans="1:31" x14ac:dyDescent="0.25">
      <c r="B956" s="6"/>
      <c r="C956" s="40"/>
      <c r="D956" s="8"/>
      <c r="E956" s="8"/>
      <c r="F956" s="263"/>
      <c r="AE956" s="4"/>
    </row>
    <row r="957" spans="1:31" x14ac:dyDescent="0.25">
      <c r="B957" s="6"/>
      <c r="C957" s="40"/>
      <c r="D957" s="8"/>
      <c r="E957" s="8"/>
      <c r="F957" s="263"/>
      <c r="AE957" s="4"/>
    </row>
    <row r="958" spans="1:31" x14ac:dyDescent="0.25">
      <c r="B958" s="6"/>
      <c r="C958" s="40"/>
      <c r="D958" s="8"/>
      <c r="E958" s="8"/>
      <c r="F958" s="263"/>
      <c r="AE958" s="4"/>
    </row>
    <row r="959" spans="1:31" x14ac:dyDescent="0.25">
      <c r="B959" s="6"/>
      <c r="C959" s="40"/>
      <c r="D959" s="8"/>
      <c r="E959" s="8"/>
      <c r="F959" s="263"/>
      <c r="AE959" s="4"/>
    </row>
    <row r="960" spans="1:31" x14ac:dyDescent="0.25">
      <c r="A960" s="186"/>
      <c r="B960" s="11"/>
      <c r="C960" s="40"/>
      <c r="D960" s="8"/>
      <c r="E960" s="8"/>
      <c r="F960" s="263"/>
      <c r="AE960" s="4"/>
    </row>
    <row r="961" spans="1:31" x14ac:dyDescent="0.25">
      <c r="C961" s="40"/>
      <c r="D961" s="8"/>
      <c r="E961" s="8"/>
      <c r="F961" s="263"/>
      <c r="AE961" s="4"/>
    </row>
    <row r="962" spans="1:31" x14ac:dyDescent="0.25">
      <c r="C962" s="40"/>
      <c r="D962" s="8"/>
      <c r="E962" s="8"/>
      <c r="F962" s="263"/>
      <c r="AE962" s="4"/>
    </row>
    <row r="963" spans="1:31" x14ac:dyDescent="0.25">
      <c r="A963" s="186"/>
      <c r="B963" s="85"/>
      <c r="D963" s="8"/>
      <c r="E963" s="8"/>
      <c r="F963" s="204"/>
      <c r="AE963" s="4"/>
    </row>
    <row r="964" spans="1:31" x14ac:dyDescent="0.25">
      <c r="D964" s="8"/>
      <c r="E964" s="8"/>
      <c r="F964" s="263"/>
      <c r="AE964" s="4"/>
    </row>
    <row r="965" spans="1:31" x14ac:dyDescent="0.25">
      <c r="D965" s="8"/>
      <c r="E965" s="8"/>
      <c r="F965" s="263"/>
      <c r="AE965" s="4"/>
    </row>
    <row r="966" spans="1:31" x14ac:dyDescent="0.25">
      <c r="D966" s="8"/>
      <c r="E966" s="8"/>
      <c r="F966" s="263"/>
      <c r="AE966" s="4"/>
    </row>
    <row r="967" spans="1:31" x14ac:dyDescent="0.25">
      <c r="D967" s="8"/>
      <c r="E967" s="8"/>
      <c r="F967" s="263"/>
      <c r="AE967" s="4"/>
    </row>
    <row r="968" spans="1:31" x14ac:dyDescent="0.25">
      <c r="D968" s="8"/>
      <c r="E968" s="8"/>
      <c r="F968" s="263"/>
      <c r="AE968" s="4"/>
    </row>
    <row r="969" spans="1:31" x14ac:dyDescent="0.25">
      <c r="B969" s="279"/>
      <c r="D969" s="8"/>
      <c r="E969" s="8"/>
      <c r="F969" s="263"/>
      <c r="AE969" s="4"/>
    </row>
    <row r="970" spans="1:31" x14ac:dyDescent="0.25">
      <c r="B970" s="30"/>
      <c r="D970" s="8"/>
      <c r="E970" s="8"/>
      <c r="F970" s="59"/>
      <c r="AE970" s="4"/>
    </row>
    <row r="971" spans="1:31" x14ac:dyDescent="0.25">
      <c r="B971" s="30"/>
      <c r="D971" s="8"/>
      <c r="E971" s="8"/>
      <c r="F971" s="59"/>
      <c r="AE971" s="4"/>
    </row>
    <row r="972" spans="1:31" x14ac:dyDescent="0.25">
      <c r="B972" s="30"/>
      <c r="D972" s="8"/>
      <c r="E972" s="8"/>
      <c r="F972" s="59"/>
      <c r="AE972" s="4"/>
    </row>
    <row r="973" spans="1:31" x14ac:dyDescent="0.25">
      <c r="B973" s="280"/>
      <c r="D973" s="8"/>
      <c r="E973" s="8"/>
      <c r="F973" s="59"/>
      <c r="AE973" s="4"/>
    </row>
    <row r="974" spans="1:31" x14ac:dyDescent="0.25">
      <c r="B974" s="30"/>
      <c r="D974" s="8"/>
      <c r="E974" s="8"/>
      <c r="F974" s="59"/>
      <c r="AE974" s="4"/>
    </row>
    <row r="975" spans="1:31" x14ac:dyDescent="0.25">
      <c r="B975" s="30"/>
      <c r="D975" s="8"/>
      <c r="E975" s="8"/>
      <c r="F975" s="59"/>
      <c r="AE975" s="4"/>
    </row>
    <row r="976" spans="1:31" x14ac:dyDescent="0.25">
      <c r="B976" s="30"/>
      <c r="D976" s="8"/>
      <c r="E976" s="8"/>
      <c r="F976" s="59"/>
      <c r="AE976" s="4"/>
    </row>
    <row r="977" spans="1:31" x14ac:dyDescent="0.25">
      <c r="A977" s="186"/>
      <c r="B977" s="85"/>
      <c r="D977" s="8"/>
      <c r="E977" s="8"/>
      <c r="F977" s="263"/>
      <c r="AE977" s="4"/>
    </row>
    <row r="978" spans="1:31" x14ac:dyDescent="0.25">
      <c r="B978" s="6"/>
      <c r="D978" s="8"/>
      <c r="E978" s="8"/>
      <c r="F978" s="263"/>
      <c r="AE978" s="4"/>
    </row>
    <row r="979" spans="1:31" x14ac:dyDescent="0.25">
      <c r="B979" s="6"/>
      <c r="D979" s="8"/>
      <c r="E979" s="8"/>
      <c r="F979" s="263"/>
      <c r="AE979" s="4"/>
    </row>
    <row r="980" spans="1:31" x14ac:dyDescent="0.25">
      <c r="D980" s="8"/>
      <c r="E980" s="8"/>
      <c r="F980" s="263"/>
      <c r="AE980" s="4"/>
    </row>
    <row r="981" spans="1:31" x14ac:dyDescent="0.25">
      <c r="D981" s="8"/>
      <c r="E981" s="8"/>
      <c r="F981" s="263"/>
      <c r="I981" s="14"/>
      <c r="J981" s="14"/>
      <c r="AE981" s="4"/>
    </row>
    <row r="982" spans="1:31" x14ac:dyDescent="0.25">
      <c r="B982" s="6"/>
      <c r="D982" s="8"/>
      <c r="E982" s="8"/>
      <c r="F982" s="263"/>
      <c r="AE982" s="4"/>
    </row>
    <row r="983" spans="1:31" x14ac:dyDescent="0.25">
      <c r="B983" s="6"/>
      <c r="D983" s="8"/>
      <c r="E983" s="8"/>
      <c r="F983" s="263"/>
      <c r="AE983" s="4"/>
    </row>
    <row r="984" spans="1:31" x14ac:dyDescent="0.25">
      <c r="D984" s="8"/>
      <c r="E984" s="8"/>
      <c r="F984" s="263"/>
      <c r="AE984" s="4"/>
    </row>
    <row r="985" spans="1:31" x14ac:dyDescent="0.25">
      <c r="D985" s="8"/>
      <c r="E985" s="8"/>
      <c r="F985" s="263"/>
      <c r="AE985" s="4"/>
    </row>
    <row r="986" spans="1:31" x14ac:dyDescent="0.25">
      <c r="B986" s="6"/>
      <c r="D986" s="8"/>
      <c r="E986" s="8"/>
      <c r="F986" s="263"/>
      <c r="AE986" s="4"/>
    </row>
    <row r="987" spans="1:31" x14ac:dyDescent="0.25">
      <c r="D987" s="8"/>
      <c r="E987" s="8"/>
      <c r="F987" s="263"/>
      <c r="AE987" s="4"/>
    </row>
    <row r="988" spans="1:31" x14ac:dyDescent="0.25">
      <c r="D988" s="8"/>
      <c r="E988" s="8"/>
      <c r="F988" s="263"/>
      <c r="AE988" s="4"/>
    </row>
    <row r="989" spans="1:31" x14ac:dyDescent="0.25">
      <c r="D989" s="8"/>
      <c r="E989" s="8"/>
      <c r="F989" s="263"/>
      <c r="AE989" s="4"/>
    </row>
    <row r="990" spans="1:31" x14ac:dyDescent="0.25">
      <c r="A990" s="186"/>
      <c r="B990" s="85"/>
      <c r="D990" s="8"/>
      <c r="E990" s="8"/>
      <c r="F990" s="263"/>
      <c r="AE990" s="4"/>
    </row>
    <row r="991" spans="1:31" x14ac:dyDescent="0.25">
      <c r="B991" s="30"/>
      <c r="D991" s="8"/>
      <c r="E991" s="8"/>
      <c r="F991" s="59"/>
      <c r="AE991" s="4"/>
    </row>
    <row r="992" spans="1:31" x14ac:dyDescent="0.25">
      <c r="B992" s="30"/>
      <c r="D992" s="8"/>
      <c r="E992" s="8"/>
      <c r="F992" s="59"/>
      <c r="AE992" s="4"/>
    </row>
    <row r="993" spans="1:31" x14ac:dyDescent="0.25">
      <c r="B993" s="30"/>
      <c r="D993" s="8"/>
      <c r="E993" s="8"/>
      <c r="F993" s="59"/>
      <c r="AE993" s="4"/>
    </row>
    <row r="994" spans="1:31" x14ac:dyDescent="0.25">
      <c r="B994" s="30"/>
      <c r="D994" s="8"/>
      <c r="E994" s="8"/>
      <c r="F994" s="59"/>
      <c r="AE994" s="4"/>
    </row>
    <row r="995" spans="1:31" x14ac:dyDescent="0.25">
      <c r="B995" s="30"/>
      <c r="D995" s="8"/>
      <c r="E995" s="8"/>
      <c r="F995" s="59"/>
      <c r="AE995" s="4"/>
    </row>
    <row r="996" spans="1:31" x14ac:dyDescent="0.25">
      <c r="D996" s="8"/>
      <c r="E996" s="8"/>
      <c r="F996" s="263"/>
      <c r="AE996" s="4"/>
    </row>
    <row r="997" spans="1:31" x14ac:dyDescent="0.25">
      <c r="B997" s="85"/>
      <c r="D997" s="8"/>
      <c r="E997" s="8"/>
      <c r="F997" s="263"/>
      <c r="AE997" s="4"/>
    </row>
    <row r="998" spans="1:31" x14ac:dyDescent="0.25">
      <c r="D998" s="8"/>
      <c r="E998" s="8"/>
      <c r="F998" s="263"/>
      <c r="AE998" s="4"/>
    </row>
    <row r="999" spans="1:31" x14ac:dyDescent="0.25">
      <c r="D999" s="8"/>
      <c r="E999" s="8"/>
      <c r="F999" s="263"/>
      <c r="AE999" s="4"/>
    </row>
    <row r="1000" spans="1:31" x14ac:dyDescent="0.25">
      <c r="C1000" s="40"/>
      <c r="D1000" s="8"/>
      <c r="E1000" s="8"/>
      <c r="F1000" s="263"/>
      <c r="AE1000" s="4"/>
    </row>
    <row r="1001" spans="1:31" x14ac:dyDescent="0.25">
      <c r="C1001" s="40"/>
      <c r="D1001" s="8"/>
      <c r="E1001" s="8"/>
      <c r="F1001" s="263"/>
      <c r="AE1001" s="4"/>
    </row>
    <row r="1002" spans="1:31" x14ac:dyDescent="0.25">
      <c r="C1002" s="40"/>
      <c r="D1002" s="8"/>
      <c r="E1002" s="8"/>
      <c r="F1002" s="263"/>
      <c r="AE1002" s="4"/>
    </row>
    <row r="1003" spans="1:31" x14ac:dyDescent="0.25">
      <c r="C1003" s="40"/>
      <c r="D1003" s="8"/>
      <c r="E1003" s="8"/>
      <c r="F1003" s="263"/>
      <c r="AE1003" s="4"/>
    </row>
    <row r="1004" spans="1:31" x14ac:dyDescent="0.25">
      <c r="C1004" s="40"/>
      <c r="D1004" s="8"/>
      <c r="E1004" s="8"/>
      <c r="F1004" s="263"/>
      <c r="AE1004" s="4"/>
    </row>
    <row r="1005" spans="1:31" x14ac:dyDescent="0.25">
      <c r="A1005" s="186"/>
      <c r="B1005" s="242"/>
      <c r="D1005" s="8"/>
      <c r="E1005" s="8"/>
      <c r="F1005" s="263"/>
      <c r="AE1005" s="4"/>
    </row>
    <row r="1006" spans="1:31" x14ac:dyDescent="0.25">
      <c r="C1006" s="40"/>
      <c r="D1006" s="8"/>
      <c r="E1006" s="8"/>
      <c r="F1006" s="263"/>
      <c r="AE1006" s="4"/>
    </row>
    <row r="1007" spans="1:31" x14ac:dyDescent="0.25">
      <c r="C1007" s="40"/>
      <c r="D1007" s="8"/>
      <c r="E1007" s="8"/>
      <c r="F1007" s="263"/>
      <c r="AE1007" s="4"/>
    </row>
    <row r="1008" spans="1:31" x14ac:dyDescent="0.25">
      <c r="C1008" s="40"/>
      <c r="D1008" s="8"/>
      <c r="E1008" s="8"/>
      <c r="F1008" s="263"/>
      <c r="AE1008" s="4"/>
    </row>
    <row r="1009" spans="1:31" x14ac:dyDescent="0.25">
      <c r="C1009" s="40"/>
      <c r="D1009" s="8"/>
      <c r="E1009" s="8"/>
      <c r="F1009" s="263"/>
      <c r="AE1009" s="4"/>
    </row>
    <row r="1010" spans="1:31" x14ac:dyDescent="0.25">
      <c r="A1010" s="186"/>
      <c r="B1010" s="242"/>
      <c r="D1010" s="8"/>
      <c r="E1010" s="8"/>
      <c r="F1010" s="263"/>
      <c r="AE1010" s="4"/>
    </row>
    <row r="1011" spans="1:31" x14ac:dyDescent="0.25">
      <c r="C1011" s="40"/>
      <c r="D1011" s="8"/>
      <c r="E1011" s="8"/>
      <c r="F1011" s="263"/>
      <c r="AE1011" s="4"/>
    </row>
    <row r="1012" spans="1:31" x14ac:dyDescent="0.25">
      <c r="C1012" s="40"/>
      <c r="D1012" s="8"/>
      <c r="E1012" s="8"/>
      <c r="F1012" s="263"/>
      <c r="AE1012" s="4"/>
    </row>
    <row r="1013" spans="1:31" x14ac:dyDescent="0.25">
      <c r="C1013" s="40"/>
      <c r="D1013" s="8"/>
      <c r="E1013" s="8"/>
      <c r="F1013" s="263"/>
      <c r="AE1013" s="4"/>
    </row>
    <row r="1014" spans="1:31" x14ac:dyDescent="0.25">
      <c r="A1014" s="186"/>
      <c r="B1014" s="261"/>
      <c r="D1014" s="8"/>
      <c r="E1014" s="8"/>
      <c r="F1014" s="263"/>
      <c r="AE1014" s="4"/>
    </row>
    <row r="1015" spans="1:31" x14ac:dyDescent="0.25">
      <c r="D1015" s="8"/>
      <c r="E1015" s="8"/>
      <c r="F1015" s="263"/>
      <c r="AE1015" s="4"/>
    </row>
    <row r="1016" spans="1:31" x14ac:dyDescent="0.25">
      <c r="D1016" s="8"/>
      <c r="E1016" s="8"/>
      <c r="F1016" s="263"/>
      <c r="AE1016" s="4"/>
    </row>
    <row r="1017" spans="1:31" x14ac:dyDescent="0.25">
      <c r="D1017" s="8"/>
      <c r="E1017" s="8"/>
      <c r="F1017" s="263"/>
      <c r="AE1017" s="4"/>
    </row>
    <row r="1018" spans="1:31" x14ac:dyDescent="0.25">
      <c r="D1018" s="8"/>
      <c r="E1018" s="8"/>
      <c r="F1018" s="263"/>
      <c r="AE1018" s="4"/>
    </row>
    <row r="1019" spans="1:31" x14ac:dyDescent="0.25">
      <c r="A1019" s="186"/>
      <c r="B1019" s="242"/>
      <c r="D1019" s="8"/>
      <c r="E1019" s="8"/>
      <c r="F1019" s="263"/>
      <c r="AE1019" s="4"/>
    </row>
    <row r="1020" spans="1:31" x14ac:dyDescent="0.25">
      <c r="D1020" s="8"/>
      <c r="E1020" s="8"/>
      <c r="F1020" s="263"/>
      <c r="AE1020" s="4"/>
    </row>
    <row r="1021" spans="1:31" x14ac:dyDescent="0.25">
      <c r="D1021" s="8"/>
      <c r="E1021" s="8"/>
      <c r="F1021" s="263"/>
      <c r="AE1021" s="4"/>
    </row>
    <row r="1022" spans="1:31" x14ac:dyDescent="0.25">
      <c r="D1022" s="8"/>
      <c r="E1022" s="8"/>
      <c r="F1022" s="263"/>
      <c r="AE1022" s="4"/>
    </row>
    <row r="1023" spans="1:31" x14ac:dyDescent="0.25">
      <c r="A1023" s="186"/>
      <c r="B1023" s="242"/>
      <c r="D1023" s="8"/>
      <c r="E1023" s="8"/>
      <c r="F1023" s="204"/>
      <c r="AE1023" s="4"/>
    </row>
    <row r="1024" spans="1:31" x14ac:dyDescent="0.25">
      <c r="C1024" s="40"/>
      <c r="D1024" s="8"/>
      <c r="E1024" s="8"/>
      <c r="F1024" s="263"/>
      <c r="AE1024" s="4"/>
    </row>
    <row r="1025" spans="1:31" x14ac:dyDescent="0.25">
      <c r="B1025" s="30"/>
      <c r="D1025" s="8"/>
      <c r="E1025" s="8"/>
      <c r="F1025" s="59"/>
      <c r="AE1025" s="4"/>
    </row>
    <row r="1026" spans="1:31" x14ac:dyDescent="0.25">
      <c r="B1026" s="30"/>
      <c r="D1026" s="8"/>
      <c r="E1026" s="8"/>
      <c r="F1026" s="59"/>
      <c r="AE1026" s="4"/>
    </row>
    <row r="1027" spans="1:31" x14ac:dyDescent="0.25">
      <c r="B1027" s="30"/>
      <c r="D1027" s="8"/>
      <c r="E1027" s="8"/>
      <c r="F1027" s="59"/>
      <c r="AE1027" s="4"/>
    </row>
    <row r="1028" spans="1:31" x14ac:dyDescent="0.25">
      <c r="B1028" s="30"/>
      <c r="D1028" s="8"/>
      <c r="E1028" s="8"/>
      <c r="F1028" s="59"/>
      <c r="AE1028" s="4"/>
    </row>
    <row r="1029" spans="1:31" x14ac:dyDescent="0.25">
      <c r="B1029" s="30"/>
      <c r="D1029" s="8"/>
      <c r="E1029" s="8"/>
      <c r="F1029" s="59"/>
      <c r="AE1029" s="4"/>
    </row>
    <row r="1030" spans="1:31" x14ac:dyDescent="0.25">
      <c r="B1030" s="30"/>
      <c r="D1030" s="8"/>
      <c r="E1030" s="8"/>
      <c r="F1030" s="59"/>
      <c r="AE1030" s="4"/>
    </row>
    <row r="1031" spans="1:31" x14ac:dyDescent="0.25">
      <c r="B1031" s="47"/>
      <c r="D1031" s="8"/>
      <c r="E1031" s="8"/>
      <c r="F1031" s="59"/>
      <c r="AE1031" s="4"/>
    </row>
    <row r="1032" spans="1:31" x14ac:dyDescent="0.25">
      <c r="A1032" s="244"/>
      <c r="B1032" s="47"/>
      <c r="D1032" s="9"/>
      <c r="E1032" s="9"/>
      <c r="F1032" s="59"/>
      <c r="AE1032" s="4"/>
    </row>
    <row r="1033" spans="1:31" ht="18.75" x14ac:dyDescent="0.3">
      <c r="B1033" s="39"/>
      <c r="D1033" s="41"/>
      <c r="E1033" s="310"/>
      <c r="F1033" s="310"/>
      <c r="AE1033" s="4"/>
    </row>
    <row r="1034" spans="1:31" ht="18.75" x14ac:dyDescent="0.3">
      <c r="C1034" s="310"/>
      <c r="D1034" s="311"/>
      <c r="E1034" s="311"/>
      <c r="F1034" s="311"/>
      <c r="AE1034" s="4"/>
    </row>
    <row r="1035" spans="1:31" ht="18.75" x14ac:dyDescent="0.3">
      <c r="C1035" s="105"/>
      <c r="D1035" s="106"/>
      <c r="E1035" s="106"/>
      <c r="F1035" s="106"/>
      <c r="AE1035" s="4"/>
    </row>
    <row r="1036" spans="1:31" ht="18.75" x14ac:dyDescent="0.3">
      <c r="C1036" s="105"/>
      <c r="D1036" s="310"/>
      <c r="E1036" s="311"/>
      <c r="F1036" s="311"/>
      <c r="AE1036" s="4"/>
    </row>
    <row r="1037" spans="1:31" ht="18.75" x14ac:dyDescent="0.3">
      <c r="C1037" s="105"/>
      <c r="D1037" s="310"/>
      <c r="E1037" s="311"/>
      <c r="F1037" s="311"/>
      <c r="AE1037" s="4"/>
    </row>
    <row r="1038" spans="1:31" ht="18.75" x14ac:dyDescent="0.3">
      <c r="C1038" s="105"/>
      <c r="D1038" s="310"/>
      <c r="E1038" s="311"/>
      <c r="F1038" s="311"/>
      <c r="AE1038" s="4"/>
    </row>
    <row r="1039" spans="1:31" ht="18.75" x14ac:dyDescent="0.3">
      <c r="E1039" s="108"/>
      <c r="F1039" s="108"/>
      <c r="AE1039" s="4"/>
    </row>
    <row r="1040" spans="1:31" ht="20.25" x14ac:dyDescent="0.25">
      <c r="A1040" s="160"/>
      <c r="B1040" s="318"/>
      <c r="C1040" s="318"/>
      <c r="D1040" s="318"/>
      <c r="E1040" s="318"/>
      <c r="F1040" s="318"/>
      <c r="AE1040" s="4"/>
    </row>
    <row r="1041" spans="1:31" ht="20.25" x14ac:dyDescent="0.25">
      <c r="A1041" s="63"/>
      <c r="B1041" s="160"/>
      <c r="C1041" s="318"/>
      <c r="D1041" s="318"/>
      <c r="E1041" s="318"/>
      <c r="F1041" s="318"/>
      <c r="AE1041" s="4"/>
    </row>
    <row r="1042" spans="1:31" x14ac:dyDescent="0.25">
      <c r="A1042" s="244"/>
      <c r="B1042" s="47"/>
      <c r="D1042" s="9"/>
      <c r="E1042" s="9"/>
      <c r="F1042" s="59"/>
      <c r="AE1042" s="4"/>
    </row>
    <row r="1043" spans="1:31" ht="16.5" x14ac:dyDescent="0.25">
      <c r="A1043" s="156"/>
      <c r="B1043" s="12"/>
      <c r="C1043" s="19"/>
      <c r="D1043" s="157"/>
      <c r="E1043" s="125"/>
      <c r="F1043" s="257"/>
      <c r="AE1043" s="4"/>
    </row>
    <row r="1044" spans="1:31" x14ac:dyDescent="0.25">
      <c r="A1044" s="149"/>
      <c r="B1044" s="187"/>
      <c r="C1044" s="155"/>
      <c r="D1044" s="155"/>
      <c r="E1044" s="155"/>
      <c r="F1044" s="281"/>
      <c r="G1044" s="14"/>
      <c r="H1044" s="14"/>
      <c r="I1044" s="14"/>
      <c r="J1044" s="14"/>
    </row>
    <row r="1045" spans="1:31" x14ac:dyDescent="0.25">
      <c r="A1045" s="149"/>
      <c r="B1045" s="187"/>
      <c r="C1045" s="49"/>
      <c r="D1045" s="49"/>
      <c r="E1045" s="49"/>
      <c r="F1045" s="152"/>
      <c r="G1045" s="14"/>
      <c r="H1045" s="14"/>
      <c r="I1045" s="14"/>
      <c r="J1045" s="14"/>
    </row>
    <row r="1046" spans="1:31" x14ac:dyDescent="0.25">
      <c r="A1046" s="131"/>
      <c r="B1046" s="47"/>
      <c r="C1046" s="49"/>
      <c r="D1046" s="8"/>
      <c r="E1046" s="8"/>
      <c r="F1046" s="59"/>
      <c r="G1046" s="14"/>
      <c r="H1046" s="14"/>
      <c r="I1046" s="14"/>
      <c r="J1046" s="14"/>
    </row>
    <row r="1047" spans="1:31" x14ac:dyDescent="0.25">
      <c r="A1047" s="131"/>
      <c r="B1047" s="47"/>
      <c r="C1047" s="49"/>
      <c r="D1047" s="8"/>
      <c r="E1047" s="8"/>
      <c r="F1047" s="59"/>
      <c r="G1047" s="14"/>
      <c r="H1047" s="14"/>
      <c r="I1047" s="14"/>
      <c r="J1047" s="14"/>
    </row>
    <row r="1048" spans="1:31" x14ac:dyDescent="0.25">
      <c r="A1048" s="131"/>
      <c r="B1048" s="47"/>
      <c r="C1048" s="49"/>
      <c r="D1048" s="8"/>
      <c r="E1048" s="8"/>
      <c r="F1048" s="59"/>
      <c r="G1048" s="14"/>
      <c r="H1048" s="14"/>
      <c r="I1048" s="14"/>
      <c r="J1048" s="14"/>
    </row>
    <row r="1049" spans="1:31" x14ac:dyDescent="0.25">
      <c r="A1049" s="131"/>
      <c r="B1049" s="47"/>
      <c r="C1049" s="49"/>
      <c r="D1049" s="8"/>
      <c r="E1049" s="8"/>
      <c r="F1049" s="59"/>
      <c r="G1049" s="14"/>
      <c r="H1049" s="14"/>
      <c r="I1049" s="14"/>
      <c r="J1049" s="14"/>
    </row>
    <row r="1050" spans="1:31" x14ac:dyDescent="0.25">
      <c r="A1050" s="282"/>
      <c r="B1050" s="150"/>
      <c r="C1050" s="49"/>
      <c r="D1050" s="8"/>
      <c r="E1050" s="8"/>
      <c r="F1050" s="152"/>
      <c r="G1050" s="14"/>
      <c r="H1050" s="14"/>
      <c r="I1050" s="14"/>
      <c r="J1050" s="14"/>
    </row>
    <row r="1051" spans="1:31" x14ac:dyDescent="0.25">
      <c r="A1051" s="234"/>
      <c r="B1051" s="47"/>
      <c r="C1051" s="49"/>
      <c r="D1051" s="8"/>
      <c r="E1051" s="8"/>
      <c r="F1051" s="59"/>
      <c r="G1051" s="14"/>
      <c r="H1051" s="14"/>
      <c r="I1051" s="14"/>
      <c r="J1051" s="14"/>
    </row>
    <row r="1052" spans="1:31" x14ac:dyDescent="0.25">
      <c r="A1052" s="234"/>
      <c r="B1052" s="47"/>
      <c r="C1052" s="49"/>
      <c r="D1052" s="8"/>
      <c r="E1052" s="8"/>
      <c r="F1052" s="59"/>
      <c r="G1052" s="14"/>
      <c r="H1052" s="14"/>
      <c r="I1052" s="14"/>
      <c r="J1052" s="14"/>
    </row>
    <row r="1053" spans="1:31" x14ac:dyDescent="0.25">
      <c r="A1053" s="234"/>
      <c r="B1053" s="47"/>
      <c r="C1053" s="49"/>
      <c r="D1053" s="8"/>
      <c r="E1053" s="8"/>
      <c r="F1053" s="59"/>
      <c r="G1053" s="14"/>
      <c r="H1053" s="14"/>
      <c r="I1053" s="14"/>
      <c r="J1053" s="14"/>
    </row>
    <row r="1054" spans="1:31" x14ac:dyDescent="0.25">
      <c r="A1054" s="234"/>
      <c r="B1054" s="47"/>
      <c r="C1054" s="49"/>
      <c r="D1054" s="8"/>
      <c r="E1054" s="8"/>
      <c r="F1054" s="59"/>
      <c r="G1054" s="14"/>
      <c r="H1054" s="14"/>
      <c r="I1054" s="14"/>
      <c r="J1054" s="14"/>
    </row>
    <row r="1055" spans="1:31" x14ac:dyDescent="0.25">
      <c r="A1055" s="282"/>
      <c r="B1055" s="150"/>
      <c r="C1055" s="49"/>
      <c r="D1055" s="8"/>
      <c r="E1055" s="8"/>
      <c r="F1055" s="152"/>
      <c r="G1055" s="14"/>
      <c r="H1055" s="14"/>
      <c r="I1055" s="14"/>
      <c r="J1055" s="14"/>
    </row>
    <row r="1056" spans="1:31" x14ac:dyDescent="0.25">
      <c r="A1056" s="234"/>
      <c r="B1056" s="47"/>
      <c r="C1056" s="49"/>
      <c r="D1056" s="8"/>
      <c r="E1056" s="8"/>
      <c r="F1056" s="59"/>
      <c r="G1056" s="14"/>
      <c r="H1056" s="14"/>
      <c r="I1056" s="14"/>
      <c r="J1056" s="14"/>
    </row>
    <row r="1057" spans="1:31" x14ac:dyDescent="0.25">
      <c r="A1057" s="234"/>
      <c r="B1057" s="47"/>
      <c r="C1057" s="49"/>
      <c r="D1057" s="8"/>
      <c r="E1057" s="8"/>
      <c r="F1057" s="59"/>
      <c r="G1057" s="14"/>
      <c r="H1057" s="14"/>
      <c r="I1057" s="14"/>
      <c r="J1057" s="14"/>
    </row>
    <row r="1058" spans="1:31" x14ac:dyDescent="0.25">
      <c r="A1058" s="234"/>
      <c r="B1058" s="47"/>
      <c r="C1058" s="49"/>
      <c r="D1058" s="8"/>
      <c r="E1058" s="8"/>
      <c r="F1058" s="59"/>
      <c r="G1058" s="14"/>
      <c r="H1058" s="14"/>
      <c r="I1058" s="14"/>
      <c r="J1058" s="14"/>
    </row>
    <row r="1059" spans="1:31" x14ac:dyDescent="0.25">
      <c r="A1059" s="234"/>
      <c r="B1059" s="47"/>
      <c r="C1059" s="49"/>
      <c r="D1059" s="8"/>
      <c r="E1059" s="8"/>
      <c r="F1059" s="59"/>
      <c r="G1059" s="14"/>
      <c r="H1059" s="14"/>
      <c r="I1059" s="14"/>
      <c r="J1059" s="14"/>
    </row>
    <row r="1060" spans="1:31" x14ac:dyDescent="0.25">
      <c r="A1060" s="234"/>
      <c r="B1060" s="47"/>
      <c r="C1060" s="49"/>
      <c r="D1060" s="8"/>
      <c r="E1060" s="8"/>
      <c r="F1060" s="59"/>
      <c r="G1060" s="14"/>
      <c r="H1060" s="14"/>
      <c r="I1060" s="14"/>
      <c r="J1060" s="14"/>
    </row>
    <row r="1061" spans="1:31" x14ac:dyDescent="0.25">
      <c r="A1061" s="282"/>
      <c r="B1061" s="187"/>
      <c r="C1061" s="155"/>
      <c r="D1061" s="155"/>
      <c r="E1061" s="155"/>
      <c r="F1061" s="155"/>
      <c r="G1061" s="14"/>
      <c r="H1061" s="14"/>
      <c r="I1061" s="14"/>
      <c r="J1061" s="14"/>
    </row>
    <row r="1062" spans="1:31" x14ac:dyDescent="0.25">
      <c r="A1062" s="282"/>
      <c r="B1062" s="187"/>
      <c r="C1062" s="155"/>
      <c r="D1062" s="46"/>
      <c r="E1062" s="46"/>
      <c r="F1062" s="152"/>
      <c r="G1062" s="14"/>
      <c r="H1062" s="14"/>
      <c r="I1062" s="14"/>
      <c r="J1062" s="14"/>
    </row>
    <row r="1063" spans="1:31" x14ac:dyDescent="0.25">
      <c r="A1063" s="234"/>
      <c r="B1063" s="47"/>
      <c r="C1063" s="49"/>
      <c r="D1063" s="46"/>
      <c r="E1063" s="46"/>
      <c r="F1063" s="59"/>
      <c r="G1063" s="14"/>
      <c r="H1063" s="14"/>
      <c r="I1063" s="14"/>
      <c r="J1063" s="14"/>
    </row>
    <row r="1064" spans="1:31" x14ac:dyDescent="0.25">
      <c r="A1064" s="234"/>
      <c r="B1064" s="47"/>
      <c r="C1064" s="49"/>
      <c r="D1064" s="46"/>
      <c r="E1064" s="46"/>
      <c r="F1064" s="59"/>
      <c r="G1064" s="14"/>
      <c r="H1064" s="14"/>
      <c r="I1064" s="14"/>
      <c r="J1064" s="14"/>
    </row>
    <row r="1065" spans="1:31" x14ac:dyDescent="0.25">
      <c r="A1065" s="234"/>
      <c r="B1065" s="47"/>
      <c r="C1065" s="49"/>
      <c r="D1065" s="46"/>
      <c r="E1065" s="46"/>
      <c r="F1065" s="59"/>
      <c r="G1065" s="14"/>
      <c r="H1065" s="14"/>
      <c r="I1065" s="14"/>
      <c r="J1065" s="14"/>
    </row>
    <row r="1066" spans="1:31" x14ac:dyDescent="0.25">
      <c r="A1066" s="234"/>
      <c r="B1066" s="47"/>
      <c r="C1066" s="49"/>
      <c r="D1066" s="46"/>
      <c r="E1066" s="46"/>
      <c r="F1066" s="59"/>
      <c r="G1066" s="14"/>
      <c r="H1066" s="14"/>
      <c r="I1066" s="14"/>
      <c r="J1066" s="14"/>
    </row>
    <row r="1067" spans="1:31" x14ac:dyDescent="0.25">
      <c r="A1067" s="234"/>
      <c r="B1067" s="47"/>
      <c r="C1067" s="49"/>
      <c r="D1067" s="46"/>
      <c r="E1067" s="46"/>
      <c r="F1067" s="59"/>
      <c r="G1067" s="14"/>
      <c r="H1067" s="14"/>
      <c r="I1067" s="14"/>
      <c r="J1067" s="14"/>
    </row>
    <row r="1068" spans="1:31" x14ac:dyDescent="0.25">
      <c r="A1068" s="234"/>
      <c r="B1068" s="47"/>
      <c r="C1068" s="49"/>
      <c r="D1068" s="46"/>
      <c r="E1068" s="46"/>
      <c r="F1068" s="59"/>
    </row>
    <row r="1069" spans="1:31" x14ac:dyDescent="0.25">
      <c r="A1069" s="282"/>
      <c r="B1069" s="150"/>
      <c r="C1069" s="49"/>
      <c r="D1069" s="46"/>
      <c r="E1069" s="46"/>
      <c r="F1069" s="59"/>
      <c r="AE1069" s="4"/>
    </row>
    <row r="1070" spans="1:31" x14ac:dyDescent="0.25">
      <c r="A1070" s="234"/>
      <c r="B1070" s="47"/>
      <c r="C1070" s="49"/>
      <c r="D1070" s="46"/>
      <c r="E1070" s="46"/>
      <c r="F1070" s="59"/>
      <c r="AE1070" s="4"/>
    </row>
    <row r="1071" spans="1:31" x14ac:dyDescent="0.25">
      <c r="A1071" s="234"/>
      <c r="B1071" s="47"/>
      <c r="C1071" s="49"/>
      <c r="D1071" s="46"/>
      <c r="E1071" s="46"/>
      <c r="F1071" s="59"/>
      <c r="AE1071" s="4"/>
    </row>
    <row r="1072" spans="1:31" x14ac:dyDescent="0.25">
      <c r="A1072" s="234"/>
      <c r="B1072" s="47"/>
      <c r="C1072" s="49"/>
      <c r="D1072" s="46"/>
      <c r="E1072" s="46"/>
      <c r="F1072" s="59"/>
      <c r="AE1072" s="4"/>
    </row>
    <row r="1073" spans="1:31" x14ac:dyDescent="0.25">
      <c r="A1073" s="234"/>
      <c r="B1073" s="47"/>
      <c r="C1073" s="49"/>
      <c r="D1073" s="46"/>
      <c r="E1073" s="46"/>
      <c r="F1073" s="59"/>
      <c r="AE1073" s="4"/>
    </row>
    <row r="1074" spans="1:31" x14ac:dyDescent="0.25">
      <c r="A1074" s="234"/>
      <c r="B1074" s="47"/>
      <c r="C1074" s="49"/>
      <c r="D1074" s="46"/>
      <c r="E1074" s="46"/>
      <c r="F1074" s="59"/>
      <c r="AE1074" s="4"/>
    </row>
    <row r="1075" spans="1:31" x14ac:dyDescent="0.25">
      <c r="A1075" s="282"/>
      <c r="B1075" s="187"/>
      <c r="C1075" s="155"/>
      <c r="D1075" s="46"/>
      <c r="E1075" s="46"/>
      <c r="F1075" s="152"/>
      <c r="AE1075" s="4"/>
    </row>
    <row r="1076" spans="1:31" x14ac:dyDescent="0.25">
      <c r="A1076" s="234"/>
      <c r="B1076" s="47"/>
      <c r="C1076" s="49"/>
      <c r="D1076" s="8"/>
      <c r="E1076" s="8"/>
      <c r="F1076" s="59"/>
      <c r="AE1076" s="4"/>
    </row>
    <row r="1077" spans="1:31" x14ac:dyDescent="0.25">
      <c r="A1077" s="234"/>
      <c r="B1077" s="47"/>
      <c r="C1077" s="49"/>
      <c r="D1077" s="8"/>
      <c r="E1077" s="8"/>
      <c r="F1077" s="59"/>
      <c r="AE1077" s="4"/>
    </row>
    <row r="1078" spans="1:31" x14ac:dyDescent="0.25">
      <c r="A1078" s="234"/>
      <c r="B1078" s="47"/>
      <c r="C1078" s="49"/>
      <c r="D1078" s="8"/>
      <c r="E1078" s="8"/>
      <c r="F1078" s="59"/>
      <c r="AE1078" s="4"/>
    </row>
    <row r="1079" spans="1:31" x14ac:dyDescent="0.25">
      <c r="A1079" s="234"/>
      <c r="B1079" s="47"/>
      <c r="C1079" s="49"/>
      <c r="D1079" s="8"/>
      <c r="E1079" s="8"/>
      <c r="F1079" s="59"/>
      <c r="AE1079" s="4"/>
    </row>
    <row r="1080" spans="1:31" x14ac:dyDescent="0.25">
      <c r="A1080" s="234"/>
      <c r="B1080" s="47"/>
      <c r="C1080" s="49"/>
      <c r="D1080" s="46"/>
      <c r="E1080" s="46"/>
      <c r="F1080" s="59"/>
      <c r="AE1080" s="4"/>
    </row>
    <row r="1081" spans="1:31" x14ac:dyDescent="0.25">
      <c r="A1081" s="234"/>
      <c r="B1081" s="47"/>
      <c r="C1081" s="49"/>
      <c r="D1081" s="46"/>
      <c r="E1081" s="46"/>
      <c r="F1081" s="59"/>
      <c r="AE1081" s="4"/>
    </row>
    <row r="1082" spans="1:31" s="284" customFormat="1" ht="20.25" x14ac:dyDescent="0.3">
      <c r="A1082" s="337"/>
      <c r="B1082" s="327"/>
      <c r="C1082" s="327"/>
      <c r="D1082" s="327"/>
      <c r="E1082" s="327"/>
      <c r="F1082" s="327"/>
      <c r="L1082" s="285"/>
      <c r="AE1082" s="285"/>
    </row>
    <row r="1083" spans="1:31" ht="16.5" x14ac:dyDescent="0.25">
      <c r="A1083" s="156"/>
      <c r="B1083" s="12"/>
      <c r="C1083" s="19"/>
      <c r="D1083" s="157"/>
      <c r="E1083" s="125"/>
      <c r="F1083" s="257"/>
      <c r="G1083" s="14"/>
      <c r="H1083" s="14"/>
      <c r="I1083" s="14"/>
      <c r="J1083" s="14"/>
      <c r="AE1083" s="4"/>
    </row>
    <row r="1084" spans="1:31" x14ac:dyDescent="0.25">
      <c r="B1084" s="201"/>
      <c r="D1084" s="286"/>
      <c r="G1084" s="14"/>
      <c r="H1084" s="14"/>
      <c r="I1084" s="14"/>
      <c r="J1084" s="14"/>
      <c r="AE1084" s="4"/>
    </row>
    <row r="1085" spans="1:31" x14ac:dyDescent="0.25">
      <c r="B1085" s="261"/>
      <c r="D1085" s="286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59"/>
      <c r="G1086" s="14"/>
      <c r="H1086" s="14"/>
      <c r="I1086" s="14"/>
      <c r="J1086" s="14"/>
      <c r="AE1086" s="4"/>
    </row>
    <row r="1087" spans="1:31" x14ac:dyDescent="0.25">
      <c r="D1087" s="8"/>
      <c r="E1087" s="8"/>
      <c r="F1087" s="59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59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59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59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59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59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59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59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59"/>
      <c r="G1095" s="14"/>
      <c r="H1095" s="14"/>
      <c r="I1095" s="14"/>
      <c r="J1095" s="14"/>
      <c r="AE1095" s="4"/>
    </row>
    <row r="1096" spans="2:31" x14ac:dyDescent="0.25">
      <c r="B1096" s="261"/>
      <c r="D1096" s="8"/>
      <c r="E1096" s="8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59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59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59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59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59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59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59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59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59"/>
      <c r="G1105" s="14"/>
      <c r="H1105" s="14"/>
      <c r="I1105" s="14"/>
      <c r="J1105" s="14"/>
      <c r="AE1105" s="4"/>
    </row>
    <row r="1106" spans="2:31" x14ac:dyDescent="0.25">
      <c r="B1106" s="261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59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59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59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59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59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59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59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59"/>
      <c r="G1114" s="14"/>
      <c r="H1114" s="14"/>
      <c r="I1114" s="14"/>
      <c r="J1114" s="14"/>
      <c r="AE1114" s="4"/>
    </row>
    <row r="1115" spans="2:31" x14ac:dyDescent="0.25">
      <c r="B1115" s="261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59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59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59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59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59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59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59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59"/>
      <c r="G1123" s="14"/>
      <c r="H1123" s="14"/>
      <c r="I1123" s="14"/>
      <c r="J1123" s="14"/>
      <c r="AE1123" s="4"/>
    </row>
    <row r="1124" spans="2:31" x14ac:dyDescent="0.25">
      <c r="B1124" s="261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59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59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59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59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59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59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59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59"/>
      <c r="G1132" s="14"/>
      <c r="H1132" s="14"/>
      <c r="I1132" s="14"/>
      <c r="J1132" s="14"/>
      <c r="AE1132" s="4"/>
    </row>
    <row r="1133" spans="2:31" x14ac:dyDescent="0.25">
      <c r="B1133" s="261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59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59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59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59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59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B1142" s="261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59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59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59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59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D1149" s="8"/>
      <c r="E1149" s="8"/>
      <c r="F1149" s="59"/>
      <c r="G1149" s="14"/>
      <c r="H1149" s="14"/>
      <c r="I1149" s="14"/>
      <c r="J1149" s="14"/>
      <c r="AE1149" s="4"/>
    </row>
    <row r="1150" spans="2:31" x14ac:dyDescent="0.25">
      <c r="D1150" s="8"/>
      <c r="E1150" s="8"/>
      <c r="F1150" s="59"/>
      <c r="G1150" s="14"/>
      <c r="H1150" s="14"/>
      <c r="I1150" s="14"/>
      <c r="J1150" s="14"/>
      <c r="AE1150" s="4"/>
    </row>
    <row r="1151" spans="2:31" x14ac:dyDescent="0.25">
      <c r="B1151" s="261"/>
      <c r="D1151" s="8"/>
      <c r="E1151" s="8"/>
      <c r="G1151" s="14"/>
      <c r="H1151" s="14"/>
      <c r="I1151" s="14"/>
      <c r="J1151" s="14"/>
      <c r="AE1151" s="4"/>
    </row>
    <row r="1152" spans="2:31" x14ac:dyDescent="0.25">
      <c r="D1152" s="8"/>
      <c r="E1152" s="8"/>
      <c r="F1152" s="59"/>
      <c r="G1152" s="14"/>
      <c r="H1152" s="14"/>
      <c r="I1152" s="14"/>
      <c r="J1152" s="14"/>
      <c r="AE1152" s="4"/>
    </row>
    <row r="1153" spans="2:31" x14ac:dyDescent="0.25">
      <c r="D1153" s="8"/>
      <c r="E1153" s="8"/>
      <c r="F1153" s="59"/>
      <c r="G1153" s="14"/>
      <c r="H1153" s="14"/>
      <c r="I1153" s="14"/>
      <c r="J1153" s="14"/>
      <c r="AE1153" s="4"/>
    </row>
    <row r="1154" spans="2:31" x14ac:dyDescent="0.25">
      <c r="D1154" s="8"/>
      <c r="E1154" s="8"/>
      <c r="F1154" s="59"/>
      <c r="G1154" s="14"/>
      <c r="H1154" s="14"/>
      <c r="I1154" s="14"/>
      <c r="J1154" s="14"/>
      <c r="AE1154" s="4"/>
    </row>
    <row r="1155" spans="2:31" x14ac:dyDescent="0.25">
      <c r="D1155" s="8"/>
      <c r="E1155" s="8"/>
      <c r="F1155" s="59"/>
      <c r="G1155" s="14"/>
      <c r="H1155" s="14"/>
      <c r="I1155" s="14"/>
      <c r="J1155" s="14"/>
      <c r="AE1155" s="4"/>
    </row>
    <row r="1156" spans="2:31" x14ac:dyDescent="0.25">
      <c r="D1156" s="8"/>
      <c r="E1156" s="8"/>
      <c r="F1156" s="59"/>
      <c r="G1156" s="14"/>
      <c r="H1156" s="14"/>
      <c r="I1156" s="14"/>
      <c r="J1156" s="14"/>
      <c r="AE1156" s="4"/>
    </row>
    <row r="1157" spans="2:31" x14ac:dyDescent="0.25">
      <c r="D1157" s="8"/>
      <c r="E1157" s="8"/>
      <c r="F1157" s="59"/>
      <c r="G1157" s="14"/>
      <c r="H1157" s="14"/>
      <c r="I1157" s="14"/>
      <c r="J1157" s="14"/>
      <c r="AE1157" s="4"/>
    </row>
    <row r="1158" spans="2:31" x14ac:dyDescent="0.25">
      <c r="B1158" s="261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47"/>
      <c r="D1159" s="8"/>
      <c r="E1159" s="8"/>
      <c r="F1159" s="59"/>
      <c r="G1159" s="14"/>
      <c r="H1159" s="14"/>
      <c r="I1159" s="14"/>
      <c r="J1159" s="14"/>
      <c r="AE1159" s="4"/>
    </row>
    <row r="1160" spans="2:31" x14ac:dyDescent="0.25">
      <c r="B1160" s="47"/>
      <c r="D1160" s="8"/>
      <c r="E1160" s="8"/>
      <c r="F1160" s="59"/>
      <c r="G1160" s="14"/>
      <c r="H1160" s="14"/>
      <c r="I1160" s="14"/>
      <c r="J1160" s="14"/>
      <c r="AE1160" s="4"/>
    </row>
    <row r="1161" spans="2:31" x14ac:dyDescent="0.25">
      <c r="B1161" s="47"/>
      <c r="D1161" s="8"/>
      <c r="E1161" s="8"/>
      <c r="F1161" s="59"/>
      <c r="G1161" s="14"/>
      <c r="H1161" s="14"/>
      <c r="I1161" s="14"/>
      <c r="J1161" s="14"/>
      <c r="AE1161" s="4"/>
    </row>
    <row r="1162" spans="2:31" x14ac:dyDescent="0.25">
      <c r="B1162" s="47"/>
      <c r="D1162" s="8"/>
      <c r="E1162" s="8"/>
      <c r="F1162" s="59"/>
      <c r="G1162" s="14"/>
      <c r="H1162" s="14"/>
      <c r="I1162" s="14"/>
      <c r="J1162" s="14"/>
      <c r="AE1162" s="4"/>
    </row>
    <row r="1163" spans="2:31" x14ac:dyDescent="0.25">
      <c r="B1163" s="47"/>
      <c r="D1163" s="8"/>
      <c r="E1163" s="8"/>
      <c r="F1163" s="59"/>
      <c r="G1163" s="14"/>
      <c r="H1163" s="14"/>
      <c r="I1163" s="14"/>
      <c r="J1163" s="14"/>
      <c r="AE1163" s="4"/>
    </row>
    <row r="1164" spans="2:31" x14ac:dyDescent="0.25">
      <c r="B1164" s="47"/>
      <c r="D1164" s="8"/>
      <c r="E1164" s="8"/>
      <c r="F1164" s="59"/>
      <c r="G1164" s="14"/>
      <c r="H1164" s="14"/>
      <c r="I1164" s="14"/>
      <c r="J1164" s="14"/>
      <c r="AE1164" s="4"/>
    </row>
    <row r="1165" spans="2:31" x14ac:dyDescent="0.25">
      <c r="B1165" s="47"/>
      <c r="D1165" s="8"/>
      <c r="E1165" s="8"/>
      <c r="F1165" s="59"/>
      <c r="G1165" s="14"/>
      <c r="H1165" s="14"/>
      <c r="I1165" s="14"/>
      <c r="J1165" s="14"/>
      <c r="AE1165" s="4"/>
    </row>
    <row r="1166" spans="2:31" x14ac:dyDescent="0.25">
      <c r="B1166" s="47"/>
      <c r="D1166" s="8"/>
      <c r="E1166" s="8"/>
      <c r="F1166" s="59"/>
      <c r="G1166" s="14"/>
      <c r="H1166" s="14"/>
      <c r="I1166" s="14"/>
      <c r="J1166" s="14"/>
      <c r="AE1166" s="4"/>
    </row>
    <row r="1167" spans="2:31" x14ac:dyDescent="0.25">
      <c r="B1167" s="150"/>
      <c r="D1167" s="8"/>
      <c r="E1167" s="8"/>
      <c r="G1167" s="14"/>
      <c r="H1167" s="14"/>
      <c r="I1167" s="14"/>
      <c r="J1167" s="14"/>
      <c r="AE1167" s="4"/>
    </row>
    <row r="1168" spans="2:31" x14ac:dyDescent="0.25">
      <c r="B1168" s="129"/>
      <c r="D1168" s="8"/>
      <c r="E1168" s="8"/>
      <c r="F1168" s="59"/>
      <c r="G1168" s="14"/>
      <c r="H1168" s="14"/>
      <c r="I1168" s="14"/>
      <c r="J1168" s="14"/>
      <c r="AE1168" s="4"/>
    </row>
    <row r="1169" spans="2:31" x14ac:dyDescent="0.25">
      <c r="D1169" s="8"/>
      <c r="E1169" s="8"/>
      <c r="F1169" s="59"/>
      <c r="G1169" s="14"/>
      <c r="H1169" s="14"/>
      <c r="I1169" s="14"/>
      <c r="J1169" s="14"/>
      <c r="AE1169" s="4"/>
    </row>
    <row r="1170" spans="2:31" x14ac:dyDescent="0.25">
      <c r="D1170" s="8"/>
      <c r="E1170" s="8"/>
      <c r="F1170" s="59"/>
      <c r="G1170" s="14"/>
      <c r="H1170" s="14"/>
      <c r="I1170" s="14"/>
      <c r="J1170" s="14"/>
      <c r="AE1170" s="4"/>
    </row>
    <row r="1171" spans="2:31" x14ac:dyDescent="0.25">
      <c r="D1171" s="8"/>
      <c r="E1171" s="8"/>
      <c r="F1171" s="59"/>
      <c r="G1171" s="14"/>
      <c r="H1171" s="14"/>
      <c r="I1171" s="14"/>
      <c r="J1171" s="14"/>
      <c r="AE1171" s="4"/>
    </row>
    <row r="1172" spans="2:31" x14ac:dyDescent="0.25">
      <c r="D1172" s="8"/>
      <c r="E1172" s="8"/>
      <c r="F1172" s="59"/>
      <c r="G1172" s="14"/>
      <c r="H1172" s="14"/>
      <c r="I1172" s="14"/>
      <c r="J1172" s="14"/>
      <c r="AE1172" s="4"/>
    </row>
    <row r="1173" spans="2:31" x14ac:dyDescent="0.25">
      <c r="D1173" s="8"/>
      <c r="E1173" s="8"/>
      <c r="F1173" s="59"/>
      <c r="G1173" s="14"/>
      <c r="H1173" s="14"/>
      <c r="I1173" s="14"/>
      <c r="J1173" s="14"/>
      <c r="AE1173" s="4"/>
    </row>
    <row r="1174" spans="2:31" x14ac:dyDescent="0.25">
      <c r="D1174" s="8"/>
      <c r="E1174" s="8"/>
      <c r="F1174" s="59"/>
      <c r="G1174" s="14"/>
      <c r="H1174" s="14"/>
      <c r="I1174" s="14"/>
      <c r="J1174" s="14"/>
      <c r="AE1174" s="4"/>
    </row>
    <row r="1175" spans="2:31" x14ac:dyDescent="0.25">
      <c r="D1175" s="8"/>
      <c r="E1175" s="8"/>
      <c r="F1175" s="59"/>
      <c r="G1175" s="14"/>
      <c r="H1175" s="14"/>
      <c r="I1175" s="14"/>
      <c r="J1175" s="14"/>
      <c r="AE1175" s="4"/>
    </row>
    <row r="1176" spans="2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2:31" x14ac:dyDescent="0.25">
      <c r="D1177" s="8"/>
      <c r="E1177" s="8"/>
      <c r="F1177" s="59"/>
      <c r="G1177" s="14"/>
      <c r="H1177" s="14"/>
      <c r="I1177" s="14"/>
      <c r="J1177" s="14"/>
      <c r="AE1177" s="4"/>
    </row>
    <row r="1178" spans="2:31" x14ac:dyDescent="0.25">
      <c r="B1178" s="85"/>
      <c r="D1178" s="8"/>
      <c r="E1178" s="8"/>
      <c r="G1178" s="14"/>
      <c r="H1178" s="14"/>
      <c r="I1178" s="14"/>
      <c r="J1178" s="14"/>
      <c r="AE1178" s="4"/>
    </row>
    <row r="1179" spans="2:31" x14ac:dyDescent="0.25">
      <c r="B1179" s="150"/>
      <c r="D1179" s="8"/>
      <c r="E1179" s="8"/>
      <c r="G1179" s="14"/>
      <c r="H1179" s="14"/>
      <c r="I1179" s="14"/>
      <c r="J1179" s="14"/>
      <c r="AE1179" s="4"/>
    </row>
    <row r="1180" spans="2:31" x14ac:dyDescent="0.25">
      <c r="B1180" s="261"/>
      <c r="D1180" s="8"/>
      <c r="E1180" s="8"/>
      <c r="G1180" s="14"/>
      <c r="H1180" s="14"/>
      <c r="I1180" s="14"/>
      <c r="J1180" s="14"/>
      <c r="AE1180" s="4"/>
    </row>
    <row r="1181" spans="2:31" x14ac:dyDescent="0.25">
      <c r="D1181" s="8"/>
      <c r="E1181" s="8"/>
      <c r="F1181" s="59"/>
      <c r="G1181" s="14"/>
      <c r="H1181" s="14"/>
      <c r="I1181" s="14"/>
      <c r="J1181" s="14"/>
      <c r="AE1181" s="4"/>
    </row>
    <row r="1182" spans="2:31" x14ac:dyDescent="0.25">
      <c r="D1182" s="8"/>
      <c r="E1182" s="8"/>
      <c r="F1182" s="59"/>
      <c r="G1182" s="14"/>
      <c r="H1182" s="14"/>
      <c r="I1182" s="14"/>
      <c r="J1182" s="14"/>
      <c r="AE1182" s="4"/>
    </row>
    <row r="1183" spans="2:31" x14ac:dyDescent="0.25">
      <c r="D1183" s="8"/>
      <c r="E1183" s="8"/>
      <c r="F1183" s="59"/>
      <c r="G1183" s="14"/>
      <c r="H1183" s="14"/>
      <c r="I1183" s="14"/>
      <c r="J1183" s="14"/>
      <c r="AE1183" s="4"/>
    </row>
    <row r="1184" spans="2:31" x14ac:dyDescent="0.25">
      <c r="D1184" s="8"/>
      <c r="E1184" s="8"/>
      <c r="F1184" s="59"/>
      <c r="G1184" s="14"/>
      <c r="H1184" s="14"/>
      <c r="I1184" s="14"/>
      <c r="J1184" s="14"/>
      <c r="AE1184" s="4"/>
    </row>
    <row r="1185" spans="2:31" x14ac:dyDescent="0.25">
      <c r="D1185" s="8"/>
      <c r="E1185" s="8"/>
      <c r="F1185" s="59"/>
      <c r="G1185" s="14"/>
      <c r="H1185" s="14"/>
      <c r="I1185" s="14"/>
      <c r="J1185" s="14"/>
      <c r="AE1185" s="4"/>
    </row>
    <row r="1186" spans="2:31" x14ac:dyDescent="0.25">
      <c r="B1186" s="261"/>
      <c r="D1186" s="8"/>
      <c r="E1186" s="8"/>
      <c r="G1186" s="14"/>
      <c r="H1186" s="14"/>
      <c r="I1186" s="14"/>
      <c r="J1186" s="14"/>
      <c r="AE1186" s="4"/>
    </row>
    <row r="1187" spans="2:31" x14ac:dyDescent="0.25">
      <c r="D1187" s="8"/>
      <c r="E1187" s="8"/>
      <c r="F1187" s="59"/>
      <c r="G1187" s="14"/>
      <c r="H1187" s="14"/>
      <c r="I1187" s="14"/>
      <c r="J1187" s="14"/>
      <c r="AE1187" s="4"/>
    </row>
    <row r="1188" spans="2:31" x14ac:dyDescent="0.25">
      <c r="D1188" s="8"/>
      <c r="E1188" s="8"/>
      <c r="F1188" s="59"/>
      <c r="G1188" s="14"/>
      <c r="H1188" s="14"/>
      <c r="I1188" s="14"/>
      <c r="J1188" s="14"/>
      <c r="AE1188" s="4"/>
    </row>
    <row r="1189" spans="2:31" x14ac:dyDescent="0.25">
      <c r="D1189" s="8"/>
      <c r="E1189" s="8"/>
      <c r="F1189" s="59"/>
      <c r="G1189" s="14"/>
      <c r="H1189" s="14"/>
      <c r="I1189" s="14"/>
      <c r="J1189" s="14"/>
      <c r="AE1189" s="4"/>
    </row>
    <row r="1190" spans="2:31" x14ac:dyDescent="0.25">
      <c r="D1190" s="8"/>
      <c r="E1190" s="8"/>
      <c r="F1190" s="59"/>
      <c r="G1190" s="14"/>
      <c r="H1190" s="14"/>
      <c r="I1190" s="14"/>
      <c r="J1190" s="14"/>
      <c r="AE1190" s="4"/>
    </row>
    <row r="1191" spans="2:31" x14ac:dyDescent="0.25">
      <c r="D1191" s="8"/>
      <c r="E1191" s="8"/>
      <c r="F1191" s="59"/>
      <c r="G1191" s="14"/>
      <c r="H1191" s="14"/>
      <c r="I1191" s="14"/>
      <c r="J1191" s="14"/>
      <c r="AE1191" s="4"/>
    </row>
    <row r="1192" spans="2:31" x14ac:dyDescent="0.25">
      <c r="B1192" s="261"/>
      <c r="D1192" s="8"/>
      <c r="E1192" s="8"/>
      <c r="F1192" s="59"/>
      <c r="G1192" s="14"/>
      <c r="H1192" s="14"/>
      <c r="I1192" s="14"/>
      <c r="J1192" s="14"/>
      <c r="AE1192" s="4"/>
    </row>
    <row r="1193" spans="2:31" x14ac:dyDescent="0.25">
      <c r="D1193" s="8"/>
      <c r="E1193" s="8"/>
      <c r="F1193" s="59"/>
      <c r="G1193" s="14"/>
      <c r="H1193" s="14"/>
      <c r="I1193" s="14"/>
      <c r="J1193" s="14"/>
      <c r="AE1193" s="4"/>
    </row>
    <row r="1194" spans="2:31" x14ac:dyDescent="0.25">
      <c r="B1194" s="85"/>
      <c r="D1194" s="8"/>
      <c r="E1194" s="8"/>
      <c r="F1194" s="59"/>
      <c r="G1194" s="14"/>
      <c r="H1194" s="14"/>
      <c r="I1194" s="14"/>
      <c r="J1194" s="14"/>
      <c r="AE1194" s="4"/>
    </row>
    <row r="1195" spans="2:31" x14ac:dyDescent="0.25">
      <c r="B1195" s="39"/>
      <c r="D1195" s="8"/>
      <c r="E1195" s="8"/>
      <c r="F1195" s="59"/>
      <c r="G1195" s="14"/>
      <c r="H1195" s="14"/>
      <c r="I1195" s="14"/>
      <c r="J1195" s="14"/>
      <c r="AE1195" s="4"/>
    </row>
    <row r="1196" spans="2:31" x14ac:dyDescent="0.25">
      <c r="B1196" s="39"/>
      <c r="D1196" s="8"/>
      <c r="E1196" s="8"/>
      <c r="F1196" s="59"/>
      <c r="G1196" s="14"/>
      <c r="H1196" s="14"/>
      <c r="I1196" s="14"/>
      <c r="J1196" s="14"/>
      <c r="AE1196" s="4"/>
    </row>
    <row r="1197" spans="2:31" x14ac:dyDescent="0.25">
      <c r="B1197" s="85"/>
      <c r="D1197" s="8"/>
      <c r="E1197" s="8"/>
      <c r="F1197" s="59"/>
      <c r="G1197" s="14"/>
      <c r="H1197" s="14"/>
      <c r="I1197" s="14"/>
      <c r="J1197" s="14"/>
      <c r="AE1197" s="4"/>
    </row>
    <row r="1198" spans="2:31" x14ac:dyDescent="0.25">
      <c r="D1198" s="8"/>
      <c r="E1198" s="8"/>
      <c r="F1198" s="59"/>
      <c r="G1198" s="14"/>
      <c r="H1198" s="14"/>
      <c r="I1198" s="14"/>
      <c r="J1198" s="14"/>
      <c r="AE1198" s="4"/>
    </row>
    <row r="1199" spans="2:31" x14ac:dyDescent="0.25">
      <c r="D1199" s="8"/>
      <c r="E1199" s="8"/>
      <c r="F1199" s="59"/>
      <c r="G1199" s="14"/>
      <c r="H1199" s="14"/>
      <c r="I1199" s="14"/>
      <c r="J1199" s="14"/>
      <c r="AE1199" s="4"/>
    </row>
    <row r="1200" spans="2:31" x14ac:dyDescent="0.25">
      <c r="D1200" s="8"/>
      <c r="E1200" s="8"/>
      <c r="F1200" s="59"/>
      <c r="G1200" s="14"/>
      <c r="H1200" s="14"/>
      <c r="I1200" s="14"/>
      <c r="J1200" s="14"/>
      <c r="AE1200" s="4"/>
    </row>
    <row r="1201" spans="1:31" x14ac:dyDescent="0.25">
      <c r="D1201" s="8"/>
      <c r="E1201" s="8"/>
      <c r="F1201" s="59"/>
      <c r="G1201" s="14"/>
      <c r="H1201" s="14"/>
      <c r="I1201" s="14"/>
      <c r="J1201" s="14"/>
      <c r="AE1201" s="4"/>
    </row>
    <row r="1202" spans="1:31" x14ac:dyDescent="0.25">
      <c r="B1202" s="201"/>
      <c r="D1202" s="328"/>
      <c r="E1202" s="328"/>
      <c r="F1202" s="59"/>
      <c r="G1202" s="14"/>
      <c r="H1202" s="14"/>
      <c r="I1202" s="14"/>
      <c r="J1202" s="14"/>
      <c r="AE1202" s="4"/>
    </row>
    <row r="1203" spans="1:31" x14ac:dyDescent="0.25">
      <c r="B1203" s="201"/>
      <c r="D1203" s="46"/>
      <c r="E1203" s="46"/>
      <c r="F1203" s="46"/>
      <c r="G1203" s="46"/>
      <c r="H1203" s="46"/>
      <c r="I1203" s="46"/>
      <c r="J1203" s="59"/>
      <c r="AE1203" s="4"/>
    </row>
    <row r="1204" spans="1:31" s="284" customFormat="1" ht="20.25" x14ac:dyDescent="0.3">
      <c r="A1204" s="337"/>
      <c r="B1204" s="327"/>
      <c r="C1204" s="327"/>
      <c r="D1204" s="327"/>
      <c r="E1204" s="327"/>
      <c r="F1204" s="327"/>
      <c r="G1204" s="95"/>
      <c r="H1204" s="95"/>
      <c r="I1204" s="95"/>
      <c r="J1204" s="96"/>
      <c r="L1204" s="285"/>
      <c r="AE1204" s="285"/>
    </row>
    <row r="1205" spans="1:31" ht="16.5" x14ac:dyDescent="0.25">
      <c r="A1205" s="156"/>
      <c r="B1205" s="12"/>
      <c r="C1205" s="19"/>
      <c r="D1205" s="157"/>
      <c r="E1205" s="125"/>
      <c r="F1205" s="257"/>
      <c r="G1205" s="46"/>
      <c r="H1205" s="46"/>
      <c r="I1205" s="46"/>
      <c r="J1205" s="59"/>
      <c r="AE1205" s="4"/>
    </row>
    <row r="1206" spans="1:31" x14ac:dyDescent="0.25">
      <c r="B1206" s="11"/>
      <c r="C1206" s="40"/>
      <c r="E1206" s="94"/>
      <c r="F1206" s="191"/>
      <c r="AE1206" s="4"/>
    </row>
    <row r="1207" spans="1:31" x14ac:dyDescent="0.25">
      <c r="B1207" s="6"/>
      <c r="C1207" s="40"/>
      <c r="D1207" s="8"/>
      <c r="E1207" s="8"/>
      <c r="F1207" s="59"/>
      <c r="AE1207" s="4"/>
    </row>
    <row r="1208" spans="1:31" x14ac:dyDescent="0.25">
      <c r="B1208" s="6"/>
      <c r="C1208" s="40"/>
      <c r="D1208" s="8"/>
      <c r="E1208" s="8"/>
      <c r="F1208" s="59"/>
      <c r="AE1208" s="4"/>
    </row>
    <row r="1209" spans="1:31" x14ac:dyDescent="0.25">
      <c r="B1209" s="6"/>
      <c r="C1209" s="40"/>
      <c r="D1209" s="8"/>
      <c r="E1209" s="8"/>
      <c r="F1209" s="59"/>
      <c r="AE1209" s="4"/>
    </row>
    <row r="1210" spans="1:31" x14ac:dyDescent="0.25">
      <c r="B1210" s="6"/>
      <c r="C1210" s="40"/>
      <c r="D1210" s="8"/>
      <c r="E1210" s="8"/>
      <c r="F1210" s="59"/>
      <c r="AE1210" s="4"/>
    </row>
    <row r="1211" spans="1:31" x14ac:dyDescent="0.25">
      <c r="B1211" s="6"/>
      <c r="C1211" s="40"/>
      <c r="D1211" s="8"/>
      <c r="E1211" s="8"/>
      <c r="F1211" s="59"/>
      <c r="AE1211" s="4"/>
    </row>
    <row r="1212" spans="1:31" x14ac:dyDescent="0.25">
      <c r="B1212" s="6"/>
      <c r="C1212" s="40"/>
      <c r="D1212" s="8"/>
      <c r="E1212" s="8"/>
      <c r="F1212" s="59"/>
      <c r="AE1212" s="4"/>
    </row>
    <row r="1213" spans="1:31" x14ac:dyDescent="0.25">
      <c r="B1213" s="11"/>
      <c r="C1213" s="40"/>
      <c r="D1213" s="8"/>
      <c r="E1213" s="8"/>
      <c r="F1213" s="191"/>
      <c r="AE1213" s="4"/>
    </row>
    <row r="1214" spans="1:31" x14ac:dyDescent="0.25">
      <c r="B1214" s="6"/>
      <c r="C1214" s="40"/>
      <c r="D1214" s="8"/>
      <c r="E1214" s="8"/>
      <c r="F1214" s="59"/>
      <c r="AE1214" s="4"/>
    </row>
    <row r="1215" spans="1:31" x14ac:dyDescent="0.25">
      <c r="B1215" s="6"/>
      <c r="C1215" s="40"/>
      <c r="D1215" s="8"/>
      <c r="E1215" s="8"/>
      <c r="F1215" s="59"/>
      <c r="AE1215" s="4"/>
    </row>
    <row r="1216" spans="1:31" x14ac:dyDescent="0.25">
      <c r="B1216" s="6"/>
      <c r="C1216" s="40"/>
      <c r="D1216" s="8"/>
      <c r="E1216" s="8"/>
      <c r="F1216" s="59"/>
      <c r="AE1216" s="4"/>
    </row>
    <row r="1217" spans="2:31" x14ac:dyDescent="0.25">
      <c r="B1217" s="6"/>
      <c r="C1217" s="40"/>
      <c r="D1217" s="8"/>
      <c r="E1217" s="8"/>
      <c r="F1217" s="59"/>
      <c r="AE1217" s="4"/>
    </row>
    <row r="1218" spans="2:31" x14ac:dyDescent="0.25">
      <c r="B1218" s="6"/>
      <c r="C1218" s="40"/>
      <c r="D1218" s="8"/>
      <c r="E1218" s="8"/>
      <c r="F1218" s="59"/>
      <c r="AE1218" s="4"/>
    </row>
    <row r="1219" spans="2:31" x14ac:dyDescent="0.25">
      <c r="B1219" s="6"/>
      <c r="C1219" s="40"/>
      <c r="D1219" s="8"/>
      <c r="E1219" s="8"/>
      <c r="F1219" s="59"/>
      <c r="AE1219" s="4"/>
    </row>
    <row r="1220" spans="2:31" x14ac:dyDescent="0.25">
      <c r="B1220" s="11"/>
      <c r="C1220" s="40"/>
      <c r="D1220" s="8"/>
      <c r="E1220" s="8"/>
      <c r="F1220" s="191"/>
      <c r="AE1220" s="4"/>
    </row>
    <row r="1221" spans="2:31" x14ac:dyDescent="0.25">
      <c r="B1221" s="6"/>
      <c r="C1221" s="40"/>
      <c r="D1221" s="8"/>
      <c r="E1221" s="8"/>
      <c r="F1221" s="59"/>
      <c r="AE1221" s="4"/>
    </row>
    <row r="1222" spans="2:31" x14ac:dyDescent="0.25">
      <c r="B1222" s="6"/>
      <c r="C1222" s="40"/>
      <c r="D1222" s="8"/>
      <c r="E1222" s="8"/>
      <c r="F1222" s="59"/>
      <c r="AE1222" s="4"/>
    </row>
    <row r="1223" spans="2:31" x14ac:dyDescent="0.25">
      <c r="B1223" s="6"/>
      <c r="C1223" s="40"/>
      <c r="D1223" s="8"/>
      <c r="E1223" s="8"/>
      <c r="F1223" s="59"/>
      <c r="AE1223" s="4"/>
    </row>
    <row r="1224" spans="2:31" x14ac:dyDescent="0.25">
      <c r="B1224" s="6"/>
      <c r="C1224" s="40"/>
      <c r="D1224" s="8"/>
      <c r="E1224" s="8"/>
      <c r="F1224" s="59"/>
      <c r="AE1224" s="4"/>
    </row>
    <row r="1225" spans="2:31" x14ac:dyDescent="0.25">
      <c r="B1225" s="6"/>
      <c r="C1225" s="40"/>
      <c r="D1225" s="8"/>
      <c r="E1225" s="8"/>
      <c r="F1225" s="59"/>
      <c r="L1225" s="14"/>
      <c r="AE1225" s="4"/>
    </row>
    <row r="1226" spans="2:31" x14ac:dyDescent="0.25">
      <c r="B1226" s="6"/>
      <c r="C1226" s="40"/>
      <c r="D1226" s="8"/>
      <c r="E1226" s="8"/>
      <c r="F1226" s="59"/>
      <c r="L1226" s="14"/>
      <c r="AE1226" s="4"/>
    </row>
    <row r="1227" spans="2:31" x14ac:dyDescent="0.25">
      <c r="B1227" s="11"/>
      <c r="C1227" s="40"/>
      <c r="D1227" s="8"/>
      <c r="E1227" s="8"/>
      <c r="F1227" s="191"/>
      <c r="AE1227" s="4"/>
    </row>
    <row r="1228" spans="2:31" x14ac:dyDescent="0.25">
      <c r="B1228" s="6"/>
      <c r="C1228" s="40"/>
      <c r="D1228" s="8"/>
      <c r="E1228" s="8"/>
      <c r="F1228" s="59"/>
      <c r="L1228" s="14"/>
      <c r="AE1228" s="4"/>
    </row>
    <row r="1229" spans="2:31" x14ac:dyDescent="0.25">
      <c r="B1229" s="6"/>
      <c r="C1229" s="40"/>
      <c r="D1229" s="8"/>
      <c r="E1229" s="8"/>
      <c r="F1229" s="59"/>
      <c r="AE1229" s="4"/>
    </row>
    <row r="1230" spans="2:31" x14ac:dyDescent="0.25">
      <c r="B1230" s="6"/>
      <c r="C1230" s="40"/>
      <c r="D1230" s="8"/>
      <c r="E1230" s="8"/>
      <c r="F1230" s="59"/>
      <c r="L1230" s="14"/>
      <c r="AE1230" s="4"/>
    </row>
    <row r="1231" spans="2:31" x14ac:dyDescent="0.25">
      <c r="B1231" s="6"/>
      <c r="C1231" s="40"/>
      <c r="D1231" s="8"/>
      <c r="E1231" s="8"/>
      <c r="F1231" s="59"/>
      <c r="AE1231" s="4"/>
    </row>
    <row r="1232" spans="2:31" x14ac:dyDescent="0.25">
      <c r="B1232" s="6"/>
      <c r="C1232" s="40"/>
      <c r="D1232" s="8"/>
      <c r="E1232" s="8"/>
      <c r="F1232" s="59"/>
      <c r="AE1232" s="4"/>
    </row>
    <row r="1233" spans="2:31" x14ac:dyDescent="0.25">
      <c r="B1233" s="6"/>
      <c r="C1233" s="40"/>
      <c r="D1233" s="8"/>
      <c r="E1233" s="8"/>
      <c r="F1233" s="59"/>
      <c r="AE1233" s="4"/>
    </row>
    <row r="1234" spans="2:31" x14ac:dyDescent="0.25">
      <c r="B1234" s="11"/>
      <c r="C1234" s="40"/>
      <c r="D1234" s="8"/>
      <c r="E1234" s="8"/>
      <c r="F1234" s="191"/>
      <c r="AE1234" s="4"/>
    </row>
    <row r="1235" spans="2:31" x14ac:dyDescent="0.25">
      <c r="B1235" s="6"/>
      <c r="C1235" s="40"/>
      <c r="D1235" s="8"/>
      <c r="E1235" s="8"/>
      <c r="F1235" s="59"/>
      <c r="AE1235" s="4"/>
    </row>
    <row r="1236" spans="2:31" x14ac:dyDescent="0.25">
      <c r="B1236" s="6"/>
      <c r="C1236" s="40"/>
      <c r="D1236" s="8"/>
      <c r="E1236" s="8"/>
      <c r="F1236" s="59"/>
      <c r="AE1236" s="4"/>
    </row>
    <row r="1237" spans="2:31" x14ac:dyDescent="0.25">
      <c r="B1237" s="6"/>
      <c r="C1237" s="40"/>
      <c r="D1237" s="8"/>
      <c r="E1237" s="8"/>
      <c r="F1237" s="59"/>
      <c r="AE1237" s="4"/>
    </row>
    <row r="1238" spans="2:31" x14ac:dyDescent="0.25">
      <c r="B1238" s="11"/>
      <c r="C1238" s="40"/>
      <c r="D1238" s="8"/>
      <c r="E1238" s="8"/>
      <c r="F1238" s="191"/>
      <c r="AE1238" s="4"/>
    </row>
    <row r="1239" spans="2:31" x14ac:dyDescent="0.25">
      <c r="B1239" s="6"/>
      <c r="C1239" s="40"/>
      <c r="D1239" s="8"/>
      <c r="E1239" s="8"/>
      <c r="F1239" s="59"/>
      <c r="AE1239" s="4"/>
    </row>
    <row r="1240" spans="2:31" x14ac:dyDescent="0.25">
      <c r="B1240" s="6"/>
      <c r="C1240" s="40"/>
      <c r="D1240" s="8"/>
      <c r="E1240" s="8"/>
      <c r="F1240" s="59"/>
      <c r="AE1240" s="4"/>
    </row>
    <row r="1241" spans="2:31" x14ac:dyDescent="0.25">
      <c r="B1241" s="11"/>
      <c r="C1241" s="40"/>
      <c r="D1241" s="8"/>
      <c r="E1241" s="8"/>
      <c r="F1241" s="191"/>
      <c r="AE1241" s="4"/>
    </row>
    <row r="1242" spans="2:31" x14ac:dyDescent="0.25">
      <c r="B1242" s="6"/>
      <c r="C1242" s="40"/>
      <c r="D1242" s="8"/>
      <c r="E1242" s="8"/>
      <c r="F1242" s="59"/>
      <c r="AE1242" s="4"/>
    </row>
    <row r="1243" spans="2:31" x14ac:dyDescent="0.25">
      <c r="B1243" s="6"/>
      <c r="C1243" s="40"/>
      <c r="D1243" s="8"/>
      <c r="E1243" s="8"/>
      <c r="F1243" s="59"/>
      <c r="AE1243" s="4"/>
    </row>
    <row r="1244" spans="2:31" x14ac:dyDescent="0.25">
      <c r="B1244" s="6"/>
      <c r="C1244" s="40"/>
      <c r="D1244" s="8"/>
      <c r="E1244" s="8"/>
      <c r="F1244" s="59"/>
      <c r="AE1244" s="4"/>
    </row>
    <row r="1245" spans="2:31" x14ac:dyDescent="0.25">
      <c r="B1245" s="6"/>
      <c r="C1245" s="40"/>
      <c r="D1245" s="8"/>
      <c r="E1245" s="8"/>
      <c r="F1245" s="59"/>
      <c r="AE1245" s="4"/>
    </row>
    <row r="1246" spans="2:31" x14ac:dyDescent="0.25">
      <c r="B1246" s="6"/>
      <c r="C1246" s="40"/>
      <c r="D1246" s="8"/>
      <c r="E1246" s="8"/>
      <c r="F1246" s="59"/>
      <c r="AE1246" s="4"/>
    </row>
    <row r="1247" spans="2:31" x14ac:dyDescent="0.25">
      <c r="B1247" s="6"/>
      <c r="C1247" s="40"/>
      <c r="D1247" s="8"/>
      <c r="E1247" s="8"/>
      <c r="F1247" s="59"/>
      <c r="AE1247" s="4"/>
    </row>
    <row r="1248" spans="2:31" x14ac:dyDescent="0.25">
      <c r="B1248" s="6"/>
      <c r="C1248" s="40"/>
      <c r="D1248" s="93"/>
      <c r="E1248" s="94"/>
      <c r="F1248" s="59"/>
      <c r="AE1248" s="4"/>
    </row>
    <row r="1249" spans="1:31" s="284" customFormat="1" ht="20.25" x14ac:dyDescent="0.3">
      <c r="A1249" s="337"/>
      <c r="B1249" s="329"/>
      <c r="C1249" s="329"/>
      <c r="D1249" s="329"/>
      <c r="E1249" s="329"/>
      <c r="F1249" s="329"/>
      <c r="G1249" s="288"/>
      <c r="H1249" s="288"/>
      <c r="I1249" s="288"/>
      <c r="J1249" s="288"/>
      <c r="L1249" s="285"/>
      <c r="AE1249" s="285"/>
    </row>
    <row r="1250" spans="1:31" ht="16.5" x14ac:dyDescent="0.25">
      <c r="A1250" s="156"/>
      <c r="B1250" s="12"/>
      <c r="C1250" s="19"/>
      <c r="D1250" s="157"/>
      <c r="E1250" s="125"/>
      <c r="F1250" s="257"/>
      <c r="AE1250" s="4"/>
    </row>
    <row r="1251" spans="1:31" ht="18.75" x14ac:dyDescent="0.3">
      <c r="A1251" s="185"/>
      <c r="B1251" s="52"/>
      <c r="C1251" s="107"/>
      <c r="D1251" s="108"/>
      <c r="E1251" s="56"/>
      <c r="F1251" s="290"/>
      <c r="M1251" s="38"/>
      <c r="O1251" s="40"/>
      <c r="P1251" s="40"/>
      <c r="Q1251" s="4"/>
      <c r="R1251" s="4"/>
      <c r="S1251" s="4"/>
      <c r="T1251" s="4"/>
      <c r="AE1251" s="4"/>
    </row>
    <row r="1252" spans="1:31" ht="18.75" x14ac:dyDescent="0.25">
      <c r="A1252" s="185"/>
      <c r="B1252" s="52"/>
      <c r="C1252" s="54"/>
      <c r="D1252" s="8"/>
      <c r="E1252" s="8"/>
      <c r="F1252" s="57"/>
      <c r="M1252" s="38"/>
      <c r="O1252" s="40"/>
      <c r="P1252" s="40"/>
      <c r="Q1252" s="4"/>
      <c r="R1252" s="4"/>
      <c r="S1252" s="4"/>
      <c r="T1252" s="4"/>
      <c r="AE1252" s="4"/>
    </row>
    <row r="1253" spans="1:31" ht="18.75" x14ac:dyDescent="0.25">
      <c r="A1253" s="185"/>
      <c r="B1253" s="52"/>
      <c r="C1253" s="54"/>
      <c r="D1253" s="8"/>
      <c r="E1253" s="8"/>
      <c r="F1253" s="57"/>
      <c r="AE1253" s="4"/>
    </row>
    <row r="1254" spans="1:31" ht="18.75" x14ac:dyDescent="0.25">
      <c r="A1254" s="185"/>
      <c r="B1254" s="52"/>
      <c r="C1254" s="54"/>
      <c r="D1254" s="8"/>
      <c r="E1254" s="8"/>
      <c r="F1254" s="57"/>
      <c r="AE1254" s="4"/>
    </row>
    <row r="1255" spans="1:31" ht="18.75" x14ac:dyDescent="0.25">
      <c r="A1255" s="185"/>
      <c r="B1255" s="52"/>
      <c r="C1255" s="54"/>
      <c r="D1255" s="8"/>
      <c r="E1255" s="8"/>
      <c r="F1255" s="57"/>
      <c r="AE1255" s="4"/>
    </row>
    <row r="1256" spans="1:31" ht="18.75" x14ac:dyDescent="0.25">
      <c r="A1256" s="185"/>
      <c r="B1256" s="52"/>
      <c r="C1256" s="54"/>
      <c r="D1256" s="8"/>
      <c r="E1256" s="8"/>
      <c r="F1256" s="57"/>
      <c r="AE1256" s="4"/>
    </row>
    <row r="1257" spans="1:31" ht="18.75" x14ac:dyDescent="0.25">
      <c r="A1257" s="185"/>
      <c r="B1257" s="52"/>
      <c r="C1257" s="54"/>
      <c r="D1257" s="8"/>
      <c r="E1257" s="8"/>
      <c r="F1257" s="57"/>
      <c r="AE1257" s="4"/>
    </row>
    <row r="1258" spans="1:31" ht="18.75" x14ac:dyDescent="0.25">
      <c r="A1258" s="185"/>
      <c r="B1258" s="52"/>
      <c r="C1258" s="54"/>
      <c r="D1258" s="8"/>
      <c r="E1258" s="8"/>
      <c r="F1258" s="57"/>
      <c r="AE1258" s="4"/>
    </row>
    <row r="1259" spans="1:31" ht="18.75" x14ac:dyDescent="0.25">
      <c r="A1259" s="185"/>
      <c r="B1259" s="52"/>
      <c r="C1259" s="54"/>
      <c r="D1259" s="8"/>
      <c r="E1259" s="8"/>
      <c r="F1259" s="57"/>
      <c r="AE1259" s="4"/>
    </row>
    <row r="1260" spans="1:31" ht="18.75" x14ac:dyDescent="0.25">
      <c r="A1260" s="185"/>
      <c r="B1260" s="52"/>
      <c r="C1260" s="54"/>
      <c r="D1260" s="8"/>
      <c r="E1260" s="8"/>
      <c r="F1260" s="57"/>
      <c r="AE1260" s="4"/>
    </row>
    <row r="1261" spans="1:31" ht="18.75" x14ac:dyDescent="0.25">
      <c r="A1261" s="185"/>
      <c r="B1261" s="52"/>
      <c r="C1261" s="54"/>
      <c r="D1261" s="8"/>
      <c r="E1261" s="8"/>
      <c r="F1261" s="57"/>
      <c r="AE1261" s="4"/>
    </row>
    <row r="1262" spans="1:31" ht="18.75" x14ac:dyDescent="0.25">
      <c r="A1262" s="185"/>
      <c r="B1262" s="52"/>
      <c r="C1262" s="54"/>
      <c r="D1262" s="8"/>
      <c r="E1262" s="8"/>
      <c r="F1262" s="57"/>
      <c r="AE1262" s="4"/>
    </row>
    <row r="1263" spans="1:31" ht="18.75" x14ac:dyDescent="0.25">
      <c r="A1263" s="185"/>
      <c r="B1263" s="52"/>
      <c r="C1263" s="54"/>
      <c r="D1263" s="8"/>
      <c r="E1263" s="8"/>
      <c r="F1263" s="57"/>
      <c r="G1263" s="291"/>
      <c r="AE1263" s="4"/>
    </row>
    <row r="1264" spans="1:31" ht="18.75" x14ac:dyDescent="0.25">
      <c r="A1264" s="185"/>
      <c r="B1264" s="52"/>
      <c r="C1264" s="54"/>
      <c r="D1264" s="8"/>
      <c r="E1264" s="8"/>
      <c r="F1264" s="57"/>
      <c r="AE1264" s="4"/>
    </row>
    <row r="1265" spans="1:31" ht="18.75" x14ac:dyDescent="0.25">
      <c r="A1265" s="185"/>
      <c r="B1265" s="52"/>
      <c r="C1265" s="54"/>
      <c r="D1265" s="8"/>
      <c r="E1265" s="8"/>
      <c r="F1265" s="57"/>
      <c r="AE1265" s="4"/>
    </row>
    <row r="1266" spans="1:31" ht="18.75" x14ac:dyDescent="0.25">
      <c r="A1266" s="185"/>
      <c r="B1266" s="52"/>
      <c r="C1266" s="54"/>
      <c r="D1266" s="8"/>
      <c r="E1266" s="8"/>
      <c r="F1266" s="57"/>
      <c r="AE1266" s="4"/>
    </row>
    <row r="1267" spans="1:31" ht="18.75" x14ac:dyDescent="0.25">
      <c r="A1267" s="185"/>
      <c r="B1267" s="52"/>
      <c r="C1267" s="54"/>
      <c r="D1267" s="8"/>
      <c r="E1267" s="8"/>
      <c r="F1267" s="57"/>
      <c r="AE1267" s="4"/>
    </row>
    <row r="1268" spans="1:31" ht="18.75" x14ac:dyDescent="0.25">
      <c r="A1268" s="185"/>
      <c r="B1268" s="52"/>
      <c r="C1268" s="54"/>
      <c r="D1268" s="8"/>
      <c r="E1268" s="8"/>
      <c r="F1268" s="57"/>
      <c r="AE1268" s="4"/>
    </row>
    <row r="1269" spans="1:31" ht="18.75" x14ac:dyDescent="0.25">
      <c r="A1269" s="185"/>
      <c r="B1269" s="52"/>
      <c r="C1269" s="54"/>
      <c r="D1269" s="8"/>
      <c r="E1269" s="8"/>
      <c r="F1269" s="57"/>
      <c r="AE1269" s="4"/>
    </row>
    <row r="1270" spans="1:31" ht="18.75" x14ac:dyDescent="0.25">
      <c r="A1270" s="185"/>
      <c r="B1270" s="52"/>
      <c r="C1270" s="54"/>
      <c r="D1270" s="8"/>
      <c r="E1270" s="8"/>
      <c r="F1270" s="57"/>
      <c r="AE1270" s="4"/>
    </row>
    <row r="1271" spans="1:31" ht="18.75" x14ac:dyDescent="0.25">
      <c r="A1271" s="185"/>
      <c r="B1271" s="52"/>
      <c r="C1271" s="54"/>
      <c r="D1271" s="8"/>
      <c r="E1271" s="8"/>
      <c r="F1271" s="57"/>
      <c r="AE1271" s="4"/>
    </row>
    <row r="1272" spans="1:31" ht="18.75" x14ac:dyDescent="0.25">
      <c r="A1272" s="185"/>
      <c r="B1272" s="52"/>
      <c r="C1272" s="54"/>
      <c r="D1272" s="8"/>
      <c r="E1272" s="8"/>
      <c r="F1272" s="57"/>
      <c r="AE1272" s="4"/>
    </row>
    <row r="1273" spans="1:31" ht="18.75" x14ac:dyDescent="0.25">
      <c r="A1273" s="185"/>
      <c r="B1273" s="52"/>
      <c r="C1273" s="54"/>
      <c r="D1273" s="8"/>
      <c r="E1273" s="8"/>
      <c r="F1273" s="57"/>
      <c r="AE1273" s="4"/>
    </row>
    <row r="1274" spans="1:31" ht="18.75" x14ac:dyDescent="0.25">
      <c r="A1274" s="185"/>
      <c r="B1274" s="52"/>
      <c r="C1274" s="54"/>
      <c r="D1274" s="8"/>
      <c r="E1274" s="8"/>
      <c r="F1274" s="57"/>
      <c r="AE1274" s="4"/>
    </row>
    <row r="1275" spans="1:31" ht="18.75" x14ac:dyDescent="0.3">
      <c r="A1275" s="185"/>
      <c r="B1275" s="52"/>
      <c r="C1275" s="54"/>
      <c r="D1275" s="55"/>
      <c r="E1275" s="56"/>
      <c r="F1275" s="57"/>
      <c r="AE1275" s="4"/>
    </row>
    <row r="1276" spans="1:31" s="284" customFormat="1" ht="20.25" x14ac:dyDescent="0.3">
      <c r="A1276" s="337"/>
      <c r="B1276" s="329"/>
      <c r="C1276" s="329"/>
      <c r="D1276" s="329"/>
      <c r="E1276" s="329"/>
      <c r="F1276" s="329"/>
      <c r="G1276" s="288"/>
      <c r="H1276" s="288"/>
      <c r="I1276" s="288"/>
      <c r="J1276" s="288"/>
      <c r="L1276" s="285"/>
      <c r="AE1276" s="285"/>
    </row>
    <row r="1277" spans="1:31" ht="16.5" x14ac:dyDescent="0.25">
      <c r="A1277" s="156"/>
      <c r="B1277" s="12"/>
      <c r="C1277" s="19"/>
      <c r="D1277" s="157"/>
      <c r="E1277" s="125"/>
      <c r="F1277" s="257"/>
      <c r="AE1277" s="4"/>
    </row>
    <row r="1278" spans="1:31" x14ac:dyDescent="0.25">
      <c r="A1278" s="186"/>
      <c r="B1278" s="202"/>
      <c r="C1278" s="149"/>
      <c r="D1278" s="155"/>
      <c r="E1278" s="155"/>
      <c r="F1278" s="202"/>
      <c r="AE1278" s="4"/>
    </row>
    <row r="1279" spans="1:31" x14ac:dyDescent="0.25">
      <c r="B1279" s="30"/>
      <c r="C1279" s="131"/>
      <c r="D1279" s="8"/>
      <c r="E1279" s="8"/>
      <c r="F1279" s="10"/>
      <c r="AE1279" s="4"/>
    </row>
    <row r="1280" spans="1:31" x14ac:dyDescent="0.25">
      <c r="B1280" s="30"/>
      <c r="C1280" s="131"/>
      <c r="D1280" s="8"/>
      <c r="E1280" s="8"/>
      <c r="F1280" s="10"/>
      <c r="AE1280" s="4"/>
    </row>
    <row r="1281" spans="1:31" x14ac:dyDescent="0.25">
      <c r="B1281" s="30"/>
      <c r="C1281" s="131"/>
      <c r="D1281" s="8"/>
      <c r="E1281" s="8"/>
      <c r="F1281" s="10"/>
      <c r="AE1281" s="4"/>
    </row>
    <row r="1282" spans="1:31" x14ac:dyDescent="0.25">
      <c r="B1282" s="30"/>
      <c r="C1282" s="131"/>
      <c r="D1282" s="8"/>
      <c r="E1282" s="8"/>
      <c r="F1282" s="10"/>
      <c r="AE1282" s="4"/>
    </row>
    <row r="1283" spans="1:31" x14ac:dyDescent="0.25">
      <c r="B1283" s="30"/>
      <c r="C1283" s="131"/>
      <c r="D1283" s="8"/>
      <c r="E1283" s="8"/>
      <c r="F1283" s="10"/>
      <c r="AE1283" s="4"/>
    </row>
    <row r="1284" spans="1:31" x14ac:dyDescent="0.25">
      <c r="B1284" s="30"/>
      <c r="C1284" s="131"/>
      <c r="D1284" s="8"/>
      <c r="E1284" s="8"/>
      <c r="F1284" s="10"/>
      <c r="AE1284" s="4"/>
    </row>
    <row r="1285" spans="1:31" x14ac:dyDescent="0.25">
      <c r="B1285" s="30"/>
      <c r="C1285" s="131"/>
      <c r="D1285" s="8"/>
      <c r="E1285" s="8"/>
      <c r="F1285" s="10"/>
      <c r="AE1285" s="4"/>
    </row>
    <row r="1286" spans="1:31" x14ac:dyDescent="0.25">
      <c r="B1286" s="30"/>
      <c r="C1286" s="131"/>
      <c r="D1286" s="8"/>
      <c r="E1286" s="8"/>
      <c r="F1286" s="10"/>
      <c r="AE1286" s="4"/>
    </row>
    <row r="1287" spans="1:31" x14ac:dyDescent="0.25">
      <c r="B1287" s="30"/>
      <c r="C1287" s="131"/>
      <c r="D1287" s="8"/>
      <c r="E1287" s="8"/>
      <c r="F1287" s="10"/>
      <c r="AE1287" s="4"/>
    </row>
    <row r="1288" spans="1:31" x14ac:dyDescent="0.25">
      <c r="B1288" s="47"/>
      <c r="C1288" s="131"/>
      <c r="D1288" s="8"/>
      <c r="E1288" s="8"/>
      <c r="F1288" s="10"/>
      <c r="AE1288" s="4"/>
    </row>
    <row r="1289" spans="1:31" x14ac:dyDescent="0.25">
      <c r="B1289" s="47"/>
      <c r="C1289" s="131"/>
      <c r="D1289" s="8"/>
      <c r="E1289" s="8"/>
      <c r="F1289" s="10"/>
      <c r="AE1289" s="4"/>
    </row>
    <row r="1290" spans="1:31" x14ac:dyDescent="0.25">
      <c r="B1290" s="47"/>
      <c r="C1290" s="131"/>
      <c r="D1290" s="8"/>
      <c r="E1290" s="8"/>
      <c r="F1290" s="10"/>
      <c r="AE1290" s="4"/>
    </row>
    <row r="1291" spans="1:31" x14ac:dyDescent="0.25">
      <c r="B1291" s="47"/>
      <c r="C1291" s="131"/>
      <c r="D1291" s="8"/>
      <c r="E1291" s="8"/>
      <c r="F1291" s="10"/>
      <c r="AE1291" s="4"/>
    </row>
    <row r="1292" spans="1:31" x14ac:dyDescent="0.25">
      <c r="B1292" s="292"/>
      <c r="C1292" s="131"/>
      <c r="D1292" s="8"/>
      <c r="E1292" s="8"/>
      <c r="F1292" s="10"/>
      <c r="AE1292" s="4"/>
    </row>
    <row r="1293" spans="1:31" x14ac:dyDescent="0.25">
      <c r="B1293" s="292"/>
      <c r="C1293" s="131"/>
      <c r="D1293" s="8"/>
      <c r="E1293" s="8"/>
      <c r="F1293" s="10"/>
      <c r="AE1293" s="4"/>
    </row>
    <row r="1294" spans="1:31" ht="18.75" x14ac:dyDescent="0.25">
      <c r="A1294" s="114"/>
      <c r="B1294" s="115"/>
      <c r="C1294" s="147"/>
      <c r="D1294" s="8"/>
      <c r="E1294" s="8"/>
      <c r="F1294" s="293"/>
      <c r="AE1294" s="4"/>
    </row>
    <row r="1295" spans="1:31" x14ac:dyDescent="0.25">
      <c r="B1295" s="30"/>
      <c r="C1295" s="131"/>
      <c r="D1295" s="8"/>
      <c r="E1295" s="8"/>
      <c r="F1295" s="10"/>
      <c r="AE1295" s="4"/>
    </row>
    <row r="1296" spans="1:31" x14ac:dyDescent="0.25">
      <c r="B1296" s="30"/>
      <c r="C1296" s="23"/>
      <c r="D1296" s="8"/>
      <c r="E1296" s="8"/>
      <c r="F1296" s="10"/>
      <c r="AE1296" s="4"/>
    </row>
    <row r="1297" spans="1:31" x14ac:dyDescent="0.25">
      <c r="B1297" s="30"/>
      <c r="C1297" s="23"/>
      <c r="D1297" s="8"/>
      <c r="E1297" s="8"/>
      <c r="F1297" s="10"/>
      <c r="AE1297" s="4"/>
    </row>
    <row r="1298" spans="1:31" x14ac:dyDescent="0.25">
      <c r="B1298" s="30"/>
      <c r="C1298" s="23"/>
      <c r="D1298" s="8"/>
      <c r="E1298" s="8"/>
      <c r="F1298" s="10"/>
      <c r="AE1298" s="4"/>
    </row>
    <row r="1299" spans="1:31" x14ac:dyDescent="0.25">
      <c r="B1299" s="30"/>
      <c r="C1299" s="23"/>
      <c r="D1299" s="8"/>
      <c r="E1299" s="8"/>
      <c r="F1299" s="10"/>
      <c r="AE1299" s="4"/>
    </row>
    <row r="1300" spans="1:31" x14ac:dyDescent="0.25">
      <c r="B1300" s="30"/>
      <c r="C1300" s="23"/>
      <c r="D1300" s="8"/>
      <c r="E1300" s="8"/>
      <c r="F1300" s="10"/>
      <c r="AE1300" s="4"/>
    </row>
    <row r="1301" spans="1:31" x14ac:dyDescent="0.25">
      <c r="B1301" s="30"/>
      <c r="C1301" s="23"/>
      <c r="D1301" s="8"/>
      <c r="E1301" s="8"/>
      <c r="F1301" s="10"/>
      <c r="AE1301" s="4"/>
    </row>
    <row r="1302" spans="1:31" x14ac:dyDescent="0.25">
      <c r="B1302" s="30"/>
      <c r="C1302" s="23"/>
      <c r="D1302" s="8"/>
      <c r="E1302" s="8"/>
      <c r="F1302" s="10"/>
      <c r="AE1302" s="4"/>
    </row>
    <row r="1303" spans="1:31" x14ac:dyDescent="0.25">
      <c r="B1303" s="30"/>
      <c r="C1303" s="23"/>
      <c r="D1303" s="8"/>
      <c r="E1303" s="8"/>
      <c r="F1303" s="10"/>
      <c r="AE1303" s="4"/>
    </row>
    <row r="1304" spans="1:31" x14ac:dyDescent="0.25">
      <c r="B1304" s="47"/>
      <c r="C1304" s="23"/>
      <c r="D1304" s="8"/>
      <c r="E1304" s="8"/>
      <c r="F1304" s="10"/>
      <c r="AE1304" s="4"/>
    </row>
    <row r="1305" spans="1:31" ht="18.75" x14ac:dyDescent="0.25">
      <c r="A1305" s="114"/>
      <c r="B1305" s="104"/>
      <c r="C1305" s="114"/>
      <c r="D1305" s="8"/>
      <c r="E1305" s="8"/>
      <c r="F1305" s="293"/>
      <c r="AE1305" s="4"/>
    </row>
    <row r="1306" spans="1:31" x14ac:dyDescent="0.25">
      <c r="B1306" s="30"/>
      <c r="C1306" s="131"/>
      <c r="D1306" s="8"/>
      <c r="E1306" s="8"/>
      <c r="F1306" s="10"/>
      <c r="AE1306" s="4"/>
    </row>
    <row r="1307" spans="1:31" x14ac:dyDescent="0.25">
      <c r="B1307" s="30"/>
      <c r="C1307" s="23"/>
      <c r="D1307" s="8"/>
      <c r="E1307" s="8"/>
      <c r="F1307" s="10"/>
      <c r="AE1307" s="4"/>
    </row>
    <row r="1308" spans="1:31" x14ac:dyDescent="0.25">
      <c r="B1308" s="30"/>
      <c r="C1308" s="23"/>
      <c r="D1308" s="8"/>
      <c r="E1308" s="8"/>
      <c r="F1308" s="10"/>
      <c r="AE1308" s="4"/>
    </row>
    <row r="1309" spans="1:31" x14ac:dyDescent="0.25">
      <c r="B1309" s="30"/>
      <c r="C1309" s="23"/>
      <c r="D1309" s="8"/>
      <c r="E1309" s="8"/>
      <c r="F1309" s="10"/>
      <c r="AE1309" s="4"/>
    </row>
    <row r="1310" spans="1:31" x14ac:dyDescent="0.25">
      <c r="B1310" s="30"/>
      <c r="C1310" s="23"/>
      <c r="D1310" s="8"/>
      <c r="E1310" s="8"/>
      <c r="F1310" s="10"/>
      <c r="AE1310" s="4"/>
    </row>
    <row r="1311" spans="1:31" x14ac:dyDescent="0.25">
      <c r="B1311" s="30"/>
      <c r="C1311" s="23"/>
      <c r="D1311" s="8"/>
      <c r="E1311" s="8"/>
      <c r="F1311" s="10"/>
      <c r="AE1311" s="4"/>
    </row>
    <row r="1312" spans="1:31" x14ac:dyDescent="0.25">
      <c r="B1312" s="30"/>
      <c r="C1312" s="23"/>
      <c r="D1312" s="8"/>
      <c r="E1312" s="8"/>
      <c r="F1312" s="10"/>
      <c r="AE1312" s="4"/>
    </row>
    <row r="1313" spans="1:31" x14ac:dyDescent="0.25">
      <c r="B1313" s="30"/>
      <c r="C1313" s="23"/>
      <c r="D1313" s="8"/>
      <c r="E1313" s="8"/>
      <c r="F1313" s="10"/>
      <c r="AE1313" s="4"/>
    </row>
    <row r="1314" spans="1:31" x14ac:dyDescent="0.25">
      <c r="B1314" s="30"/>
      <c r="C1314" s="23"/>
      <c r="D1314" s="8"/>
      <c r="E1314" s="8"/>
      <c r="F1314" s="10"/>
      <c r="AE1314" s="4"/>
    </row>
    <row r="1315" spans="1:31" x14ac:dyDescent="0.25">
      <c r="B1315" s="47"/>
      <c r="C1315" s="23"/>
      <c r="D1315" s="8"/>
      <c r="E1315" s="8"/>
      <c r="F1315" s="10"/>
      <c r="AE1315" s="4"/>
    </row>
    <row r="1316" spans="1:31" ht="18.75" x14ac:dyDescent="0.25">
      <c r="A1316" s="114"/>
      <c r="B1316" s="104"/>
      <c r="C1316" s="23"/>
      <c r="D1316" s="8"/>
      <c r="E1316" s="8"/>
      <c r="F1316" s="10"/>
      <c r="AE1316" s="4"/>
    </row>
    <row r="1317" spans="1:31" x14ac:dyDescent="0.25">
      <c r="B1317" s="47"/>
      <c r="C1317" s="23"/>
      <c r="D1317" s="8"/>
      <c r="E1317" s="8"/>
      <c r="F1317" s="10"/>
      <c r="AE1317" s="4"/>
    </row>
    <row r="1318" spans="1:31" x14ac:dyDescent="0.25">
      <c r="B1318" s="47"/>
      <c r="C1318" s="23"/>
      <c r="D1318" s="8"/>
      <c r="E1318" s="8"/>
      <c r="F1318" s="10"/>
      <c r="AE1318" s="4"/>
    </row>
    <row r="1319" spans="1:31" x14ac:dyDescent="0.25">
      <c r="B1319" s="47"/>
      <c r="C1319" s="23"/>
      <c r="D1319" s="8"/>
      <c r="E1319" s="8"/>
      <c r="F1319" s="10"/>
      <c r="AE1319" s="4"/>
    </row>
    <row r="1320" spans="1:31" x14ac:dyDescent="0.25">
      <c r="B1320" s="47"/>
      <c r="C1320" s="23"/>
      <c r="D1320" s="8"/>
      <c r="E1320" s="8"/>
      <c r="F1320" s="10"/>
      <c r="AE1320" s="4"/>
    </row>
    <row r="1321" spans="1:31" x14ac:dyDescent="0.25">
      <c r="B1321" s="47"/>
      <c r="C1321" s="23"/>
      <c r="D1321" s="8"/>
      <c r="E1321" s="8"/>
      <c r="F1321" s="10"/>
      <c r="AE1321" s="4"/>
    </row>
    <row r="1322" spans="1:31" x14ac:dyDescent="0.25">
      <c r="B1322" s="47"/>
      <c r="C1322" s="23"/>
      <c r="D1322" s="8"/>
      <c r="E1322" s="8"/>
      <c r="F1322" s="10"/>
      <c r="AE1322" s="4"/>
    </row>
    <row r="1323" spans="1:31" x14ac:dyDescent="0.25">
      <c r="B1323" s="47"/>
      <c r="C1323" s="23"/>
      <c r="D1323" s="8"/>
      <c r="E1323" s="8"/>
      <c r="F1323" s="10"/>
      <c r="AE1323" s="4"/>
    </row>
    <row r="1324" spans="1:31" ht="18.75" x14ac:dyDescent="0.25">
      <c r="A1324" s="114"/>
      <c r="B1324" s="104"/>
      <c r="C1324" s="114"/>
      <c r="D1324" s="8"/>
      <c r="E1324" s="8"/>
      <c r="F1324" s="294"/>
      <c r="AE1324" s="4"/>
    </row>
    <row r="1325" spans="1:31" x14ac:dyDescent="0.25">
      <c r="B1325" s="47"/>
      <c r="C1325" s="23"/>
      <c r="D1325" s="8"/>
      <c r="E1325" s="8"/>
      <c r="F1325" s="10"/>
      <c r="AE1325" s="4"/>
    </row>
    <row r="1326" spans="1:31" x14ac:dyDescent="0.25">
      <c r="B1326" s="47"/>
      <c r="C1326" s="23"/>
      <c r="D1326" s="8"/>
      <c r="E1326" s="8"/>
      <c r="F1326" s="10"/>
      <c r="AE1326" s="4"/>
    </row>
    <row r="1327" spans="1:31" x14ac:dyDescent="0.25">
      <c r="B1327" s="47"/>
      <c r="C1327" s="23"/>
      <c r="D1327" s="8"/>
      <c r="E1327" s="8"/>
      <c r="F1327" s="10"/>
      <c r="AE1327" s="4"/>
    </row>
    <row r="1328" spans="1:31" x14ac:dyDescent="0.25">
      <c r="B1328" s="47"/>
      <c r="C1328" s="23"/>
      <c r="D1328" s="8"/>
      <c r="E1328" s="8"/>
      <c r="F1328" s="10"/>
      <c r="AE1328" s="4"/>
    </row>
    <row r="1329" spans="1:31" x14ac:dyDescent="0.25">
      <c r="B1329" s="47"/>
      <c r="C1329" s="23"/>
      <c r="D1329" s="8"/>
      <c r="E1329" s="8"/>
      <c r="F1329" s="10"/>
      <c r="AE1329" s="4"/>
    </row>
    <row r="1330" spans="1:31" x14ac:dyDescent="0.25">
      <c r="B1330" s="47"/>
      <c r="C1330" s="23"/>
      <c r="D1330" s="8"/>
      <c r="E1330" s="8"/>
      <c r="F1330" s="10"/>
      <c r="AE1330" s="4"/>
    </row>
    <row r="1331" spans="1:31" x14ac:dyDescent="0.25">
      <c r="B1331" s="47"/>
      <c r="C1331" s="23"/>
      <c r="D1331" s="8"/>
      <c r="E1331" s="8"/>
      <c r="F1331" s="10"/>
      <c r="AE1331" s="4"/>
    </row>
    <row r="1332" spans="1:31" x14ac:dyDescent="0.25">
      <c r="B1332" s="47"/>
      <c r="C1332" s="23"/>
      <c r="D1332" s="8"/>
      <c r="E1332" s="8"/>
      <c r="F1332" s="10"/>
      <c r="AE1332" s="4"/>
    </row>
    <row r="1333" spans="1:31" x14ac:dyDescent="0.25">
      <c r="B1333" s="47"/>
      <c r="C1333" s="23"/>
      <c r="D1333" s="8"/>
      <c r="E1333" s="8"/>
      <c r="F1333" s="10"/>
      <c r="AE1333" s="4"/>
    </row>
    <row r="1334" spans="1:31" ht="18.75" x14ac:dyDescent="0.25">
      <c r="A1334" s="114"/>
      <c r="B1334" s="104"/>
      <c r="C1334" s="114"/>
      <c r="D1334" s="8"/>
      <c r="E1334" s="8"/>
      <c r="F1334" s="294"/>
      <c r="AE1334" s="4"/>
    </row>
    <row r="1335" spans="1:31" x14ac:dyDescent="0.25">
      <c r="B1335" s="47"/>
      <c r="C1335" s="23"/>
      <c r="D1335" s="8"/>
      <c r="E1335" s="8"/>
      <c r="F1335" s="10"/>
      <c r="AE1335" s="4"/>
    </row>
    <row r="1336" spans="1:31" x14ac:dyDescent="0.25">
      <c r="B1336" s="47"/>
      <c r="C1336" s="23"/>
      <c r="D1336" s="8"/>
      <c r="E1336" s="8"/>
      <c r="F1336" s="10"/>
      <c r="AE1336" s="4"/>
    </row>
    <row r="1337" spans="1:31" x14ac:dyDescent="0.25">
      <c r="B1337" s="47"/>
      <c r="C1337" s="23"/>
      <c r="D1337" s="8"/>
      <c r="E1337" s="8"/>
      <c r="F1337" s="10"/>
      <c r="AE1337" s="4"/>
    </row>
    <row r="1338" spans="1:31" x14ac:dyDescent="0.25">
      <c r="B1338" s="47"/>
      <c r="C1338" s="23"/>
      <c r="D1338" s="8"/>
      <c r="E1338" s="8"/>
      <c r="F1338" s="10"/>
      <c r="AE1338" s="4"/>
    </row>
    <row r="1339" spans="1:31" x14ac:dyDescent="0.25">
      <c r="B1339" s="47"/>
      <c r="C1339" s="23"/>
      <c r="D1339" s="8"/>
      <c r="E1339" s="8"/>
      <c r="F1339" s="10"/>
      <c r="AE1339" s="4"/>
    </row>
    <row r="1340" spans="1:31" x14ac:dyDescent="0.25">
      <c r="B1340" s="47"/>
      <c r="C1340" s="23"/>
      <c r="D1340" s="8"/>
      <c r="E1340" s="8"/>
      <c r="F1340" s="10"/>
      <c r="AE1340" s="4"/>
    </row>
    <row r="1341" spans="1:31" x14ac:dyDescent="0.25">
      <c r="B1341" s="47"/>
      <c r="C1341" s="23"/>
      <c r="D1341" s="8"/>
      <c r="E1341" s="8"/>
      <c r="F1341" s="10"/>
      <c r="AE1341" s="4"/>
    </row>
    <row r="1342" spans="1:31" x14ac:dyDescent="0.25">
      <c r="B1342" s="47"/>
      <c r="C1342" s="23"/>
      <c r="D1342" s="8"/>
      <c r="E1342" s="8"/>
      <c r="F1342" s="10"/>
      <c r="AE1342" s="4"/>
    </row>
    <row r="1343" spans="1:31" x14ac:dyDescent="0.25">
      <c r="B1343" s="47"/>
      <c r="C1343" s="23"/>
      <c r="D1343" s="8"/>
      <c r="E1343" s="8"/>
      <c r="F1343" s="10"/>
      <c r="AE1343" s="4"/>
    </row>
    <row r="1344" spans="1:31" x14ac:dyDescent="0.25">
      <c r="B1344" s="47"/>
      <c r="C1344" s="23"/>
      <c r="D1344" s="8"/>
      <c r="E1344" s="8"/>
      <c r="F1344" s="10"/>
      <c r="AE1344" s="4"/>
    </row>
    <row r="1345" spans="1:31" ht="18.75" x14ac:dyDescent="0.25">
      <c r="A1345" s="114"/>
      <c r="B1345" s="104"/>
      <c r="C1345" s="114"/>
      <c r="D1345" s="8"/>
      <c r="E1345" s="8"/>
      <c r="F1345" s="294"/>
      <c r="AE1345" s="4"/>
    </row>
    <row r="1346" spans="1:31" x14ac:dyDescent="0.25">
      <c r="B1346" s="47"/>
      <c r="C1346" s="23"/>
      <c r="D1346" s="8"/>
      <c r="E1346" s="8"/>
      <c r="F1346" s="10"/>
      <c r="AE1346" s="4"/>
    </row>
    <row r="1347" spans="1:31" x14ac:dyDescent="0.25">
      <c r="B1347" s="47"/>
      <c r="C1347" s="23"/>
      <c r="D1347" s="8"/>
      <c r="E1347" s="8"/>
      <c r="F1347" s="10"/>
      <c r="AE1347" s="4"/>
    </row>
    <row r="1348" spans="1:31" x14ac:dyDescent="0.25">
      <c r="B1348" s="47"/>
      <c r="C1348" s="23"/>
      <c r="D1348" s="8"/>
      <c r="E1348" s="8"/>
      <c r="F1348" s="10"/>
      <c r="AE1348" s="4"/>
    </row>
    <row r="1349" spans="1:31" x14ac:dyDescent="0.25">
      <c r="B1349" s="47"/>
      <c r="C1349" s="23"/>
      <c r="D1349" s="8"/>
      <c r="E1349" s="8"/>
      <c r="F1349" s="10"/>
      <c r="AE1349" s="4"/>
    </row>
    <row r="1350" spans="1:31" x14ac:dyDescent="0.25">
      <c r="B1350" s="47"/>
      <c r="C1350" s="23"/>
      <c r="D1350" s="8"/>
      <c r="E1350" s="8"/>
      <c r="F1350" s="10"/>
      <c r="AE1350" s="4"/>
    </row>
    <row r="1351" spans="1:31" x14ac:dyDescent="0.25">
      <c r="B1351" s="47"/>
      <c r="C1351" s="23"/>
      <c r="D1351" s="8"/>
      <c r="E1351" s="8"/>
      <c r="F1351" s="10"/>
      <c r="AE1351" s="4"/>
    </row>
    <row r="1352" spans="1:31" x14ac:dyDescent="0.25">
      <c r="B1352" s="47"/>
      <c r="C1352" s="23"/>
      <c r="D1352" s="8"/>
      <c r="E1352" s="8"/>
      <c r="F1352" s="10"/>
      <c r="AE1352" s="4"/>
    </row>
    <row r="1353" spans="1:31" x14ac:dyDescent="0.25">
      <c r="B1353" s="47"/>
      <c r="C1353" s="23"/>
      <c r="D1353" s="8"/>
      <c r="E1353" s="8"/>
      <c r="F1353" s="10"/>
      <c r="AE1353" s="4"/>
    </row>
    <row r="1354" spans="1:31" x14ac:dyDescent="0.25">
      <c r="B1354" s="47"/>
      <c r="C1354" s="23"/>
      <c r="D1354" s="8"/>
      <c r="E1354" s="8"/>
      <c r="F1354" s="10"/>
      <c r="AE1354" s="4"/>
    </row>
    <row r="1355" spans="1:31" ht="18.75" x14ac:dyDescent="0.25">
      <c r="A1355" s="114"/>
      <c r="B1355" s="104"/>
      <c r="C1355" s="114"/>
      <c r="D1355" s="8"/>
      <c r="E1355" s="8"/>
      <c r="F1355" s="294"/>
      <c r="AE1355" s="4"/>
    </row>
    <row r="1356" spans="1:31" x14ac:dyDescent="0.25">
      <c r="B1356" s="47"/>
      <c r="C1356" s="23"/>
      <c r="D1356" s="8"/>
      <c r="E1356" s="8"/>
      <c r="F1356" s="10"/>
      <c r="AE1356" s="4"/>
    </row>
    <row r="1357" spans="1:31" x14ac:dyDescent="0.25">
      <c r="B1357" s="47"/>
      <c r="C1357" s="23"/>
      <c r="D1357" s="8"/>
      <c r="E1357" s="8"/>
      <c r="F1357" s="10"/>
      <c r="AE1357" s="4"/>
    </row>
    <row r="1358" spans="1:31" x14ac:dyDescent="0.25">
      <c r="B1358" s="47"/>
      <c r="C1358" s="23"/>
      <c r="D1358" s="8"/>
      <c r="E1358" s="8"/>
      <c r="F1358" s="10"/>
      <c r="AE1358" s="4"/>
    </row>
    <row r="1359" spans="1:31" x14ac:dyDescent="0.25">
      <c r="B1359" s="47"/>
      <c r="C1359" s="23"/>
      <c r="D1359" s="8"/>
      <c r="E1359" s="8"/>
      <c r="F1359" s="10"/>
      <c r="AE1359" s="4"/>
    </row>
    <row r="1360" spans="1:31" x14ac:dyDescent="0.25">
      <c r="B1360" s="47"/>
      <c r="C1360" s="23"/>
      <c r="D1360" s="8"/>
      <c r="E1360" s="8"/>
      <c r="F1360" s="10"/>
      <c r="AE1360" s="4"/>
    </row>
    <row r="1361" spans="1:31" x14ac:dyDescent="0.25">
      <c r="B1361" s="47"/>
      <c r="C1361" s="23"/>
      <c r="D1361" s="8"/>
      <c r="E1361" s="8"/>
      <c r="F1361" s="10"/>
      <c r="AE1361" s="4"/>
    </row>
    <row r="1362" spans="1:31" x14ac:dyDescent="0.25">
      <c r="B1362" s="47"/>
      <c r="C1362" s="23"/>
      <c r="D1362" s="8"/>
      <c r="E1362" s="8"/>
      <c r="F1362" s="10"/>
      <c r="AE1362" s="4"/>
    </row>
    <row r="1363" spans="1:31" ht="18.75" x14ac:dyDescent="0.25">
      <c r="A1363" s="114"/>
      <c r="B1363" s="104"/>
      <c r="C1363" s="114"/>
      <c r="D1363" s="8"/>
      <c r="E1363" s="8"/>
      <c r="F1363" s="294"/>
      <c r="AE1363" s="4"/>
    </row>
    <row r="1364" spans="1:31" x14ac:dyDescent="0.25">
      <c r="B1364" s="47"/>
      <c r="C1364" s="23"/>
      <c r="D1364" s="8"/>
      <c r="E1364" s="8"/>
      <c r="F1364" s="10"/>
      <c r="AE1364" s="4"/>
    </row>
    <row r="1365" spans="1:31" x14ac:dyDescent="0.25">
      <c r="B1365" s="47"/>
      <c r="C1365" s="23"/>
      <c r="D1365" s="8"/>
      <c r="E1365" s="8"/>
      <c r="F1365" s="10"/>
      <c r="AE1365" s="4"/>
    </row>
    <row r="1366" spans="1:31" x14ac:dyDescent="0.25">
      <c r="B1366" s="47"/>
      <c r="C1366" s="23"/>
      <c r="D1366" s="8"/>
      <c r="E1366" s="8"/>
      <c r="F1366" s="10"/>
      <c r="AE1366" s="4"/>
    </row>
    <row r="1367" spans="1:31" x14ac:dyDescent="0.25">
      <c r="B1367" s="47"/>
      <c r="C1367" s="23"/>
      <c r="D1367" s="8"/>
      <c r="E1367" s="8"/>
      <c r="F1367" s="10"/>
      <c r="AE1367" s="4"/>
    </row>
    <row r="1368" spans="1:31" x14ac:dyDescent="0.25">
      <c r="B1368" s="47"/>
      <c r="C1368" s="23"/>
      <c r="D1368" s="8"/>
      <c r="E1368" s="8"/>
      <c r="F1368" s="10"/>
      <c r="AE1368" s="4"/>
    </row>
    <row r="1369" spans="1:31" x14ac:dyDescent="0.25">
      <c r="B1369" s="47"/>
      <c r="C1369" s="23"/>
      <c r="D1369" s="8"/>
      <c r="E1369" s="8"/>
      <c r="F1369" s="10"/>
      <c r="AE1369" s="4"/>
    </row>
    <row r="1370" spans="1:31" x14ac:dyDescent="0.25">
      <c r="B1370" s="47"/>
      <c r="C1370" s="23"/>
      <c r="D1370" s="8"/>
      <c r="E1370" s="8"/>
      <c r="F1370" s="10"/>
      <c r="AE1370" s="4"/>
    </row>
    <row r="1371" spans="1:31" ht="18.75" x14ac:dyDescent="0.25">
      <c r="A1371" s="114"/>
      <c r="B1371" s="104"/>
      <c r="C1371" s="114"/>
      <c r="D1371" s="8"/>
      <c r="E1371" s="8"/>
      <c r="F1371" s="294"/>
      <c r="AE1371" s="4"/>
    </row>
    <row r="1372" spans="1:31" x14ac:dyDescent="0.25">
      <c r="B1372" s="47"/>
      <c r="C1372" s="23"/>
      <c r="D1372" s="8"/>
      <c r="E1372" s="8"/>
      <c r="F1372" s="10"/>
      <c r="AE1372" s="4"/>
    </row>
    <row r="1373" spans="1:31" x14ac:dyDescent="0.25">
      <c r="B1373" s="47"/>
      <c r="C1373" s="23"/>
      <c r="D1373" s="8"/>
      <c r="E1373" s="8"/>
      <c r="F1373" s="10"/>
      <c r="AE1373" s="4"/>
    </row>
    <row r="1374" spans="1:31" ht="18.75" x14ac:dyDescent="0.25">
      <c r="A1374" s="114"/>
      <c r="B1374" s="104"/>
      <c r="C1374" s="114"/>
      <c r="D1374" s="8"/>
      <c r="E1374" s="8"/>
      <c r="F1374" s="294"/>
      <c r="AE1374" s="4"/>
    </row>
    <row r="1375" spans="1:31" x14ac:dyDescent="0.25">
      <c r="B1375" s="47"/>
      <c r="C1375" s="23"/>
      <c r="D1375" s="8"/>
      <c r="E1375" s="8"/>
      <c r="F1375" s="10"/>
      <c r="AE1375" s="4"/>
    </row>
    <row r="1376" spans="1:31" x14ac:dyDescent="0.25">
      <c r="B1376" s="47"/>
      <c r="C1376" s="23"/>
      <c r="D1376" s="8"/>
      <c r="E1376" s="8"/>
      <c r="F1376" s="10"/>
      <c r="AE1376" s="4"/>
    </row>
    <row r="1377" spans="1:31" ht="18.75" x14ac:dyDescent="0.25">
      <c r="A1377" s="114"/>
      <c r="B1377" s="104"/>
      <c r="C1377" s="114"/>
      <c r="D1377" s="8"/>
      <c r="E1377" s="8"/>
      <c r="F1377" s="294"/>
      <c r="AE1377" s="4"/>
    </row>
    <row r="1378" spans="1:31" x14ac:dyDescent="0.25">
      <c r="B1378" s="47"/>
      <c r="C1378" s="23"/>
      <c r="D1378" s="8"/>
      <c r="E1378" s="8"/>
      <c r="F1378" s="10"/>
      <c r="AE1378" s="4"/>
    </row>
    <row r="1379" spans="1:31" x14ac:dyDescent="0.25">
      <c r="B1379" s="47"/>
      <c r="C1379" s="23"/>
      <c r="D1379" s="8"/>
      <c r="E1379" s="8"/>
      <c r="F1379" s="10"/>
      <c r="AE1379" s="4"/>
    </row>
    <row r="1380" spans="1:31" x14ac:dyDescent="0.25">
      <c r="B1380" s="47"/>
      <c r="C1380" s="23"/>
      <c r="D1380" s="8"/>
      <c r="E1380" s="8"/>
      <c r="F1380" s="10"/>
      <c r="AE1380" s="4"/>
    </row>
    <row r="1381" spans="1:31" x14ac:dyDescent="0.25">
      <c r="B1381" s="47"/>
      <c r="C1381" s="23"/>
      <c r="D1381" s="8"/>
      <c r="E1381" s="8"/>
      <c r="F1381" s="10"/>
      <c r="AE1381" s="4"/>
    </row>
    <row r="1382" spans="1:31" x14ac:dyDescent="0.25">
      <c r="B1382" s="47"/>
      <c r="C1382" s="23"/>
      <c r="D1382" s="8"/>
      <c r="E1382" s="8"/>
      <c r="F1382" s="10"/>
      <c r="AE1382" s="4"/>
    </row>
    <row r="1383" spans="1:31" x14ac:dyDescent="0.25">
      <c r="B1383" s="47"/>
      <c r="C1383" s="23"/>
      <c r="D1383" s="8"/>
      <c r="E1383" s="8"/>
      <c r="F1383" s="10"/>
      <c r="AE1383" s="4"/>
    </row>
    <row r="1384" spans="1:31" x14ac:dyDescent="0.25">
      <c r="B1384" s="47"/>
      <c r="C1384" s="23"/>
      <c r="D1384" s="8"/>
      <c r="E1384" s="8"/>
      <c r="F1384" s="10"/>
      <c r="AE1384" s="4"/>
    </row>
    <row r="1385" spans="1:31" x14ac:dyDescent="0.25">
      <c r="B1385" s="47"/>
      <c r="C1385" s="23"/>
      <c r="D1385" s="8"/>
      <c r="E1385" s="8"/>
      <c r="F1385" s="10"/>
      <c r="AE1385" s="4"/>
    </row>
    <row r="1386" spans="1:31" x14ac:dyDescent="0.25">
      <c r="B1386" s="47"/>
      <c r="C1386" s="23"/>
      <c r="D1386" s="8"/>
      <c r="E1386" s="8"/>
      <c r="F1386" s="10"/>
      <c r="AE1386" s="4"/>
    </row>
    <row r="1387" spans="1:31" x14ac:dyDescent="0.25">
      <c r="B1387" s="47"/>
      <c r="C1387" s="23"/>
      <c r="D1387" s="8"/>
      <c r="E1387" s="8"/>
      <c r="F1387" s="10"/>
      <c r="AE1387" s="4"/>
    </row>
    <row r="1388" spans="1:31" x14ac:dyDescent="0.25">
      <c r="B1388" s="47"/>
      <c r="C1388" s="23"/>
      <c r="D1388" s="8"/>
      <c r="E1388" s="8"/>
      <c r="F1388" s="10"/>
    </row>
    <row r="1389" spans="1:31" ht="18.75" x14ac:dyDescent="0.25">
      <c r="A1389" s="114"/>
      <c r="B1389" s="104"/>
      <c r="C1389" s="114"/>
      <c r="D1389" s="8"/>
      <c r="E1389" s="8"/>
      <c r="F1389" s="294"/>
    </row>
    <row r="1390" spans="1:31" x14ac:dyDescent="0.25">
      <c r="B1390" s="47"/>
      <c r="C1390" s="23"/>
      <c r="D1390" s="8"/>
      <c r="E1390" s="8"/>
      <c r="F1390" s="10"/>
    </row>
    <row r="1391" spans="1:31" x14ac:dyDescent="0.25">
      <c r="B1391" s="47"/>
      <c r="C1391" s="23"/>
      <c r="D1391" s="8"/>
      <c r="E1391" s="8"/>
      <c r="F1391" s="10"/>
    </row>
    <row r="1392" spans="1:31" x14ac:dyDescent="0.25">
      <c r="B1392" s="47"/>
      <c r="C1392" s="23"/>
      <c r="D1392" s="8"/>
      <c r="E1392" s="8"/>
      <c r="F1392" s="10"/>
    </row>
    <row r="1393" spans="1:11" x14ac:dyDescent="0.25">
      <c r="B1393" s="47"/>
      <c r="C1393" s="23"/>
      <c r="D1393" s="8"/>
      <c r="E1393" s="8"/>
      <c r="F1393" s="10"/>
    </row>
    <row r="1394" spans="1:11" x14ac:dyDescent="0.25">
      <c r="B1394" s="47"/>
      <c r="C1394" s="23"/>
      <c r="D1394" s="8"/>
      <c r="E1394" s="8"/>
      <c r="F1394" s="10"/>
    </row>
    <row r="1395" spans="1:11" x14ac:dyDescent="0.25">
      <c r="B1395" s="47"/>
      <c r="C1395" s="23"/>
      <c r="D1395" s="8"/>
      <c r="E1395" s="8"/>
      <c r="F1395" s="10"/>
    </row>
    <row r="1396" spans="1:11" x14ac:dyDescent="0.25">
      <c r="B1396" s="47"/>
      <c r="C1396" s="23"/>
      <c r="D1396" s="8"/>
      <c r="E1396" s="8"/>
      <c r="F1396" s="10"/>
    </row>
    <row r="1397" spans="1:11" x14ac:dyDescent="0.25">
      <c r="B1397" s="47"/>
      <c r="C1397" s="23"/>
      <c r="D1397" s="8"/>
      <c r="E1397" s="8"/>
      <c r="F1397" s="10"/>
    </row>
    <row r="1398" spans="1:11" x14ac:dyDescent="0.25">
      <c r="B1398" s="47"/>
      <c r="C1398" s="23"/>
      <c r="D1398" s="8"/>
      <c r="E1398" s="8"/>
      <c r="F1398" s="10"/>
    </row>
    <row r="1399" spans="1:11" x14ac:dyDescent="0.25">
      <c r="B1399" s="47"/>
      <c r="C1399" s="23"/>
      <c r="D1399" s="8"/>
      <c r="E1399" s="8"/>
      <c r="F1399" s="10"/>
    </row>
    <row r="1400" spans="1:11" x14ac:dyDescent="0.25">
      <c r="B1400" s="47"/>
      <c r="C1400" s="23"/>
      <c r="D1400" s="8"/>
      <c r="E1400" s="8"/>
      <c r="F1400" s="10"/>
    </row>
    <row r="1401" spans="1:11" x14ac:dyDescent="0.25">
      <c r="B1401" s="47"/>
      <c r="C1401" s="23"/>
      <c r="D1401" s="8"/>
      <c r="E1401" s="8"/>
      <c r="F1401" s="10"/>
    </row>
    <row r="1402" spans="1:11" s="4" customFormat="1" ht="18.75" x14ac:dyDescent="0.25">
      <c r="A1402" s="114"/>
      <c r="B1402" s="104"/>
      <c r="C1402" s="114"/>
      <c r="D1402" s="8"/>
      <c r="E1402" s="8"/>
      <c r="F1402" s="294"/>
      <c r="G1402" s="45"/>
      <c r="H1402" s="45"/>
      <c r="I1402" s="45"/>
      <c r="J1402" s="45"/>
      <c r="K1402" s="14"/>
    </row>
    <row r="1403" spans="1:11" s="4" customFormat="1" x14ac:dyDescent="0.25">
      <c r="A1403" s="23"/>
      <c r="B1403" s="47"/>
      <c r="C1403" s="23"/>
      <c r="D1403" s="8"/>
      <c r="E1403" s="8"/>
      <c r="F1403" s="10"/>
      <c r="G1403" s="45"/>
      <c r="H1403" s="45"/>
      <c r="I1403" s="45"/>
      <c r="J1403" s="45"/>
      <c r="K1403" s="14"/>
    </row>
    <row r="1404" spans="1:11" s="4" customFormat="1" x14ac:dyDescent="0.25">
      <c r="A1404" s="23"/>
      <c r="B1404" s="47"/>
      <c r="C1404" s="23"/>
      <c r="D1404" s="8"/>
      <c r="E1404" s="8"/>
      <c r="F1404" s="10"/>
      <c r="G1404" s="45"/>
      <c r="H1404" s="45"/>
      <c r="I1404" s="45"/>
      <c r="J1404" s="45"/>
      <c r="K1404" s="14"/>
    </row>
    <row r="1405" spans="1:11" s="4" customFormat="1" x14ac:dyDescent="0.25">
      <c r="A1405" s="23"/>
      <c r="B1405" s="47"/>
      <c r="C1405" s="23"/>
      <c r="D1405" s="8"/>
      <c r="E1405" s="8"/>
      <c r="F1405" s="10"/>
      <c r="G1405" s="45"/>
      <c r="H1405" s="45"/>
      <c r="I1405" s="45"/>
      <c r="J1405" s="45"/>
      <c r="K1405" s="14"/>
    </row>
    <row r="1406" spans="1:11" s="4" customFormat="1" x14ac:dyDescent="0.25">
      <c r="A1406" s="23"/>
      <c r="B1406" s="47"/>
      <c r="C1406" s="23"/>
      <c r="D1406" s="8"/>
      <c r="E1406" s="8"/>
      <c r="F1406" s="10"/>
      <c r="G1406" s="45"/>
      <c r="H1406" s="45"/>
      <c r="I1406" s="45"/>
      <c r="J1406" s="45"/>
      <c r="K1406" s="14"/>
    </row>
    <row r="1407" spans="1:11" s="4" customFormat="1" x14ac:dyDescent="0.25">
      <c r="A1407" s="23"/>
      <c r="B1407" s="47"/>
      <c r="C1407" s="23"/>
      <c r="D1407" s="8"/>
      <c r="E1407" s="8"/>
      <c r="F1407" s="10"/>
      <c r="G1407" s="45"/>
      <c r="H1407" s="45"/>
      <c r="I1407" s="45"/>
      <c r="J1407" s="45"/>
      <c r="K1407" s="14"/>
    </row>
    <row r="1408" spans="1:11" s="4" customFormat="1" x14ac:dyDescent="0.25">
      <c r="A1408" s="23"/>
      <c r="B1408" s="47"/>
      <c r="C1408" s="23"/>
      <c r="D1408" s="8"/>
      <c r="E1408" s="8"/>
      <c r="F1408" s="10"/>
      <c r="G1408" s="45"/>
      <c r="H1408" s="45"/>
      <c r="I1408" s="45"/>
      <c r="J1408" s="45"/>
      <c r="K1408" s="14"/>
    </row>
    <row r="1409" spans="1:12" s="4" customFormat="1" x14ac:dyDescent="0.25">
      <c r="A1409" s="23"/>
      <c r="B1409" s="47"/>
      <c r="C1409" s="23"/>
      <c r="D1409" s="8"/>
      <c r="E1409" s="8"/>
      <c r="F1409" s="10"/>
      <c r="G1409" s="45"/>
      <c r="H1409" s="45"/>
      <c r="I1409" s="45"/>
      <c r="J1409" s="45"/>
      <c r="K1409" s="14"/>
    </row>
    <row r="1410" spans="1:12" s="4" customFormat="1" x14ac:dyDescent="0.25">
      <c r="A1410" s="23"/>
      <c r="B1410" s="47"/>
      <c r="C1410" s="23"/>
      <c r="D1410" s="8"/>
      <c r="E1410" s="8"/>
      <c r="F1410" s="10"/>
      <c r="G1410" s="45"/>
      <c r="H1410" s="45"/>
      <c r="I1410" s="14"/>
      <c r="J1410" s="40"/>
      <c r="K1410" s="40"/>
    </row>
    <row r="1411" spans="1:12" s="4" customFormat="1" x14ac:dyDescent="0.25">
      <c r="A1411" s="23"/>
      <c r="B1411" s="47"/>
      <c r="C1411" s="23"/>
      <c r="D1411" s="8"/>
      <c r="E1411" s="8"/>
      <c r="F1411" s="10"/>
      <c r="G1411" s="45"/>
      <c r="H1411" s="45"/>
      <c r="I1411" s="14"/>
      <c r="J1411" s="40"/>
      <c r="K1411" s="40"/>
    </row>
    <row r="1412" spans="1:12" s="4" customFormat="1" x14ac:dyDescent="0.25">
      <c r="A1412" s="23"/>
      <c r="B1412" s="47"/>
      <c r="C1412" s="23"/>
      <c r="D1412" s="8"/>
      <c r="E1412" s="8"/>
      <c r="F1412" s="10"/>
      <c r="G1412" s="45"/>
      <c r="H1412" s="45"/>
      <c r="I1412" s="45"/>
      <c r="J1412" s="45"/>
      <c r="K1412" s="14"/>
    </row>
    <row r="1413" spans="1:12" s="4" customFormat="1" x14ac:dyDescent="0.25">
      <c r="A1413" s="23"/>
      <c r="B1413" s="47"/>
      <c r="C1413" s="23"/>
      <c r="D1413" s="8"/>
      <c r="E1413" s="8"/>
      <c r="F1413" s="10"/>
      <c r="G1413" s="45"/>
      <c r="H1413" s="45"/>
      <c r="I1413" s="45"/>
      <c r="J1413" s="45"/>
      <c r="K1413" s="14"/>
    </row>
    <row r="1414" spans="1:12" s="4" customFormat="1" x14ac:dyDescent="0.25">
      <c r="A1414" s="23"/>
      <c r="B1414" s="47"/>
      <c r="C1414" s="23"/>
      <c r="D1414" s="8"/>
      <c r="E1414" s="8"/>
      <c r="F1414" s="10"/>
      <c r="G1414" s="45"/>
      <c r="H1414" s="45"/>
      <c r="I1414" s="45"/>
      <c r="J1414" s="45"/>
      <c r="K1414" s="14"/>
    </row>
    <row r="1415" spans="1:12" s="4" customFormat="1" x14ac:dyDescent="0.25">
      <c r="A1415" s="23"/>
      <c r="B1415" s="47"/>
      <c r="C1415" s="23"/>
      <c r="D1415" s="8"/>
      <c r="E1415" s="8"/>
      <c r="F1415" s="10"/>
      <c r="G1415" s="45"/>
      <c r="H1415" s="45"/>
      <c r="I1415" s="45"/>
      <c r="J1415" s="45"/>
      <c r="K1415" s="14"/>
    </row>
    <row r="1416" spans="1:12" s="4" customFormat="1" x14ac:dyDescent="0.25">
      <c r="A1416" s="23"/>
      <c r="B1416" s="47"/>
      <c r="C1416" s="23"/>
      <c r="D1416" s="8"/>
      <c r="E1416" s="8"/>
      <c r="F1416" s="10"/>
      <c r="G1416" s="45"/>
      <c r="H1416" s="45"/>
      <c r="I1416" s="45"/>
      <c r="J1416" s="45"/>
      <c r="K1416" s="14"/>
    </row>
    <row r="1417" spans="1:12" s="4" customFormat="1" x14ac:dyDescent="0.25">
      <c r="A1417" s="23"/>
      <c r="B1417" s="47"/>
      <c r="C1417" s="23"/>
      <c r="D1417" s="8"/>
      <c r="E1417" s="8"/>
      <c r="F1417" s="10"/>
      <c r="G1417" s="45"/>
      <c r="H1417" s="45"/>
      <c r="I1417" s="45"/>
      <c r="J1417" s="45"/>
      <c r="K1417" s="14"/>
    </row>
    <row r="1418" spans="1:12" s="45" customFormat="1" x14ac:dyDescent="0.25">
      <c r="A1418" s="23"/>
      <c r="B1418" s="47"/>
      <c r="C1418" s="23"/>
      <c r="D1418" s="8"/>
      <c r="E1418" s="8"/>
      <c r="F1418" s="10"/>
      <c r="K1418" s="14"/>
      <c r="L1418" s="4"/>
    </row>
    <row r="1419" spans="1:12" s="45" customFormat="1" x14ac:dyDescent="0.25">
      <c r="A1419" s="23"/>
      <c r="B1419" s="47"/>
      <c r="C1419" s="23"/>
      <c r="D1419" s="8"/>
      <c r="E1419" s="8"/>
      <c r="F1419" s="10"/>
      <c r="K1419" s="14"/>
      <c r="L1419" s="4"/>
    </row>
    <row r="1420" spans="1:12" s="45" customFormat="1" x14ac:dyDescent="0.25">
      <c r="A1420" s="23"/>
      <c r="B1420" s="47"/>
      <c r="C1420" s="23"/>
      <c r="D1420" s="8"/>
      <c r="E1420" s="8"/>
      <c r="F1420" s="10"/>
      <c r="K1420" s="14"/>
      <c r="L1420" s="4"/>
    </row>
    <row r="1421" spans="1:12" s="45" customFormat="1" x14ac:dyDescent="0.25">
      <c r="A1421" s="23"/>
      <c r="B1421" s="47"/>
      <c r="C1421" s="23"/>
      <c r="D1421" s="50"/>
      <c r="E1421" s="50"/>
      <c r="F1421" s="10"/>
      <c r="K1421" s="14"/>
      <c r="L1421" s="4"/>
    </row>
    <row r="1422" spans="1:12" s="45" customFormat="1" x14ac:dyDescent="0.25">
      <c r="A1422" s="23"/>
      <c r="B1422" s="47"/>
      <c r="C1422" s="23"/>
      <c r="D1422" s="50"/>
      <c r="E1422" s="50"/>
      <c r="F1422" s="10"/>
      <c r="K1422" s="14"/>
      <c r="L1422" s="4"/>
    </row>
    <row r="1423" spans="1:12" s="45" customFormat="1" ht="18.75" x14ac:dyDescent="0.3">
      <c r="A1423" s="23"/>
      <c r="B1423" s="39"/>
      <c r="C1423" s="4"/>
      <c r="D1423" s="41"/>
      <c r="E1423" s="310"/>
      <c r="F1423" s="310"/>
      <c r="K1423" s="14"/>
      <c r="L1423" s="4"/>
    </row>
    <row r="1424" spans="1:12" s="45" customFormat="1" ht="18.75" x14ac:dyDescent="0.3">
      <c r="A1424" s="23"/>
      <c r="B1424" s="14"/>
      <c r="C1424" s="310"/>
      <c r="D1424" s="311"/>
      <c r="E1424" s="311"/>
      <c r="F1424" s="311"/>
      <c r="K1424" s="14"/>
      <c r="L1424" s="4"/>
    </row>
    <row r="1425" spans="1:12" s="45" customFormat="1" ht="18.75" x14ac:dyDescent="0.3">
      <c r="A1425" s="23"/>
      <c r="B1425" s="14"/>
      <c r="C1425" s="105"/>
      <c r="D1425" s="106"/>
      <c r="E1425" s="106"/>
      <c r="F1425" s="106"/>
      <c r="K1425" s="14"/>
      <c r="L1425" s="4"/>
    </row>
    <row r="1426" spans="1:12" s="45" customFormat="1" ht="18.75" x14ac:dyDescent="0.3">
      <c r="A1426" s="23"/>
      <c r="B1426" s="14"/>
      <c r="C1426" s="105"/>
      <c r="D1426" s="310"/>
      <c r="E1426" s="311"/>
      <c r="F1426" s="311"/>
      <c r="K1426" s="14"/>
      <c r="L1426" s="4"/>
    </row>
    <row r="1427" spans="1:12" s="45" customFormat="1" ht="18.75" x14ac:dyDescent="0.3">
      <c r="A1427" s="23"/>
      <c r="B1427" s="14"/>
      <c r="C1427" s="105"/>
      <c r="D1427" s="310"/>
      <c r="E1427" s="311"/>
      <c r="F1427" s="311"/>
      <c r="K1427" s="14"/>
      <c r="L1427" s="4"/>
    </row>
    <row r="1428" spans="1:12" s="45" customFormat="1" ht="18.75" x14ac:dyDescent="0.3">
      <c r="A1428" s="23"/>
      <c r="B1428" s="14"/>
      <c r="C1428" s="105"/>
      <c r="D1428" s="310"/>
      <c r="E1428" s="311"/>
      <c r="F1428" s="311"/>
      <c r="K1428" s="14"/>
      <c r="L1428" s="4"/>
    </row>
    <row r="1429" spans="1:12" s="45" customFormat="1" ht="18.75" x14ac:dyDescent="0.3">
      <c r="A1429" s="23"/>
      <c r="B1429" s="14"/>
      <c r="C1429" s="312"/>
      <c r="D1429" s="311"/>
      <c r="E1429" s="311"/>
      <c r="F1429" s="311"/>
      <c r="K1429" s="14"/>
      <c r="L1429" s="4"/>
    </row>
    <row r="1430" spans="1:12" s="45" customFormat="1" ht="20.25" x14ac:dyDescent="0.25">
      <c r="A1430" s="160"/>
      <c r="B1430" s="322"/>
      <c r="C1430" s="322"/>
      <c r="D1430" s="322"/>
      <c r="E1430" s="322"/>
      <c r="F1430" s="322"/>
      <c r="K1430" s="14"/>
      <c r="L1430" s="4"/>
    </row>
    <row r="1431" spans="1:12" s="45" customFormat="1" ht="20.25" x14ac:dyDescent="0.25">
      <c r="A1431" s="63"/>
      <c r="B1431" s="24"/>
      <c r="C1431" s="24"/>
      <c r="D1431" s="24"/>
      <c r="E1431" s="24"/>
      <c r="F1431" s="24"/>
      <c r="K1431" s="14"/>
      <c r="L1431" s="4"/>
    </row>
    <row r="1432" spans="1:12" s="45" customFormat="1" ht="16.5" x14ac:dyDescent="0.25">
      <c r="A1432" s="156"/>
      <c r="B1432" s="12"/>
      <c r="C1432" s="19"/>
      <c r="D1432" s="157"/>
      <c r="E1432" s="125"/>
      <c r="F1432" s="125"/>
      <c r="K1432" s="14"/>
      <c r="L1432" s="4"/>
    </row>
    <row r="1433" spans="1:12" s="45" customFormat="1" ht="18.75" x14ac:dyDescent="0.25">
      <c r="A1433" s="114"/>
      <c r="B1433" s="116"/>
      <c r="C1433" s="330"/>
      <c r="D1433" s="330"/>
      <c r="E1433" s="330"/>
      <c r="F1433" s="330"/>
      <c r="K1433" s="14"/>
      <c r="L1433" s="4"/>
    </row>
    <row r="1434" spans="1:12" s="45" customFormat="1" x14ac:dyDescent="0.25">
      <c r="A1434" s="23"/>
      <c r="B1434" s="11"/>
      <c r="C1434" s="40"/>
      <c r="D1434" s="93"/>
      <c r="E1434" s="94"/>
      <c r="F1434" s="191"/>
      <c r="K1434" s="14"/>
      <c r="L1434" s="4"/>
    </row>
    <row r="1435" spans="1:12" s="45" customFormat="1" x14ac:dyDescent="0.25">
      <c r="A1435" s="23"/>
      <c r="B1435" s="192"/>
      <c r="C1435" s="40"/>
      <c r="D1435" s="232"/>
      <c r="E1435" s="94"/>
      <c r="F1435" s="59"/>
      <c r="K1435" s="14"/>
      <c r="L1435" s="4"/>
    </row>
    <row r="1436" spans="1:12" s="45" customFormat="1" x14ac:dyDescent="0.25">
      <c r="A1436" s="186"/>
      <c r="B1436" s="11"/>
      <c r="C1436" s="40"/>
      <c r="D1436" s="4"/>
      <c r="E1436" s="94"/>
      <c r="F1436" s="191"/>
      <c r="K1436" s="14"/>
      <c r="L1436" s="4"/>
    </row>
    <row r="1437" spans="1:12" s="45" customFormat="1" x14ac:dyDescent="0.25">
      <c r="A1437" s="23"/>
      <c r="B1437" s="6"/>
      <c r="C1437" s="40"/>
      <c r="D1437" s="8"/>
      <c r="E1437" s="8"/>
      <c r="F1437" s="59"/>
      <c r="K1437" s="14"/>
      <c r="L1437" s="4"/>
    </row>
    <row r="1438" spans="1:12" s="45" customFormat="1" x14ac:dyDescent="0.25">
      <c r="A1438" s="23"/>
      <c r="B1438" s="6"/>
      <c r="C1438" s="40"/>
      <c r="D1438" s="8"/>
      <c r="E1438" s="8"/>
      <c r="F1438" s="59"/>
      <c r="K1438" s="14"/>
      <c r="L1438" s="4"/>
    </row>
    <row r="1439" spans="1:12" s="45" customFormat="1" x14ac:dyDescent="0.25">
      <c r="A1439" s="23"/>
      <c r="B1439" s="6"/>
      <c r="C1439" s="40"/>
      <c r="D1439" s="8"/>
      <c r="E1439" s="8"/>
      <c r="F1439" s="59"/>
      <c r="K1439" s="14"/>
      <c r="L1439" s="4"/>
    </row>
    <row r="1440" spans="1:12" s="45" customFormat="1" x14ac:dyDescent="0.25">
      <c r="A1440" s="23"/>
      <c r="B1440" s="6"/>
      <c r="C1440" s="40"/>
      <c r="D1440" s="8"/>
      <c r="E1440" s="8"/>
      <c r="F1440" s="59"/>
      <c r="K1440" s="14"/>
      <c r="L1440" s="4"/>
    </row>
    <row r="1441" spans="1:12" s="45" customFormat="1" x14ac:dyDescent="0.25">
      <c r="A1441" s="23"/>
      <c r="B1441" s="6"/>
      <c r="C1441" s="40"/>
      <c r="D1441" s="8"/>
      <c r="E1441" s="8"/>
      <c r="F1441" s="59"/>
      <c r="K1441" s="14"/>
      <c r="L1441" s="4"/>
    </row>
    <row r="1442" spans="1:12" s="45" customFormat="1" x14ac:dyDescent="0.25">
      <c r="A1442" s="23"/>
      <c r="B1442" s="6"/>
      <c r="C1442" s="40"/>
      <c r="D1442" s="8"/>
      <c r="E1442" s="8"/>
      <c r="F1442" s="59"/>
      <c r="K1442" s="14"/>
      <c r="L1442" s="4"/>
    </row>
    <row r="1443" spans="1:12" s="45" customFormat="1" x14ac:dyDescent="0.25">
      <c r="A1443" s="23"/>
      <c r="B1443" s="6"/>
      <c r="C1443" s="40"/>
      <c r="D1443" s="8"/>
      <c r="E1443" s="8"/>
      <c r="F1443" s="59"/>
      <c r="K1443" s="14"/>
      <c r="L1443" s="4"/>
    </row>
    <row r="1444" spans="1:12" s="45" customFormat="1" x14ac:dyDescent="0.25">
      <c r="A1444" s="23"/>
      <c r="B1444" s="6"/>
      <c r="C1444" s="40"/>
      <c r="D1444" s="8"/>
      <c r="E1444" s="8"/>
      <c r="F1444" s="59"/>
      <c r="K1444" s="14"/>
      <c r="L1444" s="4"/>
    </row>
    <row r="1445" spans="1:12" s="45" customFormat="1" x14ac:dyDescent="0.25">
      <c r="A1445" s="23"/>
      <c r="B1445" s="6"/>
      <c r="C1445" s="40"/>
      <c r="D1445" s="8"/>
      <c r="E1445" s="8"/>
      <c r="F1445" s="59"/>
      <c r="K1445" s="14"/>
      <c r="L1445" s="4"/>
    </row>
    <row r="1446" spans="1:12" s="45" customFormat="1" x14ac:dyDescent="0.25">
      <c r="A1446" s="23"/>
      <c r="B1446" s="6"/>
      <c r="C1446" s="40"/>
      <c r="D1446" s="8"/>
      <c r="E1446" s="8"/>
      <c r="F1446" s="59"/>
      <c r="K1446" s="14"/>
      <c r="L1446" s="4"/>
    </row>
    <row r="1447" spans="1:12" s="45" customFormat="1" x14ac:dyDescent="0.25">
      <c r="A1447" s="23"/>
      <c r="B1447" s="6"/>
      <c r="C1447" s="40"/>
      <c r="D1447" s="8"/>
      <c r="E1447" s="8"/>
      <c r="F1447" s="59"/>
      <c r="K1447" s="14"/>
      <c r="L1447" s="4"/>
    </row>
    <row r="1448" spans="1:12" s="45" customFormat="1" x14ac:dyDescent="0.25">
      <c r="A1448" s="23"/>
      <c r="B1448" s="6"/>
      <c r="C1448" s="40"/>
      <c r="D1448" s="8"/>
      <c r="E1448" s="8"/>
      <c r="F1448" s="59"/>
      <c r="K1448" s="14"/>
      <c r="L1448" s="4"/>
    </row>
    <row r="1449" spans="1:12" s="45" customFormat="1" x14ac:dyDescent="0.25">
      <c r="A1449" s="23"/>
      <c r="B1449" s="6"/>
      <c r="C1449" s="40"/>
      <c r="D1449" s="8"/>
      <c r="E1449" s="8"/>
      <c r="F1449" s="59"/>
      <c r="K1449" s="14"/>
      <c r="L1449" s="4"/>
    </row>
    <row r="1450" spans="1:12" s="45" customFormat="1" x14ac:dyDescent="0.25">
      <c r="A1450" s="23"/>
      <c r="B1450" s="6"/>
      <c r="C1450" s="40"/>
      <c r="D1450" s="8"/>
      <c r="E1450" s="8"/>
      <c r="F1450" s="59"/>
      <c r="K1450" s="14"/>
      <c r="L1450" s="4"/>
    </row>
    <row r="1451" spans="1:12" s="45" customFormat="1" x14ac:dyDescent="0.25">
      <c r="A1451" s="23"/>
      <c r="B1451" s="6"/>
      <c r="C1451" s="40"/>
      <c r="D1451" s="8"/>
      <c r="E1451" s="8"/>
      <c r="F1451" s="59"/>
      <c r="K1451" s="14"/>
      <c r="L1451" s="4"/>
    </row>
    <row r="1452" spans="1:12" s="45" customFormat="1" x14ac:dyDescent="0.25">
      <c r="A1452" s="23"/>
      <c r="B1452" s="6"/>
      <c r="C1452" s="40"/>
      <c r="D1452" s="8"/>
      <c r="E1452" s="8"/>
      <c r="F1452" s="59"/>
      <c r="K1452" s="14"/>
      <c r="L1452" s="4"/>
    </row>
    <row r="1453" spans="1:12" s="45" customFormat="1" x14ac:dyDescent="0.25">
      <c r="A1453" s="23"/>
      <c r="B1453" s="6"/>
      <c r="C1453" s="40"/>
      <c r="D1453" s="8"/>
      <c r="E1453" s="8"/>
      <c r="F1453" s="59"/>
      <c r="K1453" s="14"/>
      <c r="L1453" s="4"/>
    </row>
    <row r="1454" spans="1:12" s="45" customFormat="1" x14ac:dyDescent="0.25">
      <c r="A1454" s="23"/>
      <c r="B1454" s="6"/>
      <c r="C1454" s="40"/>
      <c r="D1454" s="8"/>
      <c r="E1454" s="8"/>
      <c r="F1454" s="59"/>
      <c r="K1454" s="14"/>
      <c r="L1454" s="4"/>
    </row>
    <row r="1455" spans="1:12" s="45" customFormat="1" x14ac:dyDescent="0.25">
      <c r="A1455" s="23"/>
      <c r="B1455" s="6"/>
      <c r="C1455" s="40"/>
      <c r="D1455" s="8"/>
      <c r="E1455" s="8"/>
      <c r="F1455" s="59"/>
      <c r="K1455" s="14"/>
      <c r="L1455" s="4"/>
    </row>
    <row r="1456" spans="1:12" s="45" customFormat="1" x14ac:dyDescent="0.25">
      <c r="A1456" s="23"/>
      <c r="B1456" s="6"/>
      <c r="C1456" s="40"/>
      <c r="D1456" s="8"/>
      <c r="E1456" s="8"/>
      <c r="F1456" s="59"/>
      <c r="K1456" s="14"/>
      <c r="L1456" s="4"/>
    </row>
    <row r="1457" spans="1:12" s="45" customFormat="1" x14ac:dyDescent="0.25">
      <c r="A1457" s="23"/>
      <c r="B1457" s="6"/>
      <c r="C1457" s="40"/>
      <c r="D1457" s="8"/>
      <c r="E1457" s="8"/>
      <c r="F1457" s="59"/>
      <c r="K1457" s="14"/>
      <c r="L1457" s="4"/>
    </row>
    <row r="1458" spans="1:12" s="45" customFormat="1" x14ac:dyDescent="0.25">
      <c r="A1458" s="23"/>
      <c r="B1458" s="11"/>
      <c r="C1458" s="40"/>
      <c r="D1458" s="8"/>
      <c r="E1458" s="8"/>
      <c r="F1458" s="191"/>
      <c r="K1458" s="14"/>
      <c r="L1458" s="4"/>
    </row>
    <row r="1459" spans="1:12" s="45" customFormat="1" x14ac:dyDescent="0.25">
      <c r="A1459" s="23"/>
      <c r="B1459" s="6"/>
      <c r="C1459" s="40"/>
      <c r="D1459" s="8"/>
      <c r="E1459" s="8"/>
      <c r="F1459" s="59"/>
      <c r="K1459" s="14"/>
      <c r="L1459" s="4"/>
    </row>
    <row r="1460" spans="1:12" s="45" customFormat="1" x14ac:dyDescent="0.25">
      <c r="A1460" s="23"/>
      <c r="B1460" s="6"/>
      <c r="C1460" s="40"/>
      <c r="D1460" s="8"/>
      <c r="E1460" s="8"/>
      <c r="F1460" s="59"/>
      <c r="K1460" s="14"/>
      <c r="L1460" s="4"/>
    </row>
    <row r="1461" spans="1:12" s="45" customFormat="1" x14ac:dyDescent="0.25">
      <c r="A1461" s="23"/>
      <c r="B1461" s="6"/>
      <c r="C1461" s="40"/>
      <c r="D1461" s="8"/>
      <c r="E1461" s="8"/>
      <c r="F1461" s="59"/>
      <c r="K1461" s="14"/>
      <c r="L1461" s="4"/>
    </row>
    <row r="1462" spans="1:12" s="45" customFormat="1" x14ac:dyDescent="0.25">
      <c r="A1462" s="23"/>
      <c r="B1462" s="6"/>
      <c r="C1462" s="40"/>
      <c r="D1462" s="8"/>
      <c r="E1462" s="8"/>
      <c r="F1462" s="59"/>
      <c r="K1462" s="14"/>
      <c r="L1462" s="4"/>
    </row>
    <row r="1463" spans="1:12" s="45" customFormat="1" x14ac:dyDescent="0.25">
      <c r="A1463" s="23"/>
      <c r="B1463" s="6"/>
      <c r="C1463" s="40"/>
      <c r="D1463" s="8"/>
      <c r="E1463" s="8"/>
      <c r="F1463" s="59"/>
      <c r="K1463" s="14"/>
      <c r="L1463" s="4"/>
    </row>
    <row r="1464" spans="1:12" s="45" customFormat="1" x14ac:dyDescent="0.25">
      <c r="A1464" s="23"/>
      <c r="B1464" s="6"/>
      <c r="C1464" s="40"/>
      <c r="D1464" s="8"/>
      <c r="E1464" s="8"/>
      <c r="F1464" s="59"/>
      <c r="K1464" s="14"/>
      <c r="L1464" s="4"/>
    </row>
    <row r="1465" spans="1:12" s="45" customFormat="1" x14ac:dyDescent="0.25">
      <c r="A1465" s="23"/>
      <c r="B1465" s="6"/>
      <c r="C1465" s="40"/>
      <c r="D1465" s="8"/>
      <c r="E1465" s="8"/>
      <c r="F1465" s="59"/>
      <c r="K1465" s="14"/>
      <c r="L1465" s="4"/>
    </row>
    <row r="1466" spans="1:12" s="45" customFormat="1" x14ac:dyDescent="0.25">
      <c r="A1466" s="23"/>
      <c r="B1466" s="6"/>
      <c r="C1466" s="40"/>
      <c r="D1466" s="8"/>
      <c r="E1466" s="8"/>
      <c r="F1466" s="59"/>
      <c r="K1466" s="14"/>
      <c r="L1466" s="4"/>
    </row>
    <row r="1467" spans="1:12" s="45" customFormat="1" x14ac:dyDescent="0.25">
      <c r="A1467" s="23"/>
      <c r="B1467" s="6"/>
      <c r="C1467" s="40"/>
      <c r="D1467" s="8"/>
      <c r="E1467" s="8"/>
      <c r="F1467" s="59"/>
      <c r="K1467" s="14"/>
      <c r="L1467" s="4"/>
    </row>
    <row r="1468" spans="1:12" s="45" customFormat="1" x14ac:dyDescent="0.25">
      <c r="A1468" s="23"/>
      <c r="B1468" s="6"/>
      <c r="C1468" s="40"/>
      <c r="D1468" s="8"/>
      <c r="E1468" s="8"/>
      <c r="F1468" s="59"/>
      <c r="K1468" s="14"/>
      <c r="L1468" s="4"/>
    </row>
    <row r="1469" spans="1:12" s="45" customFormat="1" x14ac:dyDescent="0.25">
      <c r="A1469" s="23"/>
      <c r="B1469" s="6"/>
      <c r="C1469" s="40"/>
      <c r="D1469" s="8"/>
      <c r="E1469" s="8"/>
      <c r="F1469" s="59"/>
      <c r="K1469" s="14"/>
      <c r="L1469" s="4"/>
    </row>
    <row r="1470" spans="1:12" s="45" customFormat="1" x14ac:dyDescent="0.25">
      <c r="A1470" s="23"/>
      <c r="B1470" s="6"/>
      <c r="C1470" s="40"/>
      <c r="D1470" s="8"/>
      <c r="E1470" s="8"/>
      <c r="F1470" s="59"/>
      <c r="K1470" s="14"/>
      <c r="L1470" s="4"/>
    </row>
    <row r="1471" spans="1:12" s="45" customFormat="1" x14ac:dyDescent="0.25">
      <c r="A1471" s="23"/>
      <c r="B1471" s="6"/>
      <c r="C1471" s="40"/>
      <c r="D1471" s="8"/>
      <c r="E1471" s="8"/>
      <c r="F1471" s="59"/>
      <c r="K1471" s="14"/>
      <c r="L1471" s="4"/>
    </row>
    <row r="1472" spans="1:12" s="45" customFormat="1" x14ac:dyDescent="0.25">
      <c r="A1472" s="23"/>
      <c r="B1472" s="6"/>
      <c r="C1472" s="40"/>
      <c r="D1472" s="8"/>
      <c r="E1472" s="8"/>
      <c r="F1472" s="59"/>
      <c r="K1472" s="14"/>
      <c r="L1472" s="4"/>
    </row>
    <row r="1473" spans="1:12" s="45" customFormat="1" x14ac:dyDescent="0.25">
      <c r="A1473" s="23"/>
      <c r="B1473" s="6"/>
      <c r="C1473" s="40"/>
      <c r="D1473" s="8"/>
      <c r="E1473" s="8"/>
      <c r="F1473" s="59"/>
      <c r="K1473" s="14"/>
      <c r="L1473" s="4"/>
    </row>
    <row r="1474" spans="1:12" s="45" customFormat="1" x14ac:dyDescent="0.25">
      <c r="A1474" s="23"/>
      <c r="B1474" s="6"/>
      <c r="C1474" s="40"/>
      <c r="D1474" s="8"/>
      <c r="E1474" s="8"/>
      <c r="F1474" s="59"/>
      <c r="K1474" s="14"/>
      <c r="L1474" s="4"/>
    </row>
    <row r="1475" spans="1:12" s="45" customFormat="1" x14ac:dyDescent="0.25">
      <c r="A1475" s="23"/>
      <c r="B1475" s="6"/>
      <c r="C1475" s="40"/>
      <c r="D1475" s="8"/>
      <c r="E1475" s="8"/>
      <c r="F1475" s="59"/>
      <c r="K1475" s="14"/>
      <c r="L1475" s="4"/>
    </row>
    <row r="1476" spans="1:12" s="45" customFormat="1" x14ac:dyDescent="0.25">
      <c r="A1476" s="23"/>
      <c r="B1476" s="6"/>
      <c r="C1476" s="40"/>
      <c r="D1476" s="8"/>
      <c r="E1476" s="8"/>
      <c r="F1476" s="59"/>
      <c r="K1476" s="14"/>
      <c r="L1476" s="4"/>
    </row>
    <row r="1477" spans="1:12" s="45" customFormat="1" x14ac:dyDescent="0.25">
      <c r="A1477" s="23"/>
      <c r="B1477" s="6"/>
      <c r="C1477" s="40"/>
      <c r="D1477" s="8"/>
      <c r="E1477" s="8"/>
      <c r="F1477" s="59"/>
      <c r="K1477" s="14"/>
      <c r="L1477" s="4"/>
    </row>
    <row r="1478" spans="1:12" s="45" customFormat="1" x14ac:dyDescent="0.25">
      <c r="A1478" s="23"/>
      <c r="B1478" s="6"/>
      <c r="C1478" s="40"/>
      <c r="D1478" s="8"/>
      <c r="E1478" s="8"/>
      <c r="F1478" s="59"/>
      <c r="K1478" s="14"/>
      <c r="L1478" s="4"/>
    </row>
    <row r="1479" spans="1:12" s="45" customFormat="1" x14ac:dyDescent="0.25">
      <c r="A1479" s="23"/>
      <c r="B1479" s="6"/>
      <c r="C1479" s="40"/>
      <c r="D1479" s="8"/>
      <c r="E1479" s="8"/>
      <c r="F1479" s="59"/>
      <c r="K1479" s="14"/>
      <c r="L1479" s="4"/>
    </row>
    <row r="1480" spans="1:12" s="45" customFormat="1" x14ac:dyDescent="0.25">
      <c r="A1480" s="23"/>
      <c r="B1480" s="6"/>
      <c r="C1480" s="40"/>
      <c r="D1480" s="8"/>
      <c r="E1480" s="8"/>
      <c r="F1480" s="59"/>
      <c r="K1480" s="14"/>
      <c r="L1480" s="4"/>
    </row>
    <row r="1481" spans="1:12" s="45" customFormat="1" x14ac:dyDescent="0.25">
      <c r="A1481" s="23"/>
      <c r="B1481" s="6"/>
      <c r="C1481" s="40"/>
      <c r="D1481" s="8"/>
      <c r="E1481" s="8"/>
      <c r="F1481" s="59"/>
      <c r="K1481" s="14"/>
      <c r="L1481" s="4"/>
    </row>
    <row r="1482" spans="1:12" s="45" customFormat="1" x14ac:dyDescent="0.25">
      <c r="A1482" s="23"/>
      <c r="B1482" s="6"/>
      <c r="C1482" s="40"/>
      <c r="D1482" s="8"/>
      <c r="E1482" s="8"/>
      <c r="F1482" s="59"/>
      <c r="K1482" s="14"/>
      <c r="L1482" s="4"/>
    </row>
    <row r="1483" spans="1:12" s="45" customFormat="1" x14ac:dyDescent="0.25">
      <c r="A1483" s="23"/>
      <c r="B1483" s="6"/>
      <c r="C1483" s="40"/>
      <c r="D1483" s="8"/>
      <c r="E1483" s="8"/>
      <c r="F1483" s="191"/>
      <c r="K1483" s="14"/>
      <c r="L1483" s="4"/>
    </row>
    <row r="1484" spans="1:12" s="45" customFormat="1" x14ac:dyDescent="0.25">
      <c r="A1484" s="23"/>
      <c r="B1484" s="6"/>
      <c r="C1484" s="40"/>
      <c r="D1484" s="8"/>
      <c r="E1484" s="8"/>
      <c r="F1484" s="59"/>
      <c r="K1484" s="14"/>
      <c r="L1484" s="4"/>
    </row>
    <row r="1485" spans="1:12" s="45" customFormat="1" x14ac:dyDescent="0.25">
      <c r="A1485" s="23"/>
      <c r="B1485" s="6"/>
      <c r="C1485" s="40"/>
      <c r="D1485" s="8"/>
      <c r="E1485" s="8"/>
      <c r="F1485" s="59"/>
      <c r="K1485" s="14"/>
      <c r="L1485" s="4"/>
    </row>
    <row r="1486" spans="1:12" s="45" customFormat="1" x14ac:dyDescent="0.25">
      <c r="A1486" s="23"/>
      <c r="B1486" s="6"/>
      <c r="C1486" s="40"/>
      <c r="D1486" s="8"/>
      <c r="E1486" s="8"/>
      <c r="F1486" s="59"/>
      <c r="K1486" s="14"/>
      <c r="L1486" s="4"/>
    </row>
    <row r="1487" spans="1:12" s="45" customFormat="1" x14ac:dyDescent="0.25">
      <c r="A1487" s="23"/>
      <c r="B1487" s="6"/>
      <c r="C1487" s="40"/>
      <c r="D1487" s="8"/>
      <c r="E1487" s="8"/>
      <c r="F1487" s="59"/>
      <c r="K1487" s="14"/>
      <c r="L1487" s="4"/>
    </row>
    <row r="1488" spans="1:12" s="45" customFormat="1" x14ac:dyDescent="0.25">
      <c r="A1488" s="2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2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2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2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2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2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2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2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2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2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2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2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2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2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2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2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2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2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2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2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2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23"/>
      <c r="B1509" s="6"/>
      <c r="C1509" s="40"/>
      <c r="D1509" s="8"/>
      <c r="E1509" s="8"/>
      <c r="F1509" s="59"/>
      <c r="K1509" s="14"/>
      <c r="L1509" s="4"/>
    </row>
    <row r="1510" spans="1:12" s="45" customFormat="1" x14ac:dyDescent="0.25">
      <c r="A1510" s="2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2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2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2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2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2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2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2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2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2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2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2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2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2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2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2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2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2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2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23"/>
      <c r="B1529" s="6"/>
      <c r="C1529" s="40"/>
      <c r="D1529" s="8"/>
      <c r="E1529" s="8"/>
      <c r="F1529" s="59"/>
      <c r="K1529" s="14"/>
      <c r="L1529" s="4"/>
    </row>
    <row r="1530" spans="1:12" s="45" customFormat="1" x14ac:dyDescent="0.25">
      <c r="A1530" s="23"/>
      <c r="B1530" s="6"/>
      <c r="C1530" s="40"/>
      <c r="D1530" s="8"/>
      <c r="E1530" s="8"/>
      <c r="F1530" s="59"/>
      <c r="K1530" s="14"/>
      <c r="L1530" s="4"/>
    </row>
    <row r="1531" spans="1:12" s="45" customFormat="1" x14ac:dyDescent="0.25">
      <c r="A1531" s="23"/>
      <c r="B1531" s="6"/>
      <c r="C1531" s="40"/>
      <c r="D1531" s="8"/>
      <c r="E1531" s="8"/>
      <c r="F1531" s="59"/>
      <c r="K1531" s="14"/>
      <c r="L1531" s="4"/>
    </row>
    <row r="1532" spans="1:12" s="45" customFormat="1" x14ac:dyDescent="0.25">
      <c r="A1532" s="23"/>
      <c r="B1532" s="6"/>
      <c r="C1532" s="40"/>
      <c r="D1532" s="8"/>
      <c r="E1532" s="8"/>
      <c r="F1532" s="59"/>
      <c r="K1532" s="14"/>
      <c r="L1532" s="4"/>
    </row>
    <row r="1533" spans="1:12" s="45" customFormat="1" x14ac:dyDescent="0.25">
      <c r="A1533" s="23"/>
      <c r="B1533" s="6"/>
      <c r="C1533" s="40"/>
      <c r="D1533" s="8"/>
      <c r="E1533" s="8"/>
      <c r="F1533" s="59"/>
      <c r="K1533" s="14"/>
      <c r="L1533" s="4"/>
    </row>
    <row r="1534" spans="1:12" s="45" customFormat="1" x14ac:dyDescent="0.25">
      <c r="A1534" s="23"/>
      <c r="B1534" s="6"/>
      <c r="C1534" s="40"/>
      <c r="D1534" s="8"/>
      <c r="E1534" s="8"/>
      <c r="F1534" s="59"/>
      <c r="K1534" s="14"/>
      <c r="L1534" s="4"/>
    </row>
    <row r="1535" spans="1:12" s="45" customFormat="1" x14ac:dyDescent="0.25">
      <c r="A1535" s="23"/>
      <c r="B1535" s="6"/>
      <c r="C1535" s="40"/>
      <c r="D1535" s="8"/>
      <c r="E1535" s="8"/>
      <c r="F1535" s="59"/>
      <c r="K1535" s="14"/>
      <c r="L1535" s="4"/>
    </row>
    <row r="1536" spans="1:12" s="45" customFormat="1" x14ac:dyDescent="0.25">
      <c r="A1536" s="23"/>
      <c r="B1536" s="6"/>
      <c r="C1536" s="40"/>
      <c r="D1536" s="8"/>
      <c r="E1536" s="8"/>
      <c r="F1536" s="59"/>
      <c r="K1536" s="14"/>
      <c r="L1536" s="4"/>
    </row>
    <row r="1537" spans="1:12" s="45" customFormat="1" x14ac:dyDescent="0.25">
      <c r="A1537" s="23"/>
      <c r="B1537" s="6"/>
      <c r="C1537" s="40"/>
      <c r="D1537" s="8"/>
      <c r="E1537" s="8"/>
      <c r="F1537" s="59"/>
      <c r="K1537" s="14"/>
      <c r="L1537" s="4"/>
    </row>
    <row r="1538" spans="1:12" s="45" customFormat="1" x14ac:dyDescent="0.25">
      <c r="A1538" s="23"/>
      <c r="B1538" s="6"/>
      <c r="C1538" s="40"/>
      <c r="D1538" s="8"/>
      <c r="E1538" s="8"/>
      <c r="F1538" s="59"/>
      <c r="K1538" s="14"/>
      <c r="L1538" s="4"/>
    </row>
    <row r="1539" spans="1:12" s="45" customFormat="1" x14ac:dyDescent="0.25">
      <c r="A1539" s="23"/>
      <c r="B1539" s="6"/>
      <c r="C1539" s="40"/>
      <c r="D1539" s="8"/>
      <c r="E1539" s="8"/>
      <c r="F1539" s="59"/>
      <c r="K1539" s="14"/>
      <c r="L1539" s="4"/>
    </row>
    <row r="1540" spans="1:12" s="45" customFormat="1" x14ac:dyDescent="0.25">
      <c r="A1540" s="23"/>
      <c r="B1540" s="6"/>
      <c r="C1540" s="40"/>
      <c r="D1540" s="8"/>
      <c r="E1540" s="8"/>
      <c r="F1540" s="59"/>
      <c r="K1540" s="14"/>
      <c r="L1540" s="4"/>
    </row>
    <row r="1541" spans="1:12" s="45" customFormat="1" x14ac:dyDescent="0.25">
      <c r="A1541" s="23"/>
      <c r="B1541" s="6"/>
      <c r="C1541" s="40"/>
      <c r="D1541" s="93"/>
      <c r="E1541" s="94"/>
      <c r="F1541" s="59"/>
      <c r="K1541" s="14"/>
      <c r="L1541" s="4"/>
    </row>
    <row r="1542" spans="1:12" s="45" customFormat="1" ht="18.75" x14ac:dyDescent="0.3">
      <c r="A1542" s="23"/>
      <c r="B1542" s="39"/>
      <c r="C1542" s="4"/>
      <c r="D1542" s="41"/>
      <c r="E1542" s="310"/>
      <c r="F1542" s="310"/>
      <c r="K1542" s="14"/>
      <c r="L1542" s="4"/>
    </row>
    <row r="1543" spans="1:12" s="45" customFormat="1" ht="18.75" x14ac:dyDescent="0.3">
      <c r="A1543" s="23"/>
      <c r="B1543" s="14"/>
      <c r="C1543" s="310"/>
      <c r="D1543" s="311"/>
      <c r="E1543" s="311"/>
      <c r="F1543" s="311"/>
      <c r="K1543" s="14"/>
      <c r="L1543" s="4"/>
    </row>
    <row r="1544" spans="1:12" s="45" customFormat="1" ht="18.75" x14ac:dyDescent="0.3">
      <c r="A1544" s="23"/>
      <c r="B1544" s="14"/>
      <c r="C1544" s="105"/>
      <c r="D1544" s="106"/>
      <c r="E1544" s="106"/>
      <c r="F1544" s="106"/>
      <c r="K1544" s="14"/>
      <c r="L1544" s="4"/>
    </row>
    <row r="1545" spans="1:12" s="45" customFormat="1" ht="18.75" x14ac:dyDescent="0.3">
      <c r="A1545" s="23"/>
      <c r="B1545" s="14"/>
      <c r="C1545" s="105"/>
      <c r="D1545" s="310"/>
      <c r="E1545" s="311"/>
      <c r="F1545" s="311"/>
      <c r="K1545" s="14"/>
      <c r="L1545" s="4"/>
    </row>
    <row r="1546" spans="1:12" s="45" customFormat="1" ht="18.75" x14ac:dyDescent="0.3">
      <c r="A1546" s="23"/>
      <c r="B1546" s="14"/>
      <c r="C1546" s="105"/>
      <c r="D1546" s="310"/>
      <c r="E1546" s="311"/>
      <c r="F1546" s="311"/>
      <c r="K1546" s="14"/>
      <c r="L1546" s="4"/>
    </row>
    <row r="1547" spans="1:12" s="45" customFormat="1" ht="18.75" x14ac:dyDescent="0.3">
      <c r="A1547" s="23"/>
      <c r="B1547" s="14"/>
      <c r="C1547" s="105"/>
      <c r="D1547" s="310"/>
      <c r="E1547" s="311"/>
      <c r="F1547" s="311"/>
      <c r="K1547" s="14"/>
      <c r="L1547" s="4"/>
    </row>
    <row r="1548" spans="1:12" s="45" customFormat="1" ht="18.75" x14ac:dyDescent="0.3">
      <c r="A1548" s="23"/>
      <c r="B1548" s="14"/>
      <c r="C1548" s="105"/>
      <c r="D1548" s="108"/>
      <c r="E1548" s="106"/>
      <c r="F1548" s="106"/>
      <c r="K1548" s="14"/>
      <c r="L1548" s="4"/>
    </row>
    <row r="1549" spans="1:12" s="45" customFormat="1" ht="18.75" x14ac:dyDescent="0.25">
      <c r="A1549" s="23"/>
      <c r="B1549" s="104"/>
      <c r="C1549" s="331"/>
      <c r="D1549" s="331"/>
      <c r="E1549" s="331"/>
      <c r="F1549" s="331"/>
      <c r="K1549" s="14"/>
      <c r="L1549" s="4"/>
    </row>
    <row r="1550" spans="1:12" s="45" customFormat="1" ht="18.75" x14ac:dyDescent="0.25">
      <c r="A1550" s="186"/>
      <c r="B1550" s="104"/>
      <c r="C1550" s="331"/>
      <c r="D1550" s="331"/>
      <c r="E1550" s="331"/>
      <c r="F1550" s="331"/>
      <c r="K1550" s="14"/>
      <c r="L1550" s="4"/>
    </row>
    <row r="1551" spans="1:12" s="45" customFormat="1" x14ac:dyDescent="0.25">
      <c r="A1551" s="23"/>
      <c r="B1551" s="47"/>
      <c r="C1551" s="4"/>
      <c r="D1551" s="9"/>
      <c r="E1551" s="8"/>
      <c r="F1551" s="59"/>
      <c r="K1551" s="14"/>
      <c r="L1551" s="4"/>
    </row>
    <row r="1552" spans="1:12" s="45" customFormat="1" x14ac:dyDescent="0.25">
      <c r="A1552" s="23"/>
      <c r="B1552" s="47"/>
      <c r="C1552" s="4"/>
      <c r="D1552" s="9"/>
      <c r="E1552" s="8"/>
      <c r="F1552" s="59"/>
      <c r="K1552" s="14"/>
      <c r="L1552" s="4"/>
    </row>
    <row r="1553" spans="1:12" s="45" customFormat="1" x14ac:dyDescent="0.25">
      <c r="A1553" s="23"/>
      <c r="B1553" s="39"/>
      <c r="C1553" s="4"/>
      <c r="D1553" s="9"/>
      <c r="E1553" s="8"/>
      <c r="F1553" s="59"/>
      <c r="K1553" s="14"/>
      <c r="L1553" s="4"/>
    </row>
    <row r="1554" spans="1:12" s="45" customFormat="1" x14ac:dyDescent="0.25">
      <c r="A1554" s="23"/>
      <c r="B1554" s="39"/>
      <c r="C1554" s="4"/>
      <c r="D1554" s="9"/>
      <c r="E1554" s="8"/>
      <c r="F1554" s="59"/>
      <c r="K1554" s="14"/>
      <c r="L1554" s="4"/>
    </row>
    <row r="1555" spans="1:12" s="45" customFormat="1" x14ac:dyDescent="0.25">
      <c r="A1555" s="23"/>
      <c r="B1555" s="39"/>
      <c r="C1555" s="4"/>
      <c r="D1555" s="9"/>
      <c r="E1555" s="8"/>
      <c r="F1555" s="59"/>
      <c r="K1555" s="14"/>
      <c r="L1555" s="4"/>
    </row>
    <row r="1556" spans="1:12" s="45" customFormat="1" x14ac:dyDescent="0.25">
      <c r="A1556" s="23"/>
      <c r="B1556" s="39"/>
      <c r="C1556" s="4"/>
      <c r="D1556" s="9"/>
      <c r="E1556" s="8"/>
      <c r="F1556" s="59"/>
      <c r="K1556" s="14"/>
      <c r="L1556" s="4"/>
    </row>
    <row r="1557" spans="1:12" s="45" customFormat="1" x14ac:dyDescent="0.25">
      <c r="A1557" s="23"/>
      <c r="B1557" s="295"/>
      <c r="C1557" s="4"/>
      <c r="D1557" s="9"/>
      <c r="E1557" s="8"/>
      <c r="F1557" s="59"/>
      <c r="K1557" s="14"/>
      <c r="L1557" s="4"/>
    </row>
    <row r="1558" spans="1:12" s="45" customFormat="1" x14ac:dyDescent="0.25">
      <c r="A1558" s="23"/>
      <c r="B1558" s="295"/>
      <c r="C1558" s="4"/>
      <c r="D1558" s="9"/>
      <c r="E1558" s="8"/>
      <c r="F1558" s="59"/>
      <c r="K1558" s="14"/>
      <c r="L1558" s="4"/>
    </row>
    <row r="1559" spans="1:12" s="45" customFormat="1" x14ac:dyDescent="0.25">
      <c r="A1559" s="23"/>
      <c r="B1559" s="295"/>
      <c r="C1559" s="4"/>
      <c r="D1559" s="296"/>
      <c r="E1559" s="8"/>
      <c r="F1559" s="59"/>
      <c r="K1559" s="14"/>
      <c r="L1559" s="4"/>
    </row>
    <row r="1560" spans="1:12" s="45" customFormat="1" x14ac:dyDescent="0.25">
      <c r="A1560" s="23"/>
      <c r="B1560" s="295"/>
      <c r="C1560" s="4"/>
      <c r="D1560" s="296"/>
      <c r="E1560" s="8"/>
      <c r="F1560" s="59"/>
      <c r="K1560" s="14"/>
      <c r="L1560" s="4"/>
    </row>
    <row r="1561" spans="1:12" s="45" customFormat="1" x14ac:dyDescent="0.25">
      <c r="A1561" s="23"/>
      <c r="B1561" s="295"/>
      <c r="C1561" s="4"/>
      <c r="D1561" s="296"/>
      <c r="E1561" s="8"/>
      <c r="F1561" s="59"/>
      <c r="K1561" s="14"/>
      <c r="L1561" s="4"/>
    </row>
    <row r="1562" spans="1:12" s="45" customFormat="1" x14ac:dyDescent="0.25">
      <c r="A1562" s="23"/>
      <c r="B1562" s="295"/>
      <c r="C1562" s="4"/>
      <c r="D1562" s="296"/>
      <c r="E1562" s="8"/>
      <c r="F1562" s="59"/>
      <c r="K1562" s="14"/>
      <c r="L1562" s="4"/>
    </row>
    <row r="1563" spans="1:12" s="45" customFormat="1" x14ac:dyDescent="0.25">
      <c r="A1563" s="23"/>
      <c r="B1563" s="295"/>
      <c r="C1563" s="4"/>
      <c r="D1563" s="296"/>
      <c r="E1563" s="8"/>
      <c r="F1563" s="59"/>
      <c r="K1563" s="14"/>
      <c r="L1563" s="4"/>
    </row>
    <row r="1564" spans="1:12" s="45" customFormat="1" x14ac:dyDescent="0.25">
      <c r="A1564" s="23"/>
      <c r="B1564" s="295"/>
      <c r="C1564" s="4"/>
      <c r="D1564" s="296"/>
      <c r="E1564" s="8"/>
      <c r="F1564" s="59"/>
      <c r="K1564" s="14"/>
      <c r="L1564" s="4"/>
    </row>
    <row r="1565" spans="1:12" s="45" customFormat="1" x14ac:dyDescent="0.25">
      <c r="A1565" s="23"/>
      <c r="B1565" s="295"/>
      <c r="C1565" s="4"/>
      <c r="D1565" s="296"/>
      <c r="E1565" s="8"/>
      <c r="F1565" s="59"/>
      <c r="K1565" s="14"/>
      <c r="L1565" s="4"/>
    </row>
    <row r="1566" spans="1:12" s="45" customFormat="1" x14ac:dyDescent="0.25">
      <c r="A1566" s="23"/>
      <c r="B1566" s="295"/>
      <c r="C1566" s="4"/>
      <c r="D1566" s="296"/>
      <c r="E1566" s="8"/>
      <c r="F1566" s="59"/>
      <c r="K1566" s="14"/>
      <c r="L1566" s="4"/>
    </row>
    <row r="1567" spans="1:12" s="45" customFormat="1" x14ac:dyDescent="0.25">
      <c r="A1567" s="23"/>
      <c r="B1567" s="295"/>
      <c r="C1567" s="4"/>
      <c r="D1567" s="296"/>
      <c r="E1567" s="8"/>
      <c r="F1567" s="59"/>
      <c r="K1567" s="14"/>
      <c r="L1567" s="4"/>
    </row>
    <row r="1568" spans="1:12" s="45" customFormat="1" x14ac:dyDescent="0.25">
      <c r="A1568" s="23"/>
      <c r="B1568" s="295"/>
      <c r="C1568" s="4"/>
      <c r="D1568" s="296"/>
      <c r="E1568" s="8"/>
      <c r="F1568" s="59"/>
      <c r="K1568" s="14"/>
      <c r="L1568" s="4"/>
    </row>
    <row r="1569" spans="1:12" s="45" customFormat="1" x14ac:dyDescent="0.25">
      <c r="A1569" s="23"/>
      <c r="B1569" s="295"/>
      <c r="C1569" s="4"/>
      <c r="D1569" s="296"/>
      <c r="E1569" s="8"/>
      <c r="F1569" s="59"/>
      <c r="K1569" s="14"/>
      <c r="L1569" s="4"/>
    </row>
    <row r="1570" spans="1:12" s="45" customFormat="1" x14ac:dyDescent="0.25">
      <c r="A1570" s="23"/>
      <c r="B1570" s="295"/>
      <c r="C1570" s="4"/>
      <c r="D1570" s="296"/>
      <c r="E1570" s="8"/>
      <c r="F1570" s="59"/>
      <c r="K1570" s="14"/>
      <c r="L1570" s="4"/>
    </row>
    <row r="1571" spans="1:12" s="45" customFormat="1" x14ac:dyDescent="0.25">
      <c r="A1571" s="23"/>
      <c r="B1571" s="295"/>
      <c r="C1571" s="4"/>
      <c r="D1571" s="296"/>
      <c r="E1571" s="8"/>
      <c r="F1571" s="59"/>
      <c r="K1571" s="14"/>
      <c r="L1571" s="4"/>
    </row>
    <row r="1572" spans="1:12" s="45" customFormat="1" x14ac:dyDescent="0.25">
      <c r="A1572" s="23"/>
      <c r="B1572" s="295"/>
      <c r="C1572" s="4"/>
      <c r="D1572" s="296"/>
      <c r="E1572" s="8"/>
      <c r="F1572" s="59"/>
      <c r="K1572" s="14"/>
      <c r="L1572" s="4"/>
    </row>
    <row r="1573" spans="1:12" s="45" customFormat="1" x14ac:dyDescent="0.25">
      <c r="A1573" s="23"/>
      <c r="B1573" s="295"/>
      <c r="C1573" s="4"/>
      <c r="D1573" s="296"/>
      <c r="E1573" s="8"/>
      <c r="F1573" s="59"/>
      <c r="K1573" s="14"/>
      <c r="L1573" s="4"/>
    </row>
    <row r="1574" spans="1:12" s="45" customFormat="1" x14ac:dyDescent="0.25">
      <c r="A1574" s="23"/>
      <c r="B1574" s="295"/>
      <c r="C1574" s="4"/>
      <c r="D1574" s="296"/>
      <c r="E1574" s="8"/>
      <c r="F1574" s="59"/>
      <c r="K1574" s="14"/>
      <c r="L1574" s="4"/>
    </row>
    <row r="1575" spans="1:12" s="45" customFormat="1" x14ac:dyDescent="0.25">
      <c r="A1575" s="23"/>
      <c r="B1575" s="295"/>
      <c r="C1575" s="4"/>
      <c r="D1575" s="296"/>
      <c r="E1575" s="8"/>
      <c r="F1575" s="59"/>
      <c r="K1575" s="14"/>
      <c r="L1575" s="4"/>
    </row>
    <row r="1576" spans="1:12" s="45" customFormat="1" x14ac:dyDescent="0.25">
      <c r="A1576" s="23"/>
      <c r="B1576" s="295"/>
      <c r="C1576" s="4"/>
      <c r="D1576" s="296"/>
      <c r="E1576" s="8"/>
      <c r="F1576" s="59"/>
      <c r="K1576" s="14"/>
      <c r="L1576" s="4"/>
    </row>
    <row r="1577" spans="1:12" s="45" customFormat="1" x14ac:dyDescent="0.25">
      <c r="A1577" s="23"/>
      <c r="B1577" s="295"/>
      <c r="C1577" s="4"/>
      <c r="D1577" s="296"/>
      <c r="E1577" s="8"/>
      <c r="F1577" s="59"/>
      <c r="K1577" s="14"/>
      <c r="L1577" s="4"/>
    </row>
    <row r="1578" spans="1:12" s="45" customFormat="1" x14ac:dyDescent="0.25">
      <c r="A1578" s="23"/>
      <c r="B1578" s="295"/>
      <c r="C1578" s="4"/>
      <c r="D1578" s="296"/>
      <c r="E1578" s="8"/>
      <c r="F1578" s="59"/>
      <c r="K1578" s="14"/>
      <c r="L1578" s="4"/>
    </row>
    <row r="1579" spans="1:12" s="45" customFormat="1" x14ac:dyDescent="0.25">
      <c r="A1579" s="23"/>
      <c r="B1579" s="295"/>
      <c r="C1579" s="4"/>
      <c r="D1579" s="296"/>
      <c r="E1579" s="8"/>
      <c r="F1579" s="59"/>
      <c r="K1579" s="14"/>
      <c r="L1579" s="4"/>
    </row>
    <row r="1580" spans="1:12" s="45" customFormat="1" x14ac:dyDescent="0.25">
      <c r="A1580" s="23"/>
      <c r="B1580" s="295"/>
      <c r="C1580" s="4"/>
      <c r="D1580" s="296"/>
      <c r="E1580" s="8"/>
      <c r="F1580" s="59"/>
      <c r="K1580" s="14"/>
      <c r="L1580" s="4"/>
    </row>
    <row r="1581" spans="1:12" s="45" customFormat="1" x14ac:dyDescent="0.25">
      <c r="A1581" s="23"/>
      <c r="B1581" s="295"/>
      <c r="C1581" s="4"/>
      <c r="D1581" s="296"/>
      <c r="E1581" s="8"/>
      <c r="F1581" s="59"/>
      <c r="K1581" s="14"/>
      <c r="L1581" s="4"/>
    </row>
    <row r="1582" spans="1:12" s="45" customFormat="1" x14ac:dyDescent="0.25">
      <c r="A1582" s="23"/>
      <c r="B1582" s="297"/>
      <c r="C1582" s="4"/>
      <c r="D1582" s="296"/>
      <c r="E1582" s="8"/>
      <c r="F1582" s="59"/>
      <c r="K1582" s="14"/>
      <c r="L1582" s="4"/>
    </row>
    <row r="1583" spans="1:12" s="45" customFormat="1" x14ac:dyDescent="0.25">
      <c r="A1583" s="23"/>
      <c r="B1583" s="295"/>
      <c r="C1583" s="4"/>
      <c r="D1583" s="296"/>
      <c r="E1583" s="8"/>
      <c r="F1583" s="59"/>
      <c r="K1583" s="14"/>
      <c r="L1583" s="4"/>
    </row>
    <row r="1584" spans="1:12" s="45" customFormat="1" x14ac:dyDescent="0.25">
      <c r="A1584" s="23"/>
      <c r="B1584" s="295"/>
      <c r="C1584" s="4"/>
      <c r="D1584" s="296"/>
      <c r="E1584" s="8"/>
      <c r="F1584" s="59"/>
      <c r="K1584" s="14"/>
      <c r="L1584" s="4"/>
    </row>
    <row r="1585" spans="1:12" s="45" customFormat="1" x14ac:dyDescent="0.25">
      <c r="A1585" s="23"/>
      <c r="B1585" s="295"/>
      <c r="C1585" s="4"/>
      <c r="D1585" s="296"/>
      <c r="E1585" s="8"/>
      <c r="F1585" s="59"/>
      <c r="K1585" s="14"/>
      <c r="L1585" s="4"/>
    </row>
    <row r="1586" spans="1:12" s="45" customFormat="1" x14ac:dyDescent="0.25">
      <c r="A1586" s="23"/>
      <c r="B1586" s="295"/>
      <c r="C1586" s="4"/>
      <c r="D1586" s="296"/>
      <c r="E1586" s="8"/>
      <c r="F1586" s="59"/>
      <c r="K1586" s="14"/>
      <c r="L1586" s="4"/>
    </row>
    <row r="1587" spans="1:12" s="45" customFormat="1" x14ac:dyDescent="0.25">
      <c r="A1587" s="23"/>
      <c r="B1587" s="295"/>
      <c r="C1587" s="4"/>
      <c r="D1587" s="296"/>
      <c r="E1587" s="8"/>
      <c r="F1587" s="59"/>
      <c r="K1587" s="14"/>
      <c r="L1587" s="4"/>
    </row>
    <row r="1588" spans="1:12" s="45" customFormat="1" x14ac:dyDescent="0.25">
      <c r="A1588" s="23"/>
      <c r="B1588" s="295"/>
      <c r="C1588" s="4"/>
      <c r="D1588" s="296"/>
      <c r="E1588" s="8"/>
      <c r="F1588" s="59"/>
      <c r="K1588" s="14"/>
      <c r="L1588" s="4"/>
    </row>
    <row r="1589" spans="1:12" s="45" customFormat="1" x14ac:dyDescent="0.25">
      <c r="A1589" s="23"/>
      <c r="B1589" s="295"/>
      <c r="C1589" s="4"/>
      <c r="D1589" s="296"/>
      <c r="E1589" s="8"/>
      <c r="F1589" s="59"/>
      <c r="K1589" s="14"/>
      <c r="L1589" s="4"/>
    </row>
    <row r="1590" spans="1:12" s="45" customFormat="1" x14ac:dyDescent="0.25">
      <c r="A1590" s="23"/>
      <c r="B1590" s="295"/>
      <c r="C1590" s="4"/>
      <c r="D1590" s="296"/>
      <c r="E1590" s="8"/>
      <c r="F1590" s="59"/>
      <c r="K1590" s="14"/>
      <c r="L1590" s="4"/>
    </row>
    <row r="1591" spans="1:12" s="45" customFormat="1" x14ac:dyDescent="0.25">
      <c r="A1591" s="23"/>
      <c r="B1591" s="295"/>
      <c r="C1591" s="4"/>
      <c r="D1591" s="296"/>
      <c r="E1591" s="8"/>
      <c r="F1591" s="59"/>
      <c r="K1591" s="14"/>
      <c r="L1591" s="4"/>
    </row>
    <row r="1592" spans="1:12" s="45" customFormat="1" x14ac:dyDescent="0.25">
      <c r="A1592" s="23"/>
      <c r="B1592" s="295"/>
      <c r="C1592" s="4"/>
      <c r="D1592" s="296"/>
      <c r="E1592" s="8"/>
      <c r="F1592" s="59"/>
      <c r="K1592" s="14"/>
      <c r="L1592" s="4"/>
    </row>
    <row r="1593" spans="1:12" s="45" customFormat="1" x14ac:dyDescent="0.25">
      <c r="A1593" s="23"/>
      <c r="B1593" s="295"/>
      <c r="C1593" s="4"/>
      <c r="D1593" s="296"/>
      <c r="E1593" s="8"/>
      <c r="F1593" s="59"/>
      <c r="K1593" s="14"/>
      <c r="L1593" s="4"/>
    </row>
    <row r="1594" spans="1:12" x14ac:dyDescent="0.25">
      <c r="B1594" s="295"/>
      <c r="D1594" s="296"/>
      <c r="E1594" s="8"/>
      <c r="F1594" s="59"/>
    </row>
    <row r="1595" spans="1:12" s="238" customFormat="1" ht="20.25" x14ac:dyDescent="0.3">
      <c r="A1595" s="337"/>
      <c r="B1595" s="329"/>
      <c r="C1595" s="329"/>
      <c r="D1595" s="329"/>
      <c r="E1595" s="329"/>
      <c r="F1595" s="329"/>
      <c r="G1595" s="298"/>
      <c r="H1595" s="298"/>
      <c r="I1595" s="298"/>
      <c r="J1595" s="298"/>
    </row>
    <row r="1596" spans="1:12" x14ac:dyDescent="0.25">
      <c r="A1596" s="186"/>
      <c r="B1596" s="187"/>
      <c r="C1596" s="186"/>
      <c r="D1596" s="189"/>
      <c r="E1596" s="189"/>
      <c r="F1596" s="190"/>
    </row>
    <row r="1597" spans="1:12" x14ac:dyDescent="0.25">
      <c r="B1597" s="129"/>
      <c r="C1597" s="23"/>
      <c r="D1597" s="8"/>
      <c r="E1597" s="8"/>
      <c r="F1597" s="10"/>
    </row>
    <row r="1598" spans="1:12" x14ac:dyDescent="0.25">
      <c r="B1598" s="299"/>
      <c r="C1598" s="23"/>
      <c r="D1598" s="8"/>
      <c r="E1598" s="8"/>
      <c r="F1598" s="10"/>
    </row>
    <row r="1599" spans="1:12" x14ac:dyDescent="0.25">
      <c r="B1599" s="129"/>
      <c r="C1599" s="23"/>
      <c r="D1599" s="8"/>
      <c r="E1599" s="8"/>
      <c r="F1599" s="10"/>
    </row>
    <row r="1600" spans="1:12" x14ac:dyDescent="0.25">
      <c r="B1600" s="129"/>
      <c r="C1600" s="23"/>
      <c r="D1600" s="8"/>
      <c r="E1600" s="8"/>
      <c r="F1600" s="10"/>
    </row>
    <row r="1601" spans="1:12" x14ac:dyDescent="0.25">
      <c r="B1601" s="300"/>
      <c r="C1601" s="23"/>
      <c r="D1601" s="8"/>
      <c r="E1601" s="8"/>
      <c r="F1601" s="10"/>
    </row>
    <row r="1602" spans="1:12" x14ac:dyDescent="0.25">
      <c r="B1602" s="300"/>
      <c r="C1602" s="23"/>
      <c r="D1602" s="8"/>
      <c r="E1602" s="8"/>
      <c r="F1602" s="10"/>
    </row>
    <row r="1603" spans="1:12" x14ac:dyDescent="0.25">
      <c r="B1603" s="300"/>
      <c r="C1603" s="23"/>
      <c r="D1603" s="8"/>
      <c r="E1603" s="8"/>
      <c r="F1603" s="10"/>
    </row>
    <row r="1604" spans="1:12" x14ac:dyDescent="0.25">
      <c r="B1604" s="300"/>
      <c r="C1604" s="23"/>
      <c r="D1604" s="8"/>
      <c r="E1604" s="8"/>
      <c r="F1604" s="10"/>
    </row>
    <row r="1605" spans="1:12" x14ac:dyDescent="0.25">
      <c r="B1605" s="300"/>
      <c r="C1605" s="23"/>
      <c r="D1605" s="8"/>
      <c r="E1605" s="8"/>
      <c r="F1605" s="10"/>
    </row>
    <row r="1606" spans="1:12" x14ac:dyDescent="0.25">
      <c r="B1606" s="300"/>
      <c r="C1606" s="23"/>
      <c r="D1606" s="8"/>
      <c r="E1606" s="8"/>
      <c r="F1606" s="10"/>
    </row>
    <row r="1607" spans="1:12" x14ac:dyDescent="0.25">
      <c r="B1607" s="300"/>
      <c r="C1607" s="23"/>
      <c r="D1607" s="8"/>
      <c r="E1607" s="8"/>
      <c r="F1607" s="10"/>
    </row>
    <row r="1608" spans="1:12" x14ac:dyDescent="0.25">
      <c r="B1608" s="300"/>
      <c r="C1608" s="23"/>
      <c r="D1608" s="8"/>
      <c r="E1608" s="8"/>
      <c r="F1608" s="10"/>
    </row>
    <row r="1609" spans="1:12" x14ac:dyDescent="0.25">
      <c r="B1609" s="300"/>
      <c r="C1609" s="23"/>
      <c r="D1609" s="8"/>
      <c r="E1609" s="8"/>
      <c r="F1609" s="10"/>
    </row>
    <row r="1610" spans="1:12" s="45" customFormat="1" x14ac:dyDescent="0.25">
      <c r="A1610" s="23"/>
      <c r="B1610" s="300"/>
      <c r="C1610" s="23"/>
      <c r="D1610" s="8"/>
      <c r="E1610" s="8"/>
      <c r="F1610" s="10"/>
      <c r="K1610" s="14"/>
      <c r="L1610" s="4"/>
    </row>
    <row r="1611" spans="1:12" s="45" customFormat="1" x14ac:dyDescent="0.25">
      <c r="A1611" s="23"/>
      <c r="B1611" s="300"/>
      <c r="C1611" s="23"/>
      <c r="D1611" s="8"/>
      <c r="E1611" s="8"/>
      <c r="F1611" s="10"/>
      <c r="K1611" s="14"/>
      <c r="L1611" s="4"/>
    </row>
    <row r="1612" spans="1:12" s="45" customFormat="1" x14ac:dyDescent="0.25">
      <c r="A1612" s="23"/>
      <c r="B1612" s="300"/>
      <c r="C1612" s="23"/>
      <c r="D1612" s="8"/>
      <c r="E1612" s="8"/>
      <c r="F1612" s="10"/>
      <c r="K1612" s="14"/>
      <c r="L1612" s="4"/>
    </row>
    <row r="1613" spans="1:12" s="45" customFormat="1" x14ac:dyDescent="0.25">
      <c r="A1613" s="23"/>
      <c r="B1613" s="300"/>
      <c r="C1613" s="23"/>
      <c r="D1613" s="8"/>
      <c r="E1613" s="8"/>
      <c r="F1613" s="10"/>
      <c r="K1613" s="14"/>
      <c r="L1613" s="4"/>
    </row>
    <row r="1614" spans="1:12" s="45" customFormat="1" x14ac:dyDescent="0.25">
      <c r="A1614" s="23"/>
      <c r="B1614" s="300"/>
      <c r="C1614" s="23"/>
      <c r="D1614" s="8"/>
      <c r="E1614" s="8"/>
      <c r="F1614" s="10"/>
      <c r="K1614" s="14"/>
      <c r="L1614" s="4"/>
    </row>
    <row r="1615" spans="1:12" s="45" customFormat="1" x14ac:dyDescent="0.25">
      <c r="A1615" s="23"/>
      <c r="B1615" s="300"/>
      <c r="C1615" s="23"/>
      <c r="D1615" s="8"/>
      <c r="E1615" s="8"/>
      <c r="F1615" s="10"/>
      <c r="K1615" s="14"/>
      <c r="L1615" s="4"/>
    </row>
    <row r="1616" spans="1:12" s="45" customFormat="1" x14ac:dyDescent="0.25">
      <c r="A1616" s="23"/>
      <c r="B1616" s="300"/>
      <c r="C1616" s="23"/>
      <c r="D1616" s="8"/>
      <c r="E1616" s="8"/>
      <c r="F1616" s="10"/>
      <c r="K1616" s="14"/>
      <c r="L1616" s="4"/>
    </row>
    <row r="1617" spans="1:12" s="45" customFormat="1" x14ac:dyDescent="0.25">
      <c r="A1617" s="23"/>
      <c r="B1617" s="300"/>
      <c r="C1617" s="23"/>
      <c r="D1617" s="8"/>
      <c r="E1617" s="8"/>
      <c r="F1617" s="10"/>
      <c r="K1617" s="14"/>
      <c r="L1617" s="4"/>
    </row>
    <row r="1618" spans="1:12" s="45" customFormat="1" x14ac:dyDescent="0.25">
      <c r="A1618" s="23"/>
      <c r="B1618" s="300"/>
      <c r="C1618" s="23"/>
      <c r="D1618" s="8"/>
      <c r="E1618" s="8"/>
      <c r="F1618" s="10"/>
      <c r="K1618" s="14"/>
      <c r="L1618" s="4"/>
    </row>
    <row r="1619" spans="1:12" s="45" customFormat="1" x14ac:dyDescent="0.25">
      <c r="A1619" s="23"/>
      <c r="B1619" s="300"/>
      <c r="C1619" s="23"/>
      <c r="D1619" s="8"/>
      <c r="E1619" s="8"/>
      <c r="F1619" s="10"/>
      <c r="K1619" s="14"/>
      <c r="L1619" s="4"/>
    </row>
    <row r="1620" spans="1:12" s="45" customFormat="1" x14ac:dyDescent="0.25">
      <c r="A1620" s="23"/>
      <c r="B1620" s="300"/>
      <c r="C1620" s="23"/>
      <c r="D1620" s="8"/>
      <c r="E1620" s="8"/>
      <c r="F1620" s="10"/>
      <c r="K1620" s="14"/>
      <c r="L1620" s="4"/>
    </row>
    <row r="1621" spans="1:12" s="45" customFormat="1" x14ac:dyDescent="0.25">
      <c r="A1621" s="23"/>
      <c r="B1621" s="300"/>
      <c r="C1621" s="23"/>
      <c r="D1621" s="8"/>
      <c r="E1621" s="8"/>
      <c r="F1621" s="10"/>
      <c r="K1621" s="14"/>
      <c r="L1621" s="4"/>
    </row>
    <row r="1622" spans="1:12" s="45" customFormat="1" x14ac:dyDescent="0.25">
      <c r="A1622" s="23"/>
      <c r="B1622" s="300"/>
      <c r="C1622" s="23"/>
      <c r="D1622" s="8"/>
      <c r="E1622" s="8"/>
      <c r="F1622" s="10"/>
      <c r="K1622" s="14"/>
      <c r="L1622" s="4"/>
    </row>
    <row r="1623" spans="1:12" s="45" customFormat="1" x14ac:dyDescent="0.25">
      <c r="A1623" s="23"/>
      <c r="B1623" s="300"/>
      <c r="C1623" s="23"/>
      <c r="D1623" s="8"/>
      <c r="E1623" s="8"/>
      <c r="F1623" s="10"/>
      <c r="K1623" s="14"/>
      <c r="L1623" s="4"/>
    </row>
    <row r="1624" spans="1:12" s="45" customFormat="1" x14ac:dyDescent="0.25">
      <c r="A1624" s="23"/>
      <c r="B1624" s="300"/>
      <c r="C1624" s="23"/>
      <c r="D1624" s="8"/>
      <c r="E1624" s="8"/>
      <c r="F1624" s="10"/>
      <c r="K1624" s="14"/>
      <c r="L1624" s="4"/>
    </row>
    <row r="1625" spans="1:12" s="45" customFormat="1" x14ac:dyDescent="0.25">
      <c r="A1625" s="23"/>
      <c r="B1625" s="300"/>
      <c r="C1625" s="23"/>
      <c r="D1625" s="8"/>
      <c r="E1625" s="8"/>
      <c r="F1625" s="10"/>
      <c r="K1625" s="14"/>
      <c r="L1625" s="4"/>
    </row>
    <row r="1626" spans="1:12" s="45" customFormat="1" x14ac:dyDescent="0.25">
      <c r="A1626" s="23"/>
      <c r="B1626" s="300"/>
      <c r="C1626" s="23"/>
      <c r="D1626" s="8"/>
      <c r="E1626" s="8"/>
      <c r="F1626" s="10"/>
      <c r="K1626" s="14"/>
      <c r="L1626" s="4"/>
    </row>
    <row r="1627" spans="1:12" s="45" customFormat="1" x14ac:dyDescent="0.25">
      <c r="A1627" s="23"/>
      <c r="B1627" s="300"/>
      <c r="C1627" s="23"/>
      <c r="D1627" s="8"/>
      <c r="E1627" s="8"/>
      <c r="F1627" s="10"/>
      <c r="K1627" s="14"/>
      <c r="L1627" s="4"/>
    </row>
    <row r="1628" spans="1:12" s="45" customFormat="1" ht="18.75" x14ac:dyDescent="0.25">
      <c r="A1628" s="114"/>
      <c r="B1628" s="301"/>
      <c r="C1628" s="114"/>
      <c r="D1628" s="8"/>
      <c r="E1628" s="8"/>
      <c r="F1628" s="293"/>
      <c r="K1628" s="14"/>
      <c r="L1628" s="4"/>
    </row>
    <row r="1629" spans="1:12" s="45" customFormat="1" x14ac:dyDescent="0.25">
      <c r="A1629" s="23"/>
      <c r="B1629" s="300"/>
      <c r="C1629" s="23"/>
      <c r="D1629" s="8"/>
      <c r="E1629" s="8"/>
      <c r="F1629" s="10"/>
      <c r="K1629" s="14"/>
      <c r="L1629" s="4"/>
    </row>
    <row r="1630" spans="1:12" s="45" customFormat="1" x14ac:dyDescent="0.25">
      <c r="A1630" s="23"/>
      <c r="B1630" s="300"/>
      <c r="C1630" s="23"/>
      <c r="D1630" s="8"/>
      <c r="E1630" s="8"/>
      <c r="F1630" s="10"/>
      <c r="K1630" s="14"/>
      <c r="L1630" s="4"/>
    </row>
    <row r="1631" spans="1:12" s="45" customFormat="1" x14ac:dyDescent="0.25">
      <c r="A1631" s="23"/>
      <c r="B1631" s="300"/>
      <c r="C1631" s="23"/>
      <c r="D1631" s="8"/>
      <c r="E1631" s="8"/>
      <c r="F1631" s="10"/>
      <c r="K1631" s="14"/>
      <c r="L1631" s="4"/>
    </row>
    <row r="1632" spans="1:12" s="45" customFormat="1" x14ac:dyDescent="0.25">
      <c r="A1632" s="23"/>
      <c r="B1632" s="300"/>
      <c r="C1632" s="23"/>
      <c r="D1632" s="8"/>
      <c r="E1632" s="8"/>
      <c r="F1632" s="10"/>
      <c r="K1632" s="14"/>
      <c r="L1632" s="4"/>
    </row>
    <row r="1633" spans="1:12" s="45" customFormat="1" x14ac:dyDescent="0.25">
      <c r="A1633" s="23"/>
      <c r="B1633" s="300"/>
      <c r="C1633" s="23"/>
      <c r="D1633" s="8"/>
      <c r="E1633" s="8"/>
      <c r="F1633" s="10"/>
      <c r="K1633" s="14"/>
      <c r="L1633" s="4"/>
    </row>
    <row r="1634" spans="1:12" s="45" customFormat="1" x14ac:dyDescent="0.25">
      <c r="A1634" s="23"/>
      <c r="B1634" s="300"/>
      <c r="C1634" s="23"/>
      <c r="D1634" s="8"/>
      <c r="E1634" s="8"/>
      <c r="F1634" s="10"/>
      <c r="K1634" s="14"/>
      <c r="L1634" s="4"/>
    </row>
    <row r="1635" spans="1:12" s="45" customFormat="1" x14ac:dyDescent="0.25">
      <c r="A1635" s="23"/>
      <c r="B1635" s="300"/>
      <c r="C1635" s="23"/>
      <c r="D1635" s="8"/>
      <c r="E1635" s="8"/>
      <c r="F1635" s="10"/>
      <c r="K1635" s="14"/>
      <c r="L1635" s="4"/>
    </row>
    <row r="1636" spans="1:12" s="45" customFormat="1" x14ac:dyDescent="0.25">
      <c r="A1636" s="23"/>
      <c r="B1636" s="300"/>
      <c r="C1636" s="23"/>
      <c r="D1636" s="8"/>
      <c r="E1636" s="8"/>
      <c r="F1636" s="10"/>
      <c r="K1636" s="14"/>
      <c r="L1636" s="4"/>
    </row>
    <row r="1637" spans="1:12" s="45" customFormat="1" x14ac:dyDescent="0.25">
      <c r="A1637" s="23"/>
      <c r="B1637" s="300"/>
      <c r="C1637" s="23"/>
      <c r="D1637" s="8"/>
      <c r="E1637" s="8"/>
      <c r="F1637" s="10"/>
      <c r="K1637" s="14"/>
      <c r="L1637" s="4"/>
    </row>
    <row r="1638" spans="1:12" s="45" customFormat="1" x14ac:dyDescent="0.25">
      <c r="A1638" s="23"/>
      <c r="B1638" s="300"/>
      <c r="C1638" s="23"/>
      <c r="D1638" s="8"/>
      <c r="E1638" s="8"/>
      <c r="F1638" s="10"/>
      <c r="K1638" s="14"/>
      <c r="L1638" s="4"/>
    </row>
    <row r="1639" spans="1:12" s="45" customFormat="1" x14ac:dyDescent="0.25">
      <c r="A1639" s="23"/>
      <c r="B1639" s="300"/>
      <c r="C1639" s="23"/>
      <c r="D1639" s="8"/>
      <c r="E1639" s="8"/>
      <c r="F1639" s="10"/>
      <c r="K1639" s="14"/>
      <c r="L1639" s="4"/>
    </row>
    <row r="1640" spans="1:12" s="45" customFormat="1" ht="18.75" x14ac:dyDescent="0.25">
      <c r="A1640" s="114"/>
      <c r="B1640" s="302"/>
      <c r="C1640" s="114"/>
      <c r="D1640" s="8"/>
      <c r="E1640" s="8"/>
      <c r="F1640" s="293"/>
      <c r="K1640" s="14"/>
      <c r="L1640" s="4"/>
    </row>
    <row r="1641" spans="1:12" s="45" customFormat="1" x14ac:dyDescent="0.25">
      <c r="A1641" s="23"/>
      <c r="B1641" s="300"/>
      <c r="C1641" s="23"/>
      <c r="D1641" s="8"/>
      <c r="E1641" s="8"/>
      <c r="F1641" s="10"/>
      <c r="K1641" s="14"/>
      <c r="L1641" s="4"/>
    </row>
    <row r="1642" spans="1:12" s="45" customFormat="1" x14ac:dyDescent="0.25">
      <c r="A1642" s="23"/>
      <c r="B1642" s="300"/>
      <c r="C1642" s="23"/>
      <c r="D1642" s="8"/>
      <c r="E1642" s="8"/>
      <c r="F1642" s="10"/>
      <c r="K1642" s="14"/>
      <c r="L1642" s="4"/>
    </row>
    <row r="1643" spans="1:12" s="45" customFormat="1" x14ac:dyDescent="0.25">
      <c r="A1643" s="23"/>
      <c r="B1643" s="300"/>
      <c r="C1643" s="23"/>
      <c r="D1643" s="8"/>
      <c r="E1643" s="8"/>
      <c r="F1643" s="10"/>
      <c r="K1643" s="14"/>
      <c r="L1643" s="4"/>
    </row>
    <row r="1644" spans="1:12" s="45" customFormat="1" x14ac:dyDescent="0.25">
      <c r="A1644" s="23"/>
      <c r="B1644" s="300"/>
      <c r="C1644" s="23"/>
      <c r="D1644" s="8"/>
      <c r="E1644" s="8"/>
      <c r="F1644" s="10"/>
      <c r="K1644" s="14"/>
      <c r="L1644" s="4"/>
    </row>
    <row r="1645" spans="1:12" s="45" customFormat="1" x14ac:dyDescent="0.25">
      <c r="A1645" s="23"/>
      <c r="B1645" s="300"/>
      <c r="C1645" s="23"/>
      <c r="D1645" s="8"/>
      <c r="E1645" s="8"/>
      <c r="F1645" s="10"/>
      <c r="K1645" s="14"/>
      <c r="L1645" s="4"/>
    </row>
    <row r="1646" spans="1:12" s="45" customFormat="1" x14ac:dyDescent="0.25">
      <c r="A1646" s="23"/>
      <c r="B1646" s="300"/>
      <c r="C1646" s="23"/>
      <c r="D1646" s="8"/>
      <c r="E1646" s="8"/>
      <c r="F1646" s="10"/>
      <c r="K1646" s="14"/>
      <c r="L1646" s="4"/>
    </row>
    <row r="1647" spans="1:12" s="45" customFormat="1" x14ac:dyDescent="0.25">
      <c r="A1647" s="23"/>
      <c r="B1647" s="300"/>
      <c r="C1647" s="23"/>
      <c r="D1647" s="8"/>
      <c r="E1647" s="8"/>
      <c r="F1647" s="10"/>
      <c r="K1647" s="14"/>
      <c r="L1647" s="4"/>
    </row>
    <row r="1648" spans="1:12" s="45" customFormat="1" x14ac:dyDescent="0.25">
      <c r="A1648" s="23"/>
      <c r="B1648" s="300"/>
      <c r="C1648" s="23"/>
      <c r="D1648" s="8"/>
      <c r="E1648" s="8"/>
      <c r="F1648" s="10"/>
      <c r="K1648" s="14"/>
      <c r="L1648" s="4"/>
    </row>
    <row r="1649" spans="1:12" s="45" customFormat="1" x14ac:dyDescent="0.25">
      <c r="A1649" s="23"/>
      <c r="B1649" s="300"/>
      <c r="C1649" s="23"/>
      <c r="D1649" s="8"/>
      <c r="E1649" s="8"/>
      <c r="F1649" s="10"/>
      <c r="K1649" s="14"/>
      <c r="L1649" s="4"/>
    </row>
    <row r="1650" spans="1:12" s="45" customFormat="1" x14ac:dyDescent="0.25">
      <c r="A1650" s="23"/>
      <c r="B1650" s="300"/>
      <c r="C1650" s="23"/>
      <c r="D1650" s="8"/>
      <c r="E1650" s="8"/>
      <c r="F1650" s="10"/>
      <c r="K1650" s="14"/>
      <c r="L1650" s="4"/>
    </row>
    <row r="1651" spans="1:12" s="45" customFormat="1" x14ac:dyDescent="0.25">
      <c r="A1651" s="23"/>
      <c r="B1651" s="300"/>
      <c r="C1651" s="23"/>
      <c r="D1651" s="8"/>
      <c r="E1651" s="8"/>
      <c r="F1651" s="10"/>
      <c r="K1651" s="14"/>
      <c r="L1651" s="4"/>
    </row>
    <row r="1652" spans="1:12" s="45" customFormat="1" x14ac:dyDescent="0.25">
      <c r="A1652" s="23"/>
      <c r="B1652" s="300"/>
      <c r="C1652" s="23"/>
      <c r="D1652" s="8"/>
      <c r="E1652" s="8"/>
      <c r="F1652" s="10"/>
      <c r="K1652" s="14"/>
      <c r="L1652" s="4"/>
    </row>
    <row r="1653" spans="1:12" s="45" customFormat="1" x14ac:dyDescent="0.25">
      <c r="A1653" s="23"/>
      <c r="B1653" s="300"/>
      <c r="C1653" s="23"/>
      <c r="D1653" s="8"/>
      <c r="E1653" s="8"/>
      <c r="F1653" s="10"/>
      <c r="K1653" s="14"/>
      <c r="L1653" s="4"/>
    </row>
    <row r="1654" spans="1:12" s="45" customFormat="1" x14ac:dyDescent="0.25">
      <c r="A1654" s="23"/>
      <c r="B1654" s="300"/>
      <c r="C1654" s="23"/>
      <c r="D1654" s="8"/>
      <c r="E1654" s="8"/>
      <c r="F1654" s="10"/>
      <c r="K1654" s="14"/>
      <c r="L1654" s="4"/>
    </row>
    <row r="1655" spans="1:12" s="45" customFormat="1" x14ac:dyDescent="0.25">
      <c r="A1655" s="23"/>
      <c r="B1655" s="300"/>
      <c r="C1655" s="23"/>
      <c r="D1655" s="8"/>
      <c r="E1655" s="8"/>
      <c r="F1655" s="10"/>
      <c r="K1655" s="14"/>
      <c r="L1655" s="4"/>
    </row>
    <row r="1656" spans="1:12" s="45" customFormat="1" x14ac:dyDescent="0.25">
      <c r="A1656" s="23"/>
      <c r="B1656" s="300"/>
      <c r="C1656" s="23"/>
      <c r="D1656" s="8"/>
      <c r="E1656" s="8"/>
      <c r="F1656" s="10"/>
      <c r="K1656" s="14"/>
      <c r="L1656" s="4"/>
    </row>
    <row r="1657" spans="1:12" s="45" customFormat="1" x14ac:dyDescent="0.25">
      <c r="A1657" s="23"/>
      <c r="B1657" s="300"/>
      <c r="C1657" s="23"/>
      <c r="D1657" s="8"/>
      <c r="E1657" s="8"/>
      <c r="F1657" s="10"/>
      <c r="K1657" s="14"/>
      <c r="L1657" s="4"/>
    </row>
    <row r="1658" spans="1:12" s="45" customFormat="1" x14ac:dyDescent="0.25">
      <c r="A1658" s="23"/>
      <c r="B1658" s="300"/>
      <c r="C1658" s="23"/>
      <c r="D1658" s="8"/>
      <c r="E1658" s="8"/>
      <c r="F1658" s="10"/>
      <c r="K1658" s="14"/>
      <c r="L1658" s="4"/>
    </row>
    <row r="1659" spans="1:12" s="45" customFormat="1" x14ac:dyDescent="0.25">
      <c r="A1659" s="23"/>
      <c r="B1659" s="300"/>
      <c r="C1659" s="23"/>
      <c r="D1659" s="8"/>
      <c r="E1659" s="8"/>
      <c r="F1659" s="10"/>
      <c r="K1659" s="14"/>
      <c r="L1659" s="4"/>
    </row>
    <row r="1660" spans="1:12" s="45" customFormat="1" x14ac:dyDescent="0.25">
      <c r="A1660" s="23"/>
      <c r="B1660" s="300"/>
      <c r="C1660" s="23"/>
      <c r="D1660" s="8"/>
      <c r="E1660" s="8"/>
      <c r="F1660" s="10"/>
      <c r="K1660" s="14"/>
      <c r="L1660" s="4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s="45" customFormat="1" x14ac:dyDescent="0.25">
      <c r="A1662" s="23"/>
      <c r="B1662" s="300"/>
      <c r="C1662" s="23"/>
      <c r="D1662" s="8"/>
      <c r="E1662" s="8"/>
      <c r="F1662" s="10"/>
      <c r="K1662" s="14"/>
      <c r="L1662" s="4"/>
    </row>
    <row r="1663" spans="1:12" s="45" customFormat="1" x14ac:dyDescent="0.25">
      <c r="A1663" s="23"/>
      <c r="B1663" s="300"/>
      <c r="C1663" s="23"/>
      <c r="D1663" s="8"/>
      <c r="E1663" s="8"/>
      <c r="F1663" s="10"/>
      <c r="K1663" s="14"/>
      <c r="L1663" s="4"/>
    </row>
    <row r="1664" spans="1:12" s="45" customFormat="1" x14ac:dyDescent="0.25">
      <c r="A1664" s="23"/>
      <c r="B1664" s="300"/>
      <c r="C1664" s="23"/>
      <c r="D1664" s="8"/>
      <c r="E1664" s="8"/>
      <c r="F1664" s="10"/>
      <c r="K1664" s="14"/>
      <c r="L1664" s="4"/>
    </row>
    <row r="1665" spans="1:12" s="45" customFormat="1" x14ac:dyDescent="0.25">
      <c r="A1665" s="23"/>
      <c r="B1665" s="300"/>
      <c r="C1665" s="23"/>
      <c r="D1665" s="8"/>
      <c r="E1665" s="8"/>
      <c r="F1665" s="10"/>
      <c r="K1665" s="14"/>
      <c r="L1665" s="4"/>
    </row>
    <row r="1666" spans="1:12" s="45" customFormat="1" x14ac:dyDescent="0.25">
      <c r="A1666" s="23"/>
      <c r="B1666" s="300"/>
      <c r="C1666" s="23"/>
      <c r="D1666" s="8"/>
      <c r="E1666" s="8"/>
      <c r="F1666" s="10"/>
      <c r="K1666" s="14"/>
      <c r="L1666" s="4"/>
    </row>
    <row r="1667" spans="1:12" s="45" customFormat="1" x14ac:dyDescent="0.25">
      <c r="A1667" s="23"/>
      <c r="B1667" s="300"/>
      <c r="C1667" s="23"/>
      <c r="D1667" s="8"/>
      <c r="E1667" s="8"/>
      <c r="F1667" s="10"/>
      <c r="K1667" s="14"/>
      <c r="L1667" s="4"/>
    </row>
    <row r="1668" spans="1:12" s="45" customFormat="1" x14ac:dyDescent="0.25">
      <c r="A1668" s="23"/>
      <c r="B1668" s="300"/>
      <c r="C1668" s="23"/>
      <c r="D1668" s="8"/>
      <c r="E1668" s="8"/>
      <c r="F1668" s="10"/>
      <c r="K1668" s="14"/>
      <c r="L1668" s="4"/>
    </row>
    <row r="1669" spans="1:12" s="45" customFormat="1" x14ac:dyDescent="0.25">
      <c r="A1669" s="23"/>
      <c r="B1669" s="300"/>
      <c r="C1669" s="23"/>
      <c r="D1669" s="8"/>
      <c r="E1669" s="8"/>
      <c r="F1669" s="10"/>
      <c r="K1669" s="14"/>
      <c r="L1669" s="4"/>
    </row>
    <row r="1670" spans="1:12" s="45" customFormat="1" x14ac:dyDescent="0.25">
      <c r="A1670" s="23"/>
      <c r="B1670" s="300"/>
      <c r="C1670" s="23"/>
      <c r="D1670" s="8"/>
      <c r="E1670" s="8"/>
      <c r="F1670" s="10"/>
      <c r="K1670" s="14"/>
      <c r="L1670" s="4"/>
    </row>
    <row r="1671" spans="1:12" s="45" customFormat="1" x14ac:dyDescent="0.25">
      <c r="A1671" s="23"/>
      <c r="B1671" s="130"/>
      <c r="C1671" s="23"/>
      <c r="D1671" s="8"/>
      <c r="E1671" s="8"/>
      <c r="F1671" s="10"/>
      <c r="K1671" s="14"/>
      <c r="L1671" s="4"/>
    </row>
    <row r="1672" spans="1:12" s="45" customFormat="1" x14ac:dyDescent="0.25">
      <c r="A1672" s="23"/>
      <c r="B1672" s="300"/>
      <c r="C1672" s="23"/>
      <c r="D1672" s="8"/>
      <c r="E1672" s="8"/>
      <c r="F1672" s="10"/>
      <c r="K1672" s="14"/>
      <c r="L1672" s="4"/>
    </row>
    <row r="1673" spans="1:12" s="45" customFormat="1" x14ac:dyDescent="0.25">
      <c r="A1673" s="23"/>
      <c r="B1673" s="300"/>
      <c r="C1673" s="23"/>
      <c r="D1673" s="8"/>
      <c r="E1673" s="8"/>
      <c r="F1673" s="10"/>
      <c r="K1673" s="14"/>
      <c r="L1673" s="4"/>
    </row>
    <row r="1674" spans="1:12" x14ac:dyDescent="0.25">
      <c r="B1674" s="300"/>
      <c r="C1674" s="23"/>
      <c r="D1674" s="8"/>
      <c r="E1674" s="8"/>
      <c r="F1674" s="10"/>
    </row>
    <row r="1675" spans="1:12" x14ac:dyDescent="0.25">
      <c r="B1675" s="300"/>
      <c r="C1675" s="23"/>
      <c r="D1675" s="8"/>
      <c r="E1675" s="8"/>
      <c r="F1675" s="10"/>
    </row>
    <row r="1676" spans="1:12" x14ac:dyDescent="0.25">
      <c r="B1676" s="300"/>
      <c r="C1676" s="23"/>
      <c r="D1676" s="8"/>
      <c r="E1676" s="8"/>
      <c r="F1676" s="10"/>
    </row>
    <row r="1678" spans="1:12" s="238" customFormat="1" x14ac:dyDescent="0.25">
      <c r="A1678" s="239"/>
      <c r="G1678" s="298"/>
      <c r="H1678" s="298"/>
      <c r="I1678" s="298"/>
      <c r="J1678" s="298"/>
      <c r="L1678" s="303"/>
    </row>
    <row r="1680" spans="1:12" s="238" customFormat="1" ht="20.25" x14ac:dyDescent="0.3">
      <c r="A1680" s="304"/>
      <c r="B1680" s="327"/>
      <c r="C1680" s="329"/>
      <c r="D1680" s="329"/>
      <c r="E1680" s="329"/>
      <c r="F1680" s="329"/>
      <c r="G1680" s="298"/>
      <c r="H1680" s="298"/>
      <c r="I1680" s="298"/>
      <c r="J1680" s="298"/>
      <c r="L1680" s="303"/>
    </row>
    <row r="1681" spans="1:12" x14ac:dyDescent="0.25">
      <c r="A1681" s="186"/>
      <c r="B1681" s="187"/>
      <c r="D1681" s="41"/>
      <c r="F1681" s="59"/>
    </row>
    <row r="1682" spans="1:12" x14ac:dyDescent="0.25">
      <c r="A1682" s="305"/>
      <c r="B1682" s="306"/>
      <c r="C1682" s="307"/>
      <c r="D1682" s="308"/>
      <c r="E1682" s="307"/>
      <c r="F1682" s="309"/>
    </row>
    <row r="1683" spans="1:12" x14ac:dyDescent="0.25">
      <c r="B1683" s="129"/>
      <c r="D1683" s="8"/>
      <c r="E1683" s="8"/>
      <c r="F1683" s="59"/>
    </row>
    <row r="1684" spans="1:12" x14ac:dyDescent="0.25">
      <c r="B1684" s="129"/>
      <c r="D1684" s="8"/>
      <c r="E1684" s="8"/>
      <c r="F1684" s="59"/>
    </row>
    <row r="1685" spans="1:12" x14ac:dyDescent="0.25">
      <c r="B1685" s="129"/>
      <c r="D1685" s="8"/>
      <c r="E1685" s="8"/>
      <c r="F1685" s="59"/>
    </row>
    <row r="1686" spans="1:12" x14ac:dyDescent="0.25">
      <c r="B1686" s="129"/>
      <c r="D1686" s="8"/>
      <c r="E1686" s="8"/>
      <c r="F1686" s="59"/>
    </row>
    <row r="1687" spans="1:12" x14ac:dyDescent="0.25">
      <c r="A1687" s="305"/>
      <c r="B1687" s="306"/>
      <c r="C1687" s="307"/>
      <c r="D1687" s="8"/>
      <c r="E1687" s="8"/>
      <c r="F1687" s="309"/>
    </row>
    <row r="1688" spans="1:12" x14ac:dyDescent="0.25">
      <c r="B1688" s="129"/>
      <c r="D1688" s="8"/>
      <c r="E1688" s="8"/>
      <c r="F1688" s="59"/>
    </row>
    <row r="1689" spans="1:12" x14ac:dyDescent="0.25">
      <c r="B1689" s="129"/>
      <c r="D1689" s="8"/>
      <c r="E1689" s="8"/>
      <c r="F1689" s="59"/>
    </row>
    <row r="1690" spans="1:12" s="45" customFormat="1" x14ac:dyDescent="0.25">
      <c r="A1690" s="23"/>
      <c r="B1690" s="129"/>
      <c r="C1690" s="4"/>
      <c r="D1690" s="8"/>
      <c r="E1690" s="8"/>
      <c r="F1690" s="59"/>
      <c r="K1690" s="14"/>
      <c r="L1690" s="4"/>
    </row>
    <row r="1691" spans="1:12" s="45" customFormat="1" x14ac:dyDescent="0.25">
      <c r="A1691" s="23"/>
      <c r="B1691" s="129"/>
      <c r="C1691" s="4"/>
      <c r="D1691" s="8"/>
      <c r="E1691" s="8"/>
      <c r="F1691" s="59"/>
      <c r="K1691" s="14"/>
      <c r="L1691" s="4"/>
    </row>
    <row r="1692" spans="1:12" s="45" customFormat="1" x14ac:dyDescent="0.25">
      <c r="A1692" s="23"/>
      <c r="B1692" s="129"/>
      <c r="C1692" s="4"/>
      <c r="D1692" s="8"/>
      <c r="E1692" s="8"/>
      <c r="F1692" s="59"/>
      <c r="K1692" s="14"/>
      <c r="L1692" s="4"/>
    </row>
    <row r="1693" spans="1:12" s="45" customFormat="1" x14ac:dyDescent="0.25">
      <c r="A1693" s="23"/>
      <c r="B1693" s="129"/>
      <c r="C1693" s="4"/>
      <c r="D1693" s="8"/>
      <c r="E1693" s="8"/>
      <c r="F1693" s="59"/>
      <c r="K1693" s="14"/>
      <c r="L1693" s="4"/>
    </row>
    <row r="1694" spans="1:12" s="45" customFormat="1" x14ac:dyDescent="0.25">
      <c r="A1694" s="305"/>
      <c r="B1694" s="306"/>
      <c r="C1694" s="307"/>
      <c r="D1694" s="8"/>
      <c r="E1694" s="8"/>
      <c r="F1694" s="309"/>
      <c r="K1694" s="14"/>
      <c r="L1694" s="4"/>
    </row>
    <row r="1695" spans="1:12" s="45" customFormat="1" x14ac:dyDescent="0.25">
      <c r="A1695" s="23"/>
      <c r="B1695" s="129"/>
      <c r="C1695" s="4"/>
      <c r="D1695" s="8"/>
      <c r="E1695" s="8"/>
      <c r="F1695" s="59"/>
      <c r="K1695" s="14"/>
      <c r="L1695" s="4"/>
    </row>
    <row r="1696" spans="1:12" s="45" customFormat="1" x14ac:dyDescent="0.25">
      <c r="A1696" s="23"/>
      <c r="B1696" s="129"/>
      <c r="C1696" s="4"/>
      <c r="D1696" s="8"/>
      <c r="E1696" s="8"/>
      <c r="F1696" s="59"/>
      <c r="K1696" s="14"/>
      <c r="L1696" s="4"/>
    </row>
    <row r="1697" spans="1:12" s="45" customFormat="1" x14ac:dyDescent="0.25">
      <c r="A1697" s="305"/>
      <c r="B1697" s="306"/>
      <c r="C1697" s="307"/>
      <c r="D1697" s="8"/>
      <c r="E1697" s="8"/>
      <c r="F1697" s="309"/>
      <c r="K1697" s="14"/>
      <c r="L1697" s="4"/>
    </row>
    <row r="1698" spans="1:12" s="45" customFormat="1" x14ac:dyDescent="0.25">
      <c r="A1698" s="23"/>
      <c r="B1698" s="129"/>
      <c r="C1698" s="4"/>
      <c r="D1698" s="8"/>
      <c r="E1698" s="8"/>
      <c r="F1698" s="59"/>
      <c r="K1698" s="14"/>
      <c r="L1698" s="4"/>
    </row>
    <row r="1699" spans="1:12" s="45" customFormat="1" x14ac:dyDescent="0.25">
      <c r="A1699" s="23"/>
      <c r="B1699" s="129"/>
      <c r="C1699" s="4"/>
      <c r="D1699" s="8"/>
      <c r="E1699" s="8"/>
      <c r="F1699" s="59"/>
      <c r="K1699" s="14"/>
      <c r="L1699" s="4"/>
    </row>
    <row r="1700" spans="1:12" s="45" customFormat="1" x14ac:dyDescent="0.25">
      <c r="A1700" s="23"/>
      <c r="B1700" s="129"/>
      <c r="C1700" s="4"/>
      <c r="D1700" s="8"/>
      <c r="E1700" s="8"/>
      <c r="F1700" s="59"/>
      <c r="K1700" s="14"/>
      <c r="L1700" s="4"/>
    </row>
    <row r="1701" spans="1:12" s="45" customFormat="1" x14ac:dyDescent="0.25">
      <c r="A1701" s="23"/>
      <c r="B1701" s="129"/>
      <c r="C1701" s="4"/>
      <c r="D1701" s="8"/>
      <c r="E1701" s="8"/>
      <c r="F1701" s="59"/>
      <c r="K1701" s="14"/>
      <c r="L1701" s="4"/>
    </row>
    <row r="1702" spans="1:12" s="45" customFormat="1" x14ac:dyDescent="0.25">
      <c r="A1702" s="23"/>
      <c r="B1702" s="129"/>
      <c r="C1702" s="4"/>
      <c r="D1702" s="8"/>
      <c r="E1702" s="8"/>
      <c r="F1702" s="59"/>
      <c r="K1702" s="14"/>
      <c r="L1702" s="4"/>
    </row>
    <row r="1703" spans="1:12" s="45" customFormat="1" x14ac:dyDescent="0.25">
      <c r="A1703" s="23"/>
      <c r="B1703" s="129"/>
      <c r="C1703" s="4"/>
      <c r="D1703" s="8"/>
      <c r="E1703" s="8"/>
      <c r="F1703" s="59"/>
      <c r="K1703" s="14"/>
      <c r="L1703" s="4"/>
    </row>
    <row r="1704" spans="1:12" s="45" customFormat="1" x14ac:dyDescent="0.25">
      <c r="A1704" s="305"/>
      <c r="B1704" s="306"/>
      <c r="C1704" s="307"/>
      <c r="D1704" s="8"/>
      <c r="E1704" s="8"/>
      <c r="F1704" s="309"/>
      <c r="K1704" s="14"/>
      <c r="L1704" s="4"/>
    </row>
    <row r="1705" spans="1:12" s="45" customFormat="1" x14ac:dyDescent="0.25">
      <c r="A1705" s="23"/>
      <c r="B1705" s="129"/>
      <c r="C1705" s="4"/>
      <c r="D1705" s="8"/>
      <c r="E1705" s="8"/>
      <c r="F1705" s="59"/>
      <c r="K1705" s="14"/>
      <c r="L1705" s="4"/>
    </row>
    <row r="1706" spans="1:12" s="45" customFormat="1" x14ac:dyDescent="0.25">
      <c r="A1706" s="23"/>
      <c r="B1706" s="129"/>
      <c r="C1706" s="4"/>
      <c r="D1706" s="8"/>
      <c r="E1706" s="8"/>
      <c r="F1706" s="59"/>
      <c r="K1706" s="14"/>
      <c r="L1706" s="4"/>
    </row>
    <row r="1707" spans="1:12" s="45" customFormat="1" x14ac:dyDescent="0.25">
      <c r="A1707" s="23"/>
      <c r="B1707" s="129"/>
      <c r="C1707" s="4"/>
      <c r="D1707" s="8"/>
      <c r="E1707" s="8"/>
      <c r="F1707" s="59"/>
      <c r="K1707" s="14"/>
      <c r="L1707" s="4"/>
    </row>
    <row r="1708" spans="1:12" s="45" customFormat="1" x14ac:dyDescent="0.25">
      <c r="A1708" s="23"/>
      <c r="B1708" s="129"/>
      <c r="C1708" s="4"/>
      <c r="D1708" s="8"/>
      <c r="E1708" s="8"/>
      <c r="F1708" s="59"/>
      <c r="K1708" s="14"/>
      <c r="L1708" s="4"/>
    </row>
    <row r="1709" spans="1:12" s="45" customFormat="1" x14ac:dyDescent="0.25">
      <c r="A1709" s="305"/>
      <c r="B1709" s="306"/>
      <c r="C1709" s="307"/>
      <c r="D1709" s="8"/>
      <c r="E1709" s="8"/>
      <c r="F1709" s="309"/>
      <c r="K1709" s="14"/>
      <c r="L1709" s="4"/>
    </row>
    <row r="1710" spans="1:12" s="45" customFormat="1" x14ac:dyDescent="0.25">
      <c r="A1710" s="23"/>
      <c r="B1710" s="129"/>
      <c r="C1710" s="4"/>
      <c r="D1710" s="8"/>
      <c r="E1710" s="8"/>
      <c r="F1710" s="59"/>
      <c r="K1710" s="14"/>
      <c r="L1710" s="4"/>
    </row>
    <row r="1711" spans="1:12" s="45" customFormat="1" x14ac:dyDescent="0.25">
      <c r="A1711" s="23"/>
      <c r="B1711" s="129"/>
      <c r="C1711" s="4"/>
      <c r="D1711" s="8"/>
      <c r="E1711" s="8"/>
      <c r="F1711" s="59"/>
      <c r="K1711" s="14"/>
      <c r="L1711" s="4"/>
    </row>
    <row r="1712" spans="1:12" s="45" customFormat="1" x14ac:dyDescent="0.25">
      <c r="A1712" s="23"/>
      <c r="B1712" s="129"/>
      <c r="C1712" s="4"/>
      <c r="D1712" s="8"/>
      <c r="E1712" s="8"/>
      <c r="F1712" s="59"/>
      <c r="K1712" s="14"/>
      <c r="L1712" s="4"/>
    </row>
    <row r="1713" spans="1:12" s="45" customFormat="1" x14ac:dyDescent="0.25">
      <c r="A1713" s="23"/>
      <c r="B1713" s="129"/>
      <c r="C1713" s="4"/>
      <c r="D1713" s="8"/>
      <c r="E1713" s="8"/>
      <c r="F1713" s="59"/>
      <c r="K1713" s="14"/>
      <c r="L1713" s="4"/>
    </row>
    <row r="1714" spans="1:12" s="45" customFormat="1" x14ac:dyDescent="0.25">
      <c r="A1714" s="23"/>
      <c r="B1714" s="129"/>
      <c r="C1714" s="4"/>
      <c r="D1714" s="8"/>
      <c r="E1714" s="8"/>
      <c r="F1714" s="59"/>
      <c r="K1714" s="14"/>
      <c r="L1714" s="4"/>
    </row>
    <row r="1715" spans="1:12" s="45" customFormat="1" x14ac:dyDescent="0.25">
      <c r="A1715" s="23"/>
      <c r="B1715" s="129"/>
      <c r="C1715" s="4"/>
      <c r="D1715" s="8"/>
      <c r="E1715" s="8"/>
      <c r="F1715" s="59"/>
      <c r="K1715" s="14"/>
      <c r="L1715" s="4"/>
    </row>
    <row r="1716" spans="1:12" s="45" customFormat="1" x14ac:dyDescent="0.25">
      <c r="A1716" s="23"/>
      <c r="B1716" s="129"/>
      <c r="C1716" s="4"/>
      <c r="D1716" s="8"/>
      <c r="E1716" s="8"/>
      <c r="F1716" s="59"/>
      <c r="K1716" s="14"/>
      <c r="L1716" s="4"/>
    </row>
    <row r="1717" spans="1:12" s="45" customFormat="1" x14ac:dyDescent="0.25">
      <c r="A1717" s="23"/>
      <c r="B1717" s="129"/>
      <c r="C1717" s="4"/>
      <c r="D1717" s="8"/>
      <c r="E1717" s="8"/>
      <c r="F1717" s="59"/>
      <c r="K1717" s="14"/>
      <c r="L1717" s="4"/>
    </row>
    <row r="1718" spans="1:12" s="45" customFormat="1" x14ac:dyDescent="0.25">
      <c r="A1718" s="305"/>
      <c r="B1718" s="306"/>
      <c r="C1718" s="307"/>
      <c r="D1718" s="8"/>
      <c r="E1718" s="8"/>
      <c r="F1718" s="309"/>
      <c r="K1718" s="14"/>
      <c r="L1718" s="4"/>
    </row>
    <row r="1719" spans="1:12" s="45" customFormat="1" x14ac:dyDescent="0.25">
      <c r="A1719" s="23"/>
      <c r="B1719" s="129"/>
      <c r="C1719" s="4"/>
      <c r="D1719" s="8"/>
      <c r="E1719" s="8"/>
      <c r="F1719" s="59"/>
      <c r="K1719" s="14"/>
      <c r="L1719" s="4"/>
    </row>
    <row r="1720" spans="1:12" s="45" customFormat="1" x14ac:dyDescent="0.25">
      <c r="A1720" s="23"/>
      <c r="B1720" s="129"/>
      <c r="C1720" s="4"/>
      <c r="D1720" s="8"/>
      <c r="E1720" s="8"/>
      <c r="F1720" s="59"/>
      <c r="K1720" s="14"/>
      <c r="L1720" s="4"/>
    </row>
    <row r="1721" spans="1:12" s="45" customFormat="1" x14ac:dyDescent="0.25">
      <c r="A1721" s="23"/>
      <c r="B1721" s="129"/>
      <c r="C1721" s="4"/>
      <c r="D1721" s="8"/>
      <c r="E1721" s="8"/>
      <c r="F1721" s="59"/>
      <c r="K1721" s="14"/>
      <c r="L1721" s="4"/>
    </row>
    <row r="1722" spans="1:12" s="45" customFormat="1" x14ac:dyDescent="0.25">
      <c r="A1722" s="23"/>
      <c r="B1722" s="129"/>
      <c r="C1722" s="4"/>
      <c r="D1722" s="8"/>
      <c r="E1722" s="8"/>
      <c r="F1722" s="59"/>
      <c r="K1722" s="14"/>
      <c r="L1722" s="4"/>
    </row>
    <row r="1723" spans="1:12" s="45" customFormat="1" x14ac:dyDescent="0.25">
      <c r="A1723" s="23"/>
      <c r="B1723" s="129"/>
      <c r="C1723" s="4"/>
      <c r="D1723" s="8"/>
      <c r="E1723" s="8"/>
      <c r="F1723" s="59"/>
      <c r="K1723" s="14"/>
      <c r="L1723" s="4"/>
    </row>
    <row r="1724" spans="1:12" s="45" customFormat="1" x14ac:dyDescent="0.25">
      <c r="A1724" s="23"/>
      <c r="B1724" s="129"/>
      <c r="C1724" s="4"/>
      <c r="D1724" s="8"/>
      <c r="E1724" s="8"/>
      <c r="F1724" s="59"/>
      <c r="K1724" s="14"/>
      <c r="L1724" s="4"/>
    </row>
    <row r="1725" spans="1:12" s="45" customFormat="1" x14ac:dyDescent="0.25">
      <c r="A1725" s="23"/>
      <c r="B1725" s="129"/>
      <c r="C1725" s="4"/>
      <c r="D1725" s="8"/>
      <c r="E1725" s="8"/>
      <c r="F1725" s="59"/>
      <c r="K1725" s="14"/>
      <c r="L1725" s="4"/>
    </row>
    <row r="1726" spans="1:12" s="45" customFormat="1" x14ac:dyDescent="0.25">
      <c r="A1726" s="23"/>
      <c r="B1726" s="129"/>
      <c r="C1726" s="4"/>
      <c r="D1726" s="8"/>
      <c r="E1726" s="8"/>
      <c r="F1726" s="59"/>
      <c r="K1726" s="14"/>
      <c r="L1726" s="4"/>
    </row>
    <row r="1727" spans="1:12" s="45" customFormat="1" x14ac:dyDescent="0.25">
      <c r="A1727" s="23"/>
      <c r="B1727" s="129"/>
      <c r="C1727" s="4"/>
      <c r="D1727" s="8"/>
      <c r="E1727" s="8"/>
      <c r="F1727" s="59"/>
      <c r="K1727" s="14"/>
      <c r="L1727" s="4"/>
    </row>
    <row r="1728" spans="1:12" s="45" customFormat="1" x14ac:dyDescent="0.25">
      <c r="A1728" s="305"/>
      <c r="B1728" s="306"/>
      <c r="C1728" s="307"/>
      <c r="D1728" s="8"/>
      <c r="E1728" s="8"/>
      <c r="F1728" s="309"/>
      <c r="K1728" s="14"/>
      <c r="L1728" s="4"/>
    </row>
    <row r="1729" spans="1:12" s="45" customFormat="1" x14ac:dyDescent="0.25">
      <c r="A1729" s="23"/>
      <c r="B1729" s="129"/>
      <c r="C1729" s="4"/>
      <c r="D1729" s="8"/>
      <c r="E1729" s="8"/>
      <c r="F1729" s="59"/>
      <c r="K1729" s="14"/>
      <c r="L1729" s="4"/>
    </row>
    <row r="1730" spans="1:12" s="45" customFormat="1" x14ac:dyDescent="0.25">
      <c r="A1730" s="23"/>
      <c r="B1730" s="129"/>
      <c r="C1730" s="4"/>
      <c r="D1730" s="8"/>
      <c r="E1730" s="8"/>
      <c r="F1730" s="59"/>
      <c r="K1730" s="14"/>
      <c r="L1730" s="4"/>
    </row>
    <row r="1731" spans="1:12" s="45" customFormat="1" x14ac:dyDescent="0.25">
      <c r="A1731" s="23"/>
      <c r="B1731" s="129"/>
      <c r="C1731" s="4"/>
      <c r="D1731" s="8"/>
      <c r="E1731" s="8"/>
      <c r="F1731" s="59"/>
      <c r="K1731" s="14"/>
      <c r="L1731" s="4"/>
    </row>
    <row r="1732" spans="1:12" s="45" customFormat="1" x14ac:dyDescent="0.25">
      <c r="A1732" s="23"/>
      <c r="B1732" s="129"/>
      <c r="C1732" s="4"/>
      <c r="D1732" s="8"/>
      <c r="E1732" s="8"/>
      <c r="F1732" s="59"/>
      <c r="K1732" s="14"/>
      <c r="L1732" s="4"/>
    </row>
    <row r="1733" spans="1:12" s="45" customFormat="1" x14ac:dyDescent="0.25">
      <c r="A1733" s="23"/>
      <c r="B1733" s="129"/>
      <c r="C1733" s="4"/>
      <c r="D1733" s="8"/>
      <c r="E1733" s="8"/>
      <c r="F1733" s="59"/>
      <c r="K1733" s="14"/>
      <c r="L1733" s="4"/>
    </row>
    <row r="1734" spans="1:12" s="45" customFormat="1" x14ac:dyDescent="0.25">
      <c r="A1734" s="23"/>
      <c r="B1734" s="129"/>
      <c r="C1734" s="4"/>
      <c r="D1734" s="8"/>
      <c r="E1734" s="8"/>
      <c r="F1734" s="59"/>
      <c r="K1734" s="14"/>
      <c r="L1734" s="4"/>
    </row>
    <row r="1735" spans="1:12" s="45" customFormat="1" x14ac:dyDescent="0.25">
      <c r="A1735" s="23"/>
      <c r="B1735" s="129"/>
      <c r="C1735" s="4"/>
      <c r="D1735" s="8"/>
      <c r="E1735" s="8"/>
      <c r="F1735" s="59"/>
      <c r="K1735" s="14"/>
      <c r="L1735" s="4"/>
    </row>
    <row r="1736" spans="1:12" s="45" customFormat="1" x14ac:dyDescent="0.25">
      <c r="A1736" s="23"/>
      <c r="B1736" s="129"/>
      <c r="C1736" s="4"/>
      <c r="D1736" s="8"/>
      <c r="E1736" s="8"/>
      <c r="F1736" s="59"/>
      <c r="K1736" s="14"/>
      <c r="L1736" s="4"/>
    </row>
    <row r="1737" spans="1:12" s="45" customFormat="1" x14ac:dyDescent="0.25">
      <c r="A1737" s="23"/>
      <c r="B1737" s="129"/>
      <c r="C1737" s="4"/>
      <c r="D1737" s="8"/>
      <c r="E1737" s="8"/>
      <c r="F1737" s="59"/>
      <c r="K1737" s="14"/>
      <c r="L1737" s="4"/>
    </row>
  </sheetData>
  <mergeCells count="9">
    <mergeCell ref="B22:F22"/>
    <mergeCell ref="B116:F116"/>
    <mergeCell ref="E2:F2"/>
    <mergeCell ref="C3:F3"/>
    <mergeCell ref="D5:F5"/>
    <mergeCell ref="D6:F6"/>
    <mergeCell ref="D7:F7"/>
    <mergeCell ref="A9:F10"/>
    <mergeCell ref="B13:F13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8"/>
  <sheetViews>
    <sheetView view="pageBreakPreview" topLeftCell="A7" zoomScale="75" zoomScaleNormal="70" zoomScaleSheetLayoutView="75" workbookViewId="0">
      <selection activeCell="E37" sqref="E37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1112</v>
      </c>
      <c r="F2" s="650"/>
    </row>
    <row r="3" spans="1:16" ht="18.75" x14ac:dyDescent="0.3">
      <c r="A3" s="31"/>
      <c r="B3" s="32"/>
      <c r="C3" s="650" t="s">
        <v>944</v>
      </c>
      <c r="D3" s="651"/>
      <c r="E3" s="651"/>
      <c r="F3" s="651"/>
    </row>
    <row r="4" spans="1:16" ht="18.75" x14ac:dyDescent="0.3">
      <c r="A4" s="31"/>
      <c r="B4" s="32"/>
      <c r="C4" s="62"/>
      <c r="D4" s="20"/>
      <c r="E4" s="20"/>
      <c r="F4" s="20"/>
    </row>
    <row r="5" spans="1:16" ht="18.75" x14ac:dyDescent="0.3">
      <c r="A5" s="31"/>
      <c r="B5" s="32"/>
      <c r="C5" s="62"/>
      <c r="D5" s="650" t="s">
        <v>922</v>
      </c>
      <c r="E5" s="651"/>
      <c r="F5" s="651"/>
    </row>
    <row r="6" spans="1:16" ht="18.75" x14ac:dyDescent="0.3">
      <c r="A6" s="31"/>
      <c r="B6" s="32"/>
      <c r="C6" s="62"/>
      <c r="D6" s="650" t="s">
        <v>923</v>
      </c>
      <c r="E6" s="651"/>
      <c r="F6" s="651"/>
    </row>
    <row r="7" spans="1:16" ht="18.75" x14ac:dyDescent="0.3">
      <c r="A7" s="31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20.45" customHeight="1" x14ac:dyDescent="0.3">
      <c r="A9" s="649" t="s">
        <v>1095</v>
      </c>
      <c r="B9" s="649"/>
      <c r="C9" s="649"/>
      <c r="D9" s="649"/>
      <c r="E9" s="649"/>
      <c r="F9" s="649"/>
      <c r="G9" s="312"/>
      <c r="H9" s="107"/>
      <c r="I9" s="107"/>
      <c r="L9" s="107"/>
      <c r="N9" s="310"/>
      <c r="O9" s="311"/>
      <c r="P9" s="311"/>
    </row>
    <row r="10" spans="1:16" ht="39.6" customHeight="1" x14ac:dyDescent="0.3">
      <c r="A10" s="649"/>
      <c r="B10" s="649"/>
      <c r="C10" s="649"/>
      <c r="D10" s="649"/>
      <c r="E10" s="649"/>
      <c r="F10" s="649"/>
      <c r="G10" s="311"/>
      <c r="H10" s="107"/>
      <c r="I10" s="107"/>
      <c r="L10" s="108"/>
      <c r="N10" s="310"/>
      <c r="O10" s="311"/>
      <c r="P10" s="311"/>
    </row>
    <row r="11" spans="1:16" ht="18.75" x14ac:dyDescent="0.3">
      <c r="A11" s="14"/>
      <c r="C11" s="14"/>
      <c r="D11" s="14"/>
      <c r="E11" s="14"/>
      <c r="F11" s="14"/>
      <c r="H11" s="14"/>
      <c r="I11" s="108"/>
      <c r="L11" s="109"/>
      <c r="N11" s="310"/>
      <c r="O11" s="313"/>
      <c r="P11" s="313"/>
    </row>
    <row r="12" spans="1:16" ht="50.1" customHeight="1" x14ac:dyDescent="0.3">
      <c r="A12" s="1" t="s">
        <v>0</v>
      </c>
      <c r="B12" s="21" t="s">
        <v>446</v>
      </c>
      <c r="C12" s="64" t="s">
        <v>13</v>
      </c>
      <c r="D12" s="29" t="s">
        <v>1</v>
      </c>
      <c r="E12" s="15" t="s">
        <v>81</v>
      </c>
      <c r="F12" s="16" t="s">
        <v>419</v>
      </c>
      <c r="H12" s="14"/>
      <c r="I12" s="109"/>
      <c r="L12" s="107"/>
    </row>
    <row r="13" spans="1:16" s="110" customFormat="1" ht="75" x14ac:dyDescent="0.3">
      <c r="A13" s="409" t="s">
        <v>134</v>
      </c>
      <c r="B13" s="404" t="s">
        <v>1839</v>
      </c>
      <c r="C13" s="33"/>
      <c r="D13" s="405"/>
      <c r="E13" s="399"/>
      <c r="F13" s="406"/>
      <c r="G13" s="314"/>
      <c r="H13" s="314"/>
      <c r="I13" s="314"/>
      <c r="J13" s="314"/>
      <c r="K13" s="314"/>
      <c r="L13" s="314"/>
    </row>
    <row r="14" spans="1:16" x14ac:dyDescent="0.25">
      <c r="A14" s="398" t="s">
        <v>137</v>
      </c>
      <c r="B14" s="2" t="s">
        <v>445</v>
      </c>
      <c r="C14" s="35" t="s">
        <v>441</v>
      </c>
      <c r="D14" s="84">
        <v>35000</v>
      </c>
      <c r="E14" s="84">
        <f t="shared" ref="E14:E36" si="0">D14*F14/(100%+F14)</f>
        <v>3181.8181818181815</v>
      </c>
      <c r="F14" s="70">
        <v>0.1</v>
      </c>
    </row>
    <row r="15" spans="1:16" s="111" customFormat="1" ht="18.75" x14ac:dyDescent="0.25">
      <c r="A15" s="398" t="s">
        <v>138</v>
      </c>
      <c r="B15" s="2" t="s">
        <v>444</v>
      </c>
      <c r="C15" s="35" t="s">
        <v>441</v>
      </c>
      <c r="D15" s="84">
        <v>30000</v>
      </c>
      <c r="E15" s="84">
        <f t="shared" si="0"/>
        <v>2727.272727272727</v>
      </c>
      <c r="F15" s="70">
        <v>0.1</v>
      </c>
      <c r="G15" s="104"/>
      <c r="H15" s="18"/>
      <c r="I15" s="18"/>
      <c r="J15" s="18"/>
      <c r="K15" s="18"/>
      <c r="L15" s="104"/>
    </row>
    <row r="16" spans="1:16" s="111" customFormat="1" ht="17.45" customHeight="1" x14ac:dyDescent="0.25">
      <c r="A16" s="398" t="s">
        <v>139</v>
      </c>
      <c r="B16" s="2" t="s">
        <v>443</v>
      </c>
      <c r="C16" s="35" t="s">
        <v>441</v>
      </c>
      <c r="D16" s="84">
        <v>38000</v>
      </c>
      <c r="E16" s="84">
        <f t="shared" si="0"/>
        <v>3454.545454545454</v>
      </c>
      <c r="F16" s="70">
        <v>0.1</v>
      </c>
      <c r="G16" s="112"/>
      <c r="H16" s="19"/>
      <c r="I16" s="19"/>
      <c r="J16" s="19"/>
      <c r="K16" s="19"/>
      <c r="L16" s="315"/>
      <c r="M16" s="90"/>
    </row>
    <row r="17" spans="1:12" s="107" customFormat="1" ht="20.25" x14ac:dyDescent="0.25">
      <c r="A17" s="398" t="s">
        <v>841</v>
      </c>
      <c r="B17" s="2" t="s">
        <v>442</v>
      </c>
      <c r="C17" s="35" t="s">
        <v>441</v>
      </c>
      <c r="D17" s="84">
        <v>45000</v>
      </c>
      <c r="E17" s="84">
        <f t="shared" si="0"/>
        <v>4090.9090909090905</v>
      </c>
      <c r="F17" s="70">
        <v>0.1</v>
      </c>
      <c r="G17" s="160"/>
      <c r="H17" s="160"/>
      <c r="I17" s="160"/>
      <c r="J17" s="160"/>
      <c r="K17" s="160"/>
      <c r="L17" s="160"/>
    </row>
    <row r="18" spans="1:12" s="107" customFormat="1" ht="18.75" x14ac:dyDescent="0.25">
      <c r="A18" s="398" t="s">
        <v>842</v>
      </c>
      <c r="B18" s="2" t="s">
        <v>440</v>
      </c>
      <c r="C18" s="35" t="s">
        <v>423</v>
      </c>
      <c r="D18" s="84">
        <v>1</v>
      </c>
      <c r="E18" s="84">
        <f t="shared" si="0"/>
        <v>9.0909090909090912E-2</v>
      </c>
      <c r="F18" s="70">
        <v>0.1</v>
      </c>
      <c r="G18" s="116"/>
      <c r="H18" s="116"/>
      <c r="I18" s="116"/>
      <c r="J18" s="116"/>
      <c r="K18" s="116"/>
      <c r="L18" s="116"/>
    </row>
    <row r="19" spans="1:12" x14ac:dyDescent="0.25">
      <c r="A19" s="398" t="s">
        <v>961</v>
      </c>
      <c r="B19" s="2" t="s">
        <v>439</v>
      </c>
      <c r="C19" s="35" t="s">
        <v>423</v>
      </c>
      <c r="D19" s="84">
        <v>2</v>
      </c>
      <c r="E19" s="84">
        <f t="shared" si="0"/>
        <v>0.18181818181818182</v>
      </c>
      <c r="F19" s="70">
        <v>0.1</v>
      </c>
      <c r="G19" s="8"/>
      <c r="H19" s="8"/>
      <c r="I19" s="8"/>
      <c r="J19" s="8"/>
      <c r="K19" s="8"/>
      <c r="L19" s="10"/>
    </row>
    <row r="20" spans="1:12" x14ac:dyDescent="0.25">
      <c r="A20" s="398" t="s">
        <v>962</v>
      </c>
      <c r="B20" s="2" t="s">
        <v>438</v>
      </c>
      <c r="C20" s="35" t="s">
        <v>420</v>
      </c>
      <c r="D20" s="84">
        <v>500</v>
      </c>
      <c r="E20" s="84">
        <f t="shared" si="0"/>
        <v>45.454545454545453</v>
      </c>
      <c r="F20" s="70">
        <v>0.1</v>
      </c>
      <c r="G20" s="8"/>
      <c r="H20" s="8"/>
      <c r="I20" s="8"/>
      <c r="J20" s="8"/>
      <c r="K20" s="8"/>
      <c r="L20" s="10"/>
    </row>
    <row r="21" spans="1:12" x14ac:dyDescent="0.25">
      <c r="A21" s="398" t="s">
        <v>967</v>
      </c>
      <c r="B21" s="2" t="s">
        <v>437</v>
      </c>
      <c r="C21" s="35" t="s">
        <v>423</v>
      </c>
      <c r="D21" s="84">
        <v>1.5</v>
      </c>
      <c r="E21" s="84">
        <f t="shared" si="0"/>
        <v>0.25000000000000006</v>
      </c>
      <c r="F21" s="70">
        <v>0.2</v>
      </c>
      <c r="G21" s="8"/>
      <c r="H21" s="8"/>
      <c r="I21" s="8"/>
      <c r="J21" s="8"/>
      <c r="K21" s="8"/>
      <c r="L21" s="10"/>
    </row>
    <row r="22" spans="1:12" s="60" customFormat="1" ht="16.5" x14ac:dyDescent="0.25">
      <c r="A22" s="398" t="s">
        <v>968</v>
      </c>
      <c r="B22" s="2" t="s">
        <v>436</v>
      </c>
      <c r="C22" s="35" t="s">
        <v>423</v>
      </c>
      <c r="D22" s="84">
        <v>2</v>
      </c>
      <c r="E22" s="84">
        <f t="shared" si="0"/>
        <v>0.33333333333333337</v>
      </c>
      <c r="F22" s="70">
        <v>0.2</v>
      </c>
      <c r="G22" s="118"/>
      <c r="H22" s="118"/>
      <c r="I22" s="118"/>
      <c r="J22" s="118"/>
      <c r="K22" s="118"/>
      <c r="L22" s="118"/>
    </row>
    <row r="23" spans="1:12" x14ac:dyDescent="0.25">
      <c r="A23" s="398" t="s">
        <v>969</v>
      </c>
      <c r="B23" s="2" t="s">
        <v>435</v>
      </c>
      <c r="C23" s="35" t="s">
        <v>423</v>
      </c>
      <c r="D23" s="84">
        <v>15</v>
      </c>
      <c r="E23" s="84">
        <f t="shared" si="0"/>
        <v>2.5</v>
      </c>
      <c r="F23" s="70">
        <v>0.2</v>
      </c>
      <c r="G23" s="8"/>
      <c r="H23" s="8"/>
      <c r="I23" s="8"/>
      <c r="J23" s="8"/>
      <c r="K23" s="8"/>
      <c r="L23" s="10"/>
    </row>
    <row r="24" spans="1:12" x14ac:dyDescent="0.25">
      <c r="A24" s="398" t="s">
        <v>970</v>
      </c>
      <c r="B24" s="2" t="s">
        <v>434</v>
      </c>
      <c r="C24" s="35" t="s">
        <v>423</v>
      </c>
      <c r="D24" s="84">
        <v>21</v>
      </c>
      <c r="E24" s="84">
        <f t="shared" si="0"/>
        <v>3.5000000000000004</v>
      </c>
      <c r="F24" s="70">
        <v>0.2</v>
      </c>
      <c r="G24" s="8"/>
      <c r="H24" s="8"/>
      <c r="I24" s="8"/>
      <c r="J24" s="8"/>
      <c r="K24" s="8"/>
      <c r="L24" s="10"/>
    </row>
    <row r="25" spans="1:12" x14ac:dyDescent="0.25">
      <c r="A25" s="398" t="s">
        <v>971</v>
      </c>
      <c r="B25" s="2" t="s">
        <v>433</v>
      </c>
      <c r="C25" s="35" t="s">
        <v>423</v>
      </c>
      <c r="D25" s="84">
        <v>25</v>
      </c>
      <c r="E25" s="84">
        <f t="shared" si="0"/>
        <v>4.166666666666667</v>
      </c>
      <c r="F25" s="70">
        <v>0.2</v>
      </c>
      <c r="G25" s="8"/>
      <c r="H25" s="8"/>
      <c r="I25" s="8"/>
      <c r="J25" s="8"/>
      <c r="K25" s="8"/>
      <c r="L25" s="10"/>
    </row>
    <row r="26" spans="1:12" ht="16.5" x14ac:dyDescent="0.25">
      <c r="A26" s="398" t="s">
        <v>972</v>
      </c>
      <c r="B26" s="2" t="s">
        <v>432</v>
      </c>
      <c r="C26" s="35" t="s">
        <v>423</v>
      </c>
      <c r="D26" s="84">
        <v>2</v>
      </c>
      <c r="E26" s="84">
        <f t="shared" si="0"/>
        <v>0.18181818181818182</v>
      </c>
      <c r="F26" s="70">
        <v>0.1</v>
      </c>
      <c r="G26" s="118"/>
      <c r="H26" s="118"/>
      <c r="I26" s="118"/>
      <c r="J26" s="118"/>
      <c r="K26" s="118"/>
      <c r="L26" s="118"/>
    </row>
    <row r="27" spans="1:12" x14ac:dyDescent="0.25">
      <c r="A27" s="398" t="s">
        <v>982</v>
      </c>
      <c r="B27" s="2" t="s">
        <v>431</v>
      </c>
      <c r="C27" s="35" t="s">
        <v>423</v>
      </c>
      <c r="D27" s="84">
        <v>4</v>
      </c>
      <c r="E27" s="84">
        <f t="shared" si="0"/>
        <v>0.36363636363636365</v>
      </c>
      <c r="F27" s="70">
        <v>0.1</v>
      </c>
      <c r="G27" s="8"/>
      <c r="H27" s="8"/>
      <c r="I27" s="8"/>
      <c r="J27" s="8"/>
      <c r="K27" s="8"/>
      <c r="L27" s="10"/>
    </row>
    <row r="28" spans="1:12" x14ac:dyDescent="0.25">
      <c r="A28" s="398" t="s">
        <v>983</v>
      </c>
      <c r="B28" s="2" t="s">
        <v>430</v>
      </c>
      <c r="C28" s="35" t="s">
        <v>423</v>
      </c>
      <c r="D28" s="84">
        <v>4.5</v>
      </c>
      <c r="E28" s="84">
        <f t="shared" si="0"/>
        <v>0.40909090909090906</v>
      </c>
      <c r="F28" s="70">
        <v>0.1</v>
      </c>
      <c r="G28" s="8"/>
      <c r="H28" s="8"/>
      <c r="I28" s="8"/>
      <c r="J28" s="8"/>
      <c r="K28" s="8"/>
      <c r="L28" s="10"/>
    </row>
    <row r="29" spans="1:12" x14ac:dyDescent="0.25">
      <c r="A29" s="398" t="s">
        <v>984</v>
      </c>
      <c r="B29" s="2" t="s">
        <v>429</v>
      </c>
      <c r="C29" s="35" t="s">
        <v>423</v>
      </c>
      <c r="D29" s="84">
        <v>5</v>
      </c>
      <c r="E29" s="84">
        <f t="shared" si="0"/>
        <v>0.45454545454545453</v>
      </c>
      <c r="F29" s="70">
        <v>0.1</v>
      </c>
      <c r="G29" s="8"/>
      <c r="H29" s="8"/>
      <c r="I29" s="8"/>
      <c r="J29" s="8"/>
      <c r="K29" s="8"/>
      <c r="L29" s="10"/>
    </row>
    <row r="30" spans="1:12" x14ac:dyDescent="0.25">
      <c r="A30" s="398" t="s">
        <v>985</v>
      </c>
      <c r="B30" s="2" t="s">
        <v>428</v>
      </c>
      <c r="C30" s="35" t="s">
        <v>423</v>
      </c>
      <c r="D30" s="84">
        <v>5.5</v>
      </c>
      <c r="E30" s="84">
        <f t="shared" si="0"/>
        <v>0.5</v>
      </c>
      <c r="F30" s="70">
        <v>0.1</v>
      </c>
      <c r="G30" s="316"/>
      <c r="H30" s="316"/>
      <c r="I30" s="316"/>
      <c r="J30" s="316"/>
      <c r="K30" s="316"/>
      <c r="L30" s="10"/>
    </row>
    <row r="31" spans="1:12" ht="20.25" x14ac:dyDescent="0.3">
      <c r="A31" s="398" t="s">
        <v>986</v>
      </c>
      <c r="B31" s="2" t="s">
        <v>427</v>
      </c>
      <c r="C31" s="35" t="s">
        <v>420</v>
      </c>
      <c r="D31" s="84">
        <v>220</v>
      </c>
      <c r="E31" s="84">
        <f t="shared" si="0"/>
        <v>20</v>
      </c>
      <c r="F31" s="70">
        <v>0.1</v>
      </c>
      <c r="G31" s="318"/>
      <c r="H31" s="319"/>
      <c r="I31" s="319"/>
      <c r="J31" s="319"/>
      <c r="K31" s="8"/>
      <c r="L31" s="10"/>
    </row>
    <row r="32" spans="1:12" s="56" customFormat="1" ht="18.75" x14ac:dyDescent="0.3">
      <c r="A32" s="398" t="s">
        <v>987</v>
      </c>
      <c r="B32" s="2" t="s">
        <v>426</v>
      </c>
      <c r="C32" s="35" t="s">
        <v>420</v>
      </c>
      <c r="D32" s="84">
        <v>230</v>
      </c>
      <c r="E32" s="84">
        <f t="shared" si="0"/>
        <v>20.909090909090907</v>
      </c>
      <c r="F32" s="70">
        <v>0.1</v>
      </c>
      <c r="G32" s="320"/>
      <c r="H32" s="320"/>
      <c r="I32" s="320"/>
      <c r="J32" s="112"/>
    </row>
    <row r="33" spans="1:12" s="56" customFormat="1" ht="18.75" x14ac:dyDescent="0.3">
      <c r="A33" s="398" t="s">
        <v>801</v>
      </c>
      <c r="B33" s="2" t="s">
        <v>425</v>
      </c>
      <c r="C33" s="35" t="s">
        <v>420</v>
      </c>
      <c r="D33" s="84">
        <v>240</v>
      </c>
      <c r="E33" s="84">
        <f t="shared" si="0"/>
        <v>21.818181818181817</v>
      </c>
      <c r="F33" s="70">
        <v>0.1</v>
      </c>
      <c r="G33" s="119"/>
      <c r="H33" s="119"/>
      <c r="I33" s="119"/>
      <c r="J33" s="120"/>
    </row>
    <row r="34" spans="1:12" s="60" customFormat="1" ht="16.5" x14ac:dyDescent="0.25">
      <c r="A34" s="398" t="s">
        <v>988</v>
      </c>
      <c r="B34" s="2" t="s">
        <v>424</v>
      </c>
      <c r="C34" s="35" t="s">
        <v>423</v>
      </c>
      <c r="D34" s="84">
        <v>4.5</v>
      </c>
      <c r="E34" s="84">
        <f t="shared" si="0"/>
        <v>0.40909090909090906</v>
      </c>
      <c r="F34" s="70">
        <v>0.1</v>
      </c>
      <c r="G34" s="8"/>
      <c r="H34" s="8"/>
      <c r="I34" s="8"/>
      <c r="J34" s="10"/>
    </row>
    <row r="35" spans="1:12" s="56" customFormat="1" ht="18.75" x14ac:dyDescent="0.3">
      <c r="A35" s="398" t="s">
        <v>989</v>
      </c>
      <c r="B35" s="2" t="s">
        <v>422</v>
      </c>
      <c r="C35" s="35" t="s">
        <v>420</v>
      </c>
      <c r="D35" s="84">
        <v>180</v>
      </c>
      <c r="E35" s="84">
        <f t="shared" si="0"/>
        <v>16.363636363636363</v>
      </c>
      <c r="F35" s="70">
        <v>0.1</v>
      </c>
      <c r="G35" s="8"/>
      <c r="H35" s="8"/>
      <c r="I35" s="8"/>
      <c r="J35" s="10"/>
    </row>
    <row r="36" spans="1:12" s="60" customFormat="1" ht="16.5" x14ac:dyDescent="0.25">
      <c r="A36" s="398" t="s">
        <v>990</v>
      </c>
      <c r="B36" s="2" t="s">
        <v>421</v>
      </c>
      <c r="C36" s="35" t="s">
        <v>420</v>
      </c>
      <c r="D36" s="84">
        <v>250</v>
      </c>
      <c r="E36" s="84">
        <f t="shared" si="0"/>
        <v>22.727272727272727</v>
      </c>
      <c r="F36" s="70">
        <v>0.1</v>
      </c>
      <c r="G36" s="8"/>
      <c r="H36" s="8"/>
      <c r="I36" s="8"/>
      <c r="J36" s="10"/>
    </row>
    <row r="37" spans="1:12" s="56" customFormat="1" ht="56.25" x14ac:dyDescent="0.3">
      <c r="A37" s="409" t="s">
        <v>135</v>
      </c>
      <c r="B37" s="494" t="s">
        <v>1188</v>
      </c>
      <c r="C37" s="33" t="s">
        <v>415</v>
      </c>
      <c r="D37" s="84" t="s">
        <v>331</v>
      </c>
      <c r="E37" s="84"/>
      <c r="F37" s="70">
        <v>0.2</v>
      </c>
      <c r="G37" s="317"/>
      <c r="H37" s="317"/>
      <c r="I37" s="317"/>
      <c r="J37" s="317"/>
      <c r="K37" s="317"/>
      <c r="L37" s="317"/>
    </row>
    <row r="38" spans="1:12" s="60" customFormat="1" ht="18.75" x14ac:dyDescent="0.25">
      <c r="G38" s="25"/>
      <c r="H38" s="8"/>
      <c r="I38" s="8"/>
      <c r="J38" s="8"/>
      <c r="K38" s="8"/>
      <c r="L38" s="26"/>
    </row>
    <row r="39" spans="1:12" ht="16.5" x14ac:dyDescent="0.25">
      <c r="A39" s="14"/>
      <c r="C39" s="14"/>
      <c r="D39" s="14"/>
      <c r="E39" s="14"/>
      <c r="F39" s="14"/>
      <c r="G39" s="123"/>
      <c r="H39" s="8"/>
      <c r="I39" s="8"/>
      <c r="J39" s="8"/>
      <c r="K39" s="8"/>
      <c r="L39" s="124"/>
    </row>
    <row r="40" spans="1:12" s="56" customFormat="1" ht="18.75" x14ac:dyDescent="0.3">
      <c r="G40" s="25"/>
      <c r="H40" s="8"/>
      <c r="I40" s="8"/>
      <c r="J40" s="8"/>
      <c r="K40" s="8"/>
      <c r="L40" s="26"/>
    </row>
    <row r="41" spans="1:12" s="56" customFormat="1" ht="18.75" x14ac:dyDescent="0.3">
      <c r="G41" s="123"/>
      <c r="H41" s="8"/>
      <c r="I41" s="8"/>
      <c r="J41" s="8"/>
      <c r="K41" s="8"/>
      <c r="L41" s="124"/>
    </row>
    <row r="42" spans="1:12" s="60" customFormat="1" ht="18.75" x14ac:dyDescent="0.25">
      <c r="G42" s="25"/>
      <c r="H42" s="8"/>
      <c r="I42" s="8"/>
      <c r="J42" s="8"/>
      <c r="K42" s="8"/>
      <c r="L42" s="26"/>
    </row>
    <row r="43" spans="1:12" s="60" customFormat="1" ht="16.5" x14ac:dyDescent="0.25">
      <c r="G43" s="123"/>
      <c r="H43" s="8"/>
      <c r="I43" s="8"/>
      <c r="J43" s="8"/>
      <c r="K43" s="8"/>
      <c r="L43" s="124"/>
    </row>
    <row r="44" spans="1:12" s="60" customFormat="1" ht="16.5" x14ac:dyDescent="0.25">
      <c r="G44" s="8"/>
      <c r="H44" s="9"/>
      <c r="I44" s="9"/>
      <c r="J44" s="9"/>
      <c r="K44" s="9"/>
      <c r="L44" s="10"/>
    </row>
    <row r="45" spans="1:12" s="60" customFormat="1" ht="18.75" x14ac:dyDescent="0.3">
      <c r="G45" s="25"/>
      <c r="H45" s="26"/>
      <c r="I45" s="56"/>
      <c r="J45" s="56"/>
      <c r="K45" s="56"/>
      <c r="L45" s="56"/>
    </row>
    <row r="46" spans="1:12" s="60" customFormat="1" ht="18.75" x14ac:dyDescent="0.3">
      <c r="G46" s="27"/>
      <c r="H46" s="27"/>
      <c r="I46" s="56"/>
      <c r="J46" s="56"/>
      <c r="K46" s="56"/>
      <c r="L46" s="56"/>
    </row>
    <row r="47" spans="1:12" s="60" customFormat="1" ht="16.5" x14ac:dyDescent="0.25"/>
    <row r="48" spans="1:12" s="60" customFormat="1" ht="16.5" x14ac:dyDescent="0.25"/>
    <row r="49" spans="1:31" s="60" customFormat="1" ht="16.5" x14ac:dyDescent="0.25"/>
    <row r="50" spans="1:31" s="60" customFormat="1" ht="16.5" x14ac:dyDescent="0.25"/>
    <row r="51" spans="1:31" s="60" customFormat="1" ht="16.5" x14ac:dyDescent="0.25"/>
    <row r="52" spans="1:31" s="60" customFormat="1" ht="16.5" x14ac:dyDescent="0.25"/>
    <row r="53" spans="1:31" s="60" customFormat="1" ht="16.5" x14ac:dyDescent="0.25"/>
    <row r="54" spans="1:31" s="60" customFormat="1" ht="16.5" x14ac:dyDescent="0.25"/>
    <row r="55" spans="1:31" s="60" customFormat="1" ht="16.5" x14ac:dyDescent="0.25"/>
    <row r="56" spans="1:31" ht="16.5" x14ac:dyDescent="0.25">
      <c r="A56" s="14"/>
      <c r="C56" s="14"/>
      <c r="D56" s="14"/>
      <c r="E56" s="14"/>
      <c r="F56" s="14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31" ht="16.5" x14ac:dyDescent="0.25">
      <c r="A57" s="14"/>
      <c r="C57" s="14"/>
      <c r="D57" s="14"/>
      <c r="E57" s="14"/>
      <c r="F57" s="14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31" ht="16.5" x14ac:dyDescent="0.25">
      <c r="A58" s="14"/>
      <c r="C58" s="14"/>
      <c r="D58" s="14"/>
      <c r="E58" s="14"/>
      <c r="F58" s="14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31" ht="16.5" x14ac:dyDescent="0.25">
      <c r="A59" s="14"/>
      <c r="C59" s="14"/>
      <c r="D59" s="14"/>
      <c r="E59" s="14"/>
      <c r="F59" s="14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31" ht="16.5" x14ac:dyDescent="0.25">
      <c r="A60" s="14"/>
      <c r="C60" s="14"/>
      <c r="D60" s="14"/>
      <c r="E60" s="14"/>
      <c r="F60" s="14"/>
      <c r="G60" s="14"/>
      <c r="H60" s="60"/>
      <c r="I60" s="60"/>
      <c r="J60" s="60"/>
      <c r="K60" s="60"/>
      <c r="L60" s="60"/>
      <c r="M60" s="60"/>
      <c r="N60" s="60"/>
      <c r="O60" s="60"/>
      <c r="P60" s="60"/>
      <c r="Q60" s="60"/>
      <c r="Z60" s="60"/>
      <c r="AA60" s="60"/>
      <c r="AB60" s="60"/>
      <c r="AC60" s="60"/>
      <c r="AD60" s="60"/>
      <c r="AE60" s="60"/>
    </row>
    <row r="61" spans="1:31" ht="16.5" x14ac:dyDescent="0.25">
      <c r="A61" s="14"/>
      <c r="C61" s="14"/>
      <c r="D61" s="14"/>
      <c r="E61" s="14"/>
      <c r="F61" s="14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Z61" s="60"/>
      <c r="AA61" s="60"/>
      <c r="AB61" s="60"/>
      <c r="AC61" s="60"/>
      <c r="AD61" s="60"/>
      <c r="AE61" s="60"/>
    </row>
    <row r="62" spans="1:31" ht="16.5" x14ac:dyDescent="0.25">
      <c r="A62" s="14"/>
      <c r="C62" s="14"/>
      <c r="D62" s="14"/>
      <c r="E62" s="14"/>
      <c r="F62" s="14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Z62" s="60"/>
      <c r="AA62" s="60"/>
      <c r="AB62" s="60"/>
      <c r="AC62" s="60"/>
      <c r="AD62" s="60"/>
      <c r="AE62" s="60"/>
    </row>
    <row r="63" spans="1:31" ht="16.5" x14ac:dyDescent="0.25">
      <c r="A63" s="121"/>
      <c r="B63" s="117"/>
      <c r="C63" s="90"/>
      <c r="D63" s="8"/>
      <c r="E63" s="8"/>
      <c r="F63" s="124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Z63" s="60"/>
      <c r="AA63" s="60"/>
      <c r="AB63" s="60"/>
      <c r="AC63" s="60"/>
      <c r="AD63" s="60"/>
      <c r="AE63" s="60"/>
    </row>
    <row r="64" spans="1:31" s="60" customFormat="1" ht="16.5" x14ac:dyDescent="0.25">
      <c r="A64" s="121"/>
      <c r="B64" s="117"/>
      <c r="C64" s="90"/>
      <c r="D64" s="8"/>
      <c r="E64" s="8"/>
      <c r="F64" s="124"/>
    </row>
    <row r="65" spans="1:31" s="60" customFormat="1" ht="16.5" x14ac:dyDescent="0.25">
      <c r="A65" s="121"/>
      <c r="B65" s="117"/>
      <c r="C65" s="90"/>
      <c r="D65" s="8"/>
      <c r="E65" s="8"/>
      <c r="F65" s="124"/>
      <c r="N65" s="14"/>
      <c r="O65" s="14"/>
      <c r="P65" s="14"/>
      <c r="Q65" s="14"/>
    </row>
    <row r="66" spans="1:31" s="60" customFormat="1" ht="16.5" x14ac:dyDescent="0.25">
      <c r="A66" s="121"/>
      <c r="B66" s="117"/>
      <c r="C66" s="135"/>
      <c r="D66" s="8"/>
      <c r="E66" s="8"/>
      <c r="F66" s="124"/>
      <c r="N66" s="14"/>
      <c r="O66" s="14"/>
      <c r="P66" s="14"/>
      <c r="Q66" s="14"/>
    </row>
    <row r="67" spans="1:31" s="60" customFormat="1" ht="18.75" x14ac:dyDescent="0.25">
      <c r="A67" s="121"/>
      <c r="B67" s="117"/>
      <c r="C67" s="107"/>
      <c r="D67" s="8"/>
      <c r="E67" s="8"/>
      <c r="F67" s="107"/>
      <c r="N67" s="14"/>
      <c r="O67" s="14"/>
      <c r="P67" s="14"/>
      <c r="Q67" s="14"/>
    </row>
    <row r="68" spans="1:31" s="60" customFormat="1" ht="16.5" x14ac:dyDescent="0.25">
      <c r="A68" s="121"/>
      <c r="B68" s="117"/>
      <c r="C68" s="90"/>
      <c r="D68" s="8"/>
      <c r="E68" s="8"/>
      <c r="F68" s="124"/>
      <c r="M68" s="14"/>
      <c r="N68" s="14"/>
      <c r="O68" s="14"/>
      <c r="P68" s="14"/>
      <c r="Q68" s="14"/>
      <c r="R68" s="13"/>
      <c r="S68" s="6"/>
      <c r="T68" s="7"/>
      <c r="U68" s="7"/>
      <c r="V68" s="4"/>
      <c r="W68" s="8"/>
      <c r="X68" s="9"/>
      <c r="Y68" s="10"/>
      <c r="Z68" s="14"/>
      <c r="AA68" s="14"/>
      <c r="AB68" s="14"/>
      <c r="AC68" s="14"/>
      <c r="AD68" s="14"/>
      <c r="AE68" s="14"/>
    </row>
    <row r="69" spans="1:31" ht="16.5" x14ac:dyDescent="0.25">
      <c r="A69" s="121"/>
      <c r="B69" s="117"/>
      <c r="C69" s="90"/>
      <c r="D69" s="8"/>
      <c r="E69" s="8"/>
      <c r="F69" s="124"/>
      <c r="M69" s="60"/>
      <c r="N69" s="60"/>
      <c r="O69" s="60"/>
      <c r="P69" s="60"/>
      <c r="Q69" s="60"/>
      <c r="AE69" s="60"/>
    </row>
    <row r="70" spans="1:31" ht="16.5" x14ac:dyDescent="0.25">
      <c r="A70" s="121"/>
      <c r="B70" s="117"/>
      <c r="C70" s="90"/>
      <c r="D70" s="123"/>
      <c r="F70" s="124"/>
      <c r="M70" s="60"/>
      <c r="N70" s="60"/>
      <c r="O70" s="60"/>
      <c r="P70" s="60"/>
      <c r="Q70" s="60"/>
      <c r="AE70" s="60"/>
    </row>
    <row r="71" spans="1:31" s="56" customFormat="1" ht="18.75" x14ac:dyDescent="0.3">
      <c r="A71" s="114"/>
      <c r="B71" s="136"/>
      <c r="C71" s="27"/>
      <c r="D71" s="138"/>
      <c r="E71" s="27"/>
      <c r="F71" s="139"/>
      <c r="G71" s="108"/>
      <c r="H71" s="108"/>
      <c r="I71" s="108"/>
      <c r="J71" s="108"/>
      <c r="L71" s="107"/>
    </row>
    <row r="72" spans="1:31" ht="16.5" x14ac:dyDescent="0.25">
      <c r="A72" s="23"/>
      <c r="B72" s="129"/>
      <c r="D72" s="8"/>
      <c r="E72" s="8"/>
      <c r="F72" s="59"/>
      <c r="M72" s="60"/>
      <c r="N72" s="60"/>
      <c r="O72" s="60"/>
      <c r="P72" s="60"/>
      <c r="Q72" s="60"/>
      <c r="AE72" s="60"/>
    </row>
    <row r="73" spans="1:31" ht="16.5" x14ac:dyDescent="0.25">
      <c r="A73" s="23"/>
      <c r="B73" s="129"/>
      <c r="D73" s="8"/>
      <c r="E73" s="8"/>
      <c r="F73" s="59"/>
      <c r="M73" s="60"/>
      <c r="N73" s="60"/>
      <c r="O73" s="60"/>
      <c r="P73" s="60"/>
      <c r="Q73" s="60"/>
      <c r="AE73" s="60"/>
    </row>
    <row r="74" spans="1:31" ht="16.5" x14ac:dyDescent="0.25">
      <c r="A74" s="23"/>
      <c r="B74" s="129"/>
      <c r="D74" s="8"/>
      <c r="E74" s="8"/>
      <c r="F74" s="59"/>
      <c r="M74" s="60"/>
      <c r="N74" s="60"/>
      <c r="O74" s="60"/>
      <c r="P74" s="60"/>
      <c r="Q74" s="60"/>
      <c r="AE74" s="60"/>
    </row>
    <row r="75" spans="1:31" ht="16.5" x14ac:dyDescent="0.25">
      <c r="A75" s="23"/>
      <c r="B75" s="129"/>
      <c r="D75" s="8"/>
      <c r="E75" s="8"/>
      <c r="F75" s="59"/>
      <c r="M75" s="60"/>
      <c r="N75" s="60"/>
      <c r="O75" s="60"/>
      <c r="P75" s="60"/>
      <c r="Q75" s="60"/>
      <c r="AE75" s="60"/>
    </row>
    <row r="76" spans="1:31" ht="16.5" x14ac:dyDescent="0.25">
      <c r="A76" s="23"/>
      <c r="B76" s="129"/>
      <c r="D76" s="8"/>
      <c r="E76" s="8"/>
      <c r="F76" s="59"/>
      <c r="M76" s="60"/>
      <c r="N76" s="60"/>
      <c r="O76" s="60"/>
      <c r="P76" s="60"/>
      <c r="Q76" s="60"/>
      <c r="AE76" s="60"/>
    </row>
    <row r="77" spans="1:31" ht="16.5" x14ac:dyDescent="0.25">
      <c r="A77" s="23"/>
      <c r="B77" s="129"/>
      <c r="D77" s="8"/>
      <c r="E77" s="8"/>
      <c r="F77" s="59"/>
      <c r="M77" s="60"/>
      <c r="N77" s="60"/>
      <c r="O77" s="60"/>
      <c r="P77" s="60"/>
      <c r="Q77" s="60"/>
      <c r="AE77" s="60"/>
    </row>
    <row r="78" spans="1:31" ht="16.5" x14ac:dyDescent="0.25">
      <c r="A78" s="23"/>
      <c r="B78" s="129"/>
      <c r="D78" s="8"/>
      <c r="E78" s="8"/>
      <c r="F78" s="59"/>
      <c r="M78" s="60"/>
      <c r="N78" s="60"/>
      <c r="O78" s="60"/>
      <c r="P78" s="60"/>
      <c r="Q78" s="60"/>
      <c r="AE78" s="60"/>
    </row>
    <row r="79" spans="1:31" s="56" customFormat="1" ht="18.75" x14ac:dyDescent="0.3">
      <c r="A79" s="114"/>
      <c r="B79" s="136"/>
      <c r="C79" s="107"/>
      <c r="D79" s="8"/>
      <c r="E79" s="8"/>
      <c r="F79" s="141"/>
      <c r="G79" s="108"/>
      <c r="H79" s="108"/>
      <c r="I79" s="108"/>
      <c r="J79" s="108"/>
      <c r="L79" s="107"/>
    </row>
    <row r="80" spans="1:31" ht="16.5" x14ac:dyDescent="0.25">
      <c r="A80" s="23"/>
      <c r="B80" s="129"/>
      <c r="D80" s="8"/>
      <c r="E80" s="8"/>
      <c r="F80" s="59"/>
      <c r="M80" s="60"/>
      <c r="N80" s="60"/>
      <c r="O80" s="60"/>
      <c r="P80" s="60"/>
      <c r="Q80" s="60"/>
      <c r="AE80" s="60"/>
    </row>
    <row r="81" spans="1:31" ht="16.5" x14ac:dyDescent="0.25">
      <c r="A81" s="23"/>
      <c r="B81" s="129"/>
      <c r="D81" s="8"/>
      <c r="E81" s="8"/>
      <c r="F81" s="59"/>
      <c r="M81" s="60"/>
      <c r="N81" s="60"/>
      <c r="O81" s="60"/>
      <c r="P81" s="60"/>
      <c r="Q81" s="60"/>
      <c r="AE81" s="60"/>
    </row>
    <row r="82" spans="1:31" ht="16.5" x14ac:dyDescent="0.25">
      <c r="A82" s="23"/>
      <c r="B82" s="129"/>
      <c r="D82" s="8"/>
      <c r="E82" s="8"/>
      <c r="F82" s="59"/>
      <c r="M82" s="60"/>
      <c r="N82" s="60"/>
      <c r="O82" s="60"/>
      <c r="P82" s="60"/>
      <c r="Q82" s="60"/>
      <c r="AE82" s="60"/>
    </row>
    <row r="83" spans="1:31" ht="16.5" x14ac:dyDescent="0.25">
      <c r="A83" s="23"/>
      <c r="B83" s="129"/>
      <c r="D83" s="8"/>
      <c r="E83" s="8"/>
      <c r="F83" s="59"/>
      <c r="M83" s="60"/>
      <c r="N83" s="60"/>
      <c r="O83" s="60"/>
      <c r="P83" s="60"/>
      <c r="Q83" s="60"/>
      <c r="AE83" s="60"/>
    </row>
    <row r="84" spans="1:31" ht="16.5" x14ac:dyDescent="0.25">
      <c r="A84" s="23"/>
      <c r="B84" s="129"/>
      <c r="D84" s="8"/>
      <c r="E84" s="8"/>
      <c r="F84" s="59"/>
      <c r="M84" s="60"/>
      <c r="N84" s="60"/>
      <c r="O84" s="60"/>
      <c r="P84" s="60"/>
      <c r="Q84" s="60"/>
      <c r="AE84" s="60"/>
    </row>
    <row r="85" spans="1:31" ht="16.5" x14ac:dyDescent="0.25">
      <c r="A85" s="23"/>
      <c r="B85" s="6"/>
      <c r="C85" s="40"/>
      <c r="D85" s="8"/>
      <c r="E85" s="8"/>
      <c r="F85" s="59"/>
      <c r="M85" s="60"/>
      <c r="N85" s="60"/>
      <c r="O85" s="60"/>
      <c r="P85" s="60"/>
      <c r="Q85" s="60"/>
      <c r="AE85" s="60"/>
    </row>
    <row r="86" spans="1:31" ht="18.75" x14ac:dyDescent="0.25">
      <c r="A86" s="23"/>
      <c r="B86" s="143"/>
      <c r="C86" s="54"/>
      <c r="D86" s="8"/>
      <c r="E86" s="8"/>
      <c r="F86" s="124"/>
      <c r="M86" s="60"/>
      <c r="N86" s="60"/>
      <c r="O86" s="60"/>
      <c r="P86" s="60"/>
      <c r="Q86" s="60"/>
      <c r="AE86" s="60"/>
    </row>
    <row r="87" spans="1:31" ht="18.75" x14ac:dyDescent="0.25">
      <c r="A87" s="114"/>
      <c r="B87" s="85"/>
      <c r="C87" s="14"/>
      <c r="D87" s="14"/>
      <c r="E87" s="14"/>
      <c r="F87" s="14"/>
      <c r="M87" s="60"/>
      <c r="AE87" s="60"/>
    </row>
    <row r="88" spans="1:31" ht="16.5" x14ac:dyDescent="0.25">
      <c r="A88" s="23"/>
      <c r="B88" s="230"/>
      <c r="C88" s="128"/>
      <c r="D88" s="8"/>
      <c r="E88" s="8"/>
      <c r="F88" s="59"/>
      <c r="M88" s="60"/>
      <c r="AE88" s="60"/>
    </row>
    <row r="89" spans="1:31" ht="16.5" x14ac:dyDescent="0.25">
      <c r="A89" s="23"/>
      <c r="B89" s="230"/>
      <c r="C89" s="128"/>
      <c r="D89" s="8"/>
      <c r="E89" s="8"/>
      <c r="F89" s="59"/>
      <c r="M89" s="60"/>
      <c r="AE89" s="60"/>
    </row>
    <row r="90" spans="1:31" ht="16.5" x14ac:dyDescent="0.25">
      <c r="A90" s="23"/>
      <c r="B90" s="230"/>
      <c r="C90" s="128"/>
      <c r="D90" s="8"/>
      <c r="E90" s="8"/>
      <c r="F90" s="59"/>
      <c r="M90" s="60"/>
      <c r="AE90" s="60"/>
    </row>
    <row r="91" spans="1:31" ht="16.5" x14ac:dyDescent="0.25">
      <c r="A91" s="23"/>
      <c r="B91" s="230"/>
      <c r="C91" s="128"/>
      <c r="D91" s="8"/>
      <c r="E91" s="8"/>
      <c r="F91" s="59"/>
      <c r="M91" s="60"/>
      <c r="AE91" s="60"/>
    </row>
    <row r="92" spans="1:31" ht="16.5" x14ac:dyDescent="0.25">
      <c r="A92" s="23"/>
      <c r="B92" s="230"/>
      <c r="C92" s="128"/>
      <c r="D92" s="8"/>
      <c r="E92" s="8"/>
      <c r="F92" s="59"/>
      <c r="M92" s="60"/>
      <c r="AE92" s="60"/>
    </row>
    <row r="93" spans="1:31" ht="16.5" x14ac:dyDescent="0.25">
      <c r="A93" s="23"/>
      <c r="B93" s="230"/>
      <c r="C93" s="128"/>
      <c r="D93" s="8"/>
      <c r="E93" s="8"/>
      <c r="F93" s="59"/>
      <c r="M93" s="60"/>
      <c r="AE93" s="60"/>
    </row>
    <row r="94" spans="1:31" ht="16.5" x14ac:dyDescent="0.25">
      <c r="A94" s="23"/>
      <c r="B94" s="230"/>
      <c r="C94" s="128"/>
      <c r="D94" s="8"/>
      <c r="E94" s="8"/>
      <c r="F94" s="59"/>
      <c r="M94" s="60"/>
      <c r="AE94" s="60"/>
    </row>
    <row r="95" spans="1:31" ht="16.5" x14ac:dyDescent="0.25">
      <c r="A95" s="23"/>
      <c r="B95" s="321"/>
      <c r="C95" s="128"/>
      <c r="D95" s="145"/>
      <c r="E95" s="8"/>
      <c r="F95" s="59"/>
      <c r="M95" s="60"/>
      <c r="AE95" s="60"/>
    </row>
    <row r="96" spans="1:31" ht="16.5" x14ac:dyDescent="0.25">
      <c r="A96" s="23"/>
      <c r="B96" s="321"/>
      <c r="C96" s="128"/>
      <c r="D96" s="145"/>
      <c r="E96" s="8"/>
      <c r="F96" s="59"/>
      <c r="M96" s="60"/>
      <c r="AE96" s="60"/>
    </row>
    <row r="97" spans="1:31" ht="16.5" x14ac:dyDescent="0.25">
      <c r="A97" s="23"/>
      <c r="B97" s="321"/>
      <c r="C97" s="128"/>
      <c r="D97" s="145"/>
      <c r="E97" s="8"/>
      <c r="F97" s="59"/>
      <c r="M97" s="60"/>
      <c r="AE97" s="60"/>
    </row>
    <row r="98" spans="1:31" ht="18.75" x14ac:dyDescent="0.25">
      <c r="A98" s="114"/>
      <c r="B98" s="136"/>
      <c r="D98" s="41"/>
      <c r="E98" s="94"/>
      <c r="F98" s="146"/>
      <c r="M98" s="60"/>
      <c r="AE98" s="60"/>
    </row>
    <row r="99" spans="1:31" ht="16.5" x14ac:dyDescent="0.25">
      <c r="A99" s="23"/>
      <c r="B99" s="129"/>
      <c r="D99" s="8"/>
      <c r="E99" s="8"/>
      <c r="F99" s="59"/>
      <c r="M99" s="60"/>
      <c r="AE99" s="60"/>
    </row>
    <row r="100" spans="1:31" ht="16.5" x14ac:dyDescent="0.25">
      <c r="A100" s="23"/>
      <c r="B100" s="129"/>
      <c r="D100" s="8"/>
      <c r="E100" s="8"/>
      <c r="F100" s="59"/>
      <c r="M100" s="60"/>
      <c r="AE100" s="60"/>
    </row>
    <row r="101" spans="1:31" ht="16.5" x14ac:dyDescent="0.25">
      <c r="A101" s="23"/>
      <c r="B101" s="129"/>
      <c r="D101" s="8"/>
      <c r="E101" s="8"/>
      <c r="F101" s="59"/>
      <c r="M101" s="60"/>
      <c r="AE101" s="60"/>
    </row>
    <row r="102" spans="1:31" ht="16.5" x14ac:dyDescent="0.25">
      <c r="A102" s="23"/>
      <c r="B102" s="129"/>
      <c r="D102" s="8"/>
      <c r="E102" s="8"/>
      <c r="F102" s="59"/>
      <c r="M102" s="60"/>
      <c r="AE102" s="60"/>
    </row>
    <row r="103" spans="1:31" ht="16.5" x14ac:dyDescent="0.25">
      <c r="A103" s="23"/>
      <c r="B103" s="129"/>
      <c r="D103" s="8"/>
      <c r="E103" s="8"/>
      <c r="F103" s="59"/>
      <c r="M103" s="60"/>
      <c r="AE103" s="60"/>
    </row>
    <row r="104" spans="1:31" ht="18.75" x14ac:dyDescent="0.25">
      <c r="A104" s="147"/>
      <c r="B104" s="147"/>
      <c r="C104" s="147"/>
      <c r="D104" s="148"/>
      <c r="E104" s="147"/>
      <c r="F104" s="147"/>
      <c r="G104" s="22"/>
      <c r="H104" s="22"/>
      <c r="I104" s="22"/>
    </row>
    <row r="105" spans="1:31" x14ac:dyDescent="0.25">
      <c r="A105" s="149"/>
      <c r="B105" s="150"/>
      <c r="C105" s="49"/>
      <c r="D105" s="151"/>
      <c r="E105" s="151"/>
      <c r="F105" s="152"/>
      <c r="G105" s="103"/>
      <c r="H105" s="22"/>
      <c r="I105" s="22"/>
    </row>
    <row r="106" spans="1:31" ht="20.25" x14ac:dyDescent="0.25">
      <c r="A106" s="131"/>
      <c r="B106" s="47"/>
      <c r="C106" s="49"/>
      <c r="D106" s="8"/>
      <c r="E106" s="8"/>
      <c r="F106" s="153"/>
      <c r="G106" s="98"/>
      <c r="H106" s="98"/>
      <c r="I106" s="98"/>
      <c r="J106" s="14"/>
      <c r="L106" s="14"/>
    </row>
    <row r="107" spans="1:31" ht="20.25" x14ac:dyDescent="0.25">
      <c r="A107" s="131"/>
      <c r="B107" s="47"/>
      <c r="C107" s="49"/>
      <c r="D107" s="8"/>
      <c r="E107" s="8"/>
      <c r="F107" s="153"/>
      <c r="G107" s="98"/>
      <c r="H107" s="98"/>
      <c r="I107" s="98"/>
      <c r="J107" s="14"/>
      <c r="L107" s="14"/>
    </row>
    <row r="108" spans="1:31" s="60" customFormat="1" ht="20.25" x14ac:dyDescent="0.25">
      <c r="A108" s="131"/>
      <c r="B108" s="47"/>
      <c r="C108" s="49"/>
      <c r="D108" s="8"/>
      <c r="E108" s="8"/>
      <c r="F108" s="153"/>
      <c r="G108" s="98"/>
      <c r="H108" s="98"/>
      <c r="I108" s="98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60" customFormat="1" ht="20.25" x14ac:dyDescent="0.25">
      <c r="A109" s="131"/>
      <c r="B109" s="47"/>
      <c r="C109" s="49"/>
      <c r="D109" s="8"/>
      <c r="E109" s="8"/>
      <c r="F109" s="153"/>
      <c r="G109" s="98"/>
      <c r="H109" s="98"/>
      <c r="I109" s="98"/>
      <c r="M109" s="14"/>
      <c r="N109" s="14"/>
      <c r="O109" s="14"/>
      <c r="P109" s="14"/>
      <c r="Q109" s="14"/>
      <c r="R109" s="38"/>
      <c r="S109" s="14"/>
      <c r="T109" s="40"/>
      <c r="U109" s="40"/>
      <c r="V109" s="4"/>
      <c r="W109" s="4"/>
      <c r="X109" s="4"/>
      <c r="Y109" s="4"/>
      <c r="Z109" s="45"/>
      <c r="AA109" s="14"/>
      <c r="AB109" s="14"/>
      <c r="AC109" s="14"/>
      <c r="AD109" s="14"/>
      <c r="AE109" s="14"/>
    </row>
    <row r="110" spans="1:31" ht="20.25" x14ac:dyDescent="0.25">
      <c r="A110" s="131"/>
      <c r="B110" s="47"/>
      <c r="C110" s="49"/>
      <c r="D110" s="8"/>
      <c r="E110" s="8"/>
      <c r="F110" s="153"/>
      <c r="G110" s="98"/>
      <c r="H110" s="98"/>
      <c r="I110" s="98"/>
    </row>
    <row r="111" spans="1:31" ht="20.25" x14ac:dyDescent="0.25">
      <c r="A111" s="131"/>
      <c r="B111" s="154"/>
      <c r="C111" s="49"/>
      <c r="D111" s="8"/>
      <c r="E111" s="8"/>
      <c r="F111" s="153"/>
      <c r="G111" s="98"/>
      <c r="H111" s="98"/>
      <c r="I111" s="98"/>
      <c r="J111" s="14"/>
      <c r="L111" s="14"/>
      <c r="Z111" s="111"/>
      <c r="AB111" s="46"/>
      <c r="AC111" s="46"/>
    </row>
    <row r="112" spans="1:31" ht="20.25" x14ac:dyDescent="0.25">
      <c r="A112" s="131"/>
      <c r="B112" s="154"/>
      <c r="C112" s="49"/>
      <c r="D112" s="8"/>
      <c r="E112" s="8"/>
      <c r="F112" s="153"/>
      <c r="G112" s="98"/>
      <c r="H112" s="98"/>
      <c r="I112" s="98"/>
      <c r="N112" s="60"/>
      <c r="O112" s="60"/>
      <c r="P112" s="60"/>
      <c r="Q112" s="60"/>
      <c r="AB112" s="46"/>
      <c r="AC112" s="46"/>
    </row>
    <row r="113" spans="1:31" ht="20.25" x14ac:dyDescent="0.25">
      <c r="A113" s="131"/>
      <c r="B113" s="154"/>
      <c r="C113" s="49"/>
      <c r="D113" s="8"/>
      <c r="E113" s="8"/>
      <c r="F113" s="153"/>
      <c r="G113" s="98"/>
      <c r="H113" s="98"/>
      <c r="I113" s="98"/>
      <c r="M113" s="60"/>
      <c r="N113" s="60"/>
      <c r="O113" s="60"/>
      <c r="P113" s="60"/>
      <c r="Q113" s="60"/>
      <c r="Z113" s="60"/>
      <c r="AA113" s="60"/>
      <c r="AB113" s="46"/>
      <c r="AC113" s="46"/>
      <c r="AD113" s="60"/>
      <c r="AE113" s="60"/>
    </row>
    <row r="114" spans="1:31" ht="20.25" x14ac:dyDescent="0.25">
      <c r="A114" s="131"/>
      <c r="B114" s="154"/>
      <c r="C114" s="49"/>
      <c r="D114" s="8"/>
      <c r="E114" s="8"/>
      <c r="F114" s="153"/>
      <c r="G114" s="98"/>
      <c r="H114" s="98"/>
      <c r="I114" s="98"/>
      <c r="M114" s="60"/>
      <c r="Z114" s="60"/>
      <c r="AA114" s="60"/>
      <c r="AB114" s="47"/>
      <c r="AC114" s="46"/>
      <c r="AD114" s="60"/>
      <c r="AE114" s="60"/>
    </row>
    <row r="115" spans="1:31" ht="20.25" x14ac:dyDescent="0.25">
      <c r="A115" s="131"/>
      <c r="B115" s="154"/>
      <c r="C115" s="49"/>
      <c r="D115" s="8"/>
      <c r="E115" s="8"/>
      <c r="F115" s="153"/>
      <c r="G115" s="98"/>
      <c r="H115" s="98"/>
      <c r="I115" s="98"/>
      <c r="AA115" s="45"/>
      <c r="AB115" s="45"/>
      <c r="AC115" s="46"/>
      <c r="AE115" s="4"/>
    </row>
    <row r="116" spans="1:31" ht="20.25" x14ac:dyDescent="0.25">
      <c r="A116" s="131"/>
      <c r="B116" s="154"/>
      <c r="C116" s="49"/>
      <c r="D116" s="8"/>
      <c r="E116" s="8"/>
      <c r="F116" s="153"/>
      <c r="G116" s="98"/>
      <c r="H116" s="98"/>
      <c r="I116" s="98"/>
      <c r="AA116" s="45"/>
      <c r="AB116" s="45"/>
      <c r="AC116" s="45"/>
      <c r="AE116" s="4"/>
    </row>
    <row r="117" spans="1:31" x14ac:dyDescent="0.25">
      <c r="A117" s="149"/>
      <c r="B117" s="150"/>
      <c r="C117" s="49"/>
      <c r="D117" s="8"/>
      <c r="E117" s="8"/>
      <c r="F117" s="153"/>
      <c r="G117" s="14"/>
      <c r="AA117" s="45"/>
      <c r="AB117" s="45"/>
      <c r="AC117" s="45"/>
      <c r="AE117" s="4"/>
    </row>
    <row r="118" spans="1:31" ht="20.25" x14ac:dyDescent="0.3">
      <c r="A118" s="131"/>
      <c r="B118" s="47"/>
      <c r="C118" s="49"/>
      <c r="D118" s="46"/>
      <c r="E118" s="8"/>
      <c r="F118" s="153"/>
      <c r="G118" s="71"/>
      <c r="AC118" s="45"/>
      <c r="AE118" s="4"/>
    </row>
    <row r="119" spans="1:31" x14ac:dyDescent="0.25">
      <c r="A119" s="131"/>
      <c r="B119" s="47"/>
      <c r="C119" s="49"/>
      <c r="D119" s="46"/>
      <c r="E119" s="8"/>
      <c r="F119" s="153"/>
      <c r="G119" s="14"/>
      <c r="Z119" s="45"/>
      <c r="AA119" s="45"/>
      <c r="AC119" s="45"/>
      <c r="AE119" s="4"/>
    </row>
    <row r="120" spans="1:31" x14ac:dyDescent="0.25">
      <c r="A120" s="131"/>
      <c r="B120" s="47"/>
      <c r="C120" s="49"/>
      <c r="D120" s="8"/>
      <c r="E120" s="8"/>
      <c r="F120" s="153"/>
      <c r="G120" s="14"/>
      <c r="Z120" s="45"/>
      <c r="AA120" s="45"/>
      <c r="AB120" s="45"/>
      <c r="AC120" s="45"/>
      <c r="AE120" s="4"/>
    </row>
    <row r="121" spans="1:31" x14ac:dyDescent="0.25">
      <c r="A121" s="131"/>
      <c r="B121" s="47"/>
      <c r="C121" s="49"/>
      <c r="D121" s="8"/>
      <c r="E121" s="8"/>
      <c r="F121" s="153"/>
      <c r="G121" s="14"/>
      <c r="J121" s="14"/>
      <c r="L121" s="14"/>
      <c r="R121" s="23"/>
      <c r="S121" s="6"/>
      <c r="T121" s="7"/>
      <c r="U121" s="4"/>
      <c r="V121" s="4"/>
      <c r="W121" s="4"/>
      <c r="X121" s="43"/>
      <c r="Y121" s="10"/>
      <c r="Z121" s="45"/>
      <c r="AA121" s="45"/>
      <c r="AB121" s="45"/>
      <c r="AC121" s="45"/>
      <c r="AE121" s="4"/>
    </row>
    <row r="122" spans="1:31" s="22" customFormat="1" x14ac:dyDescent="0.25">
      <c r="A122" s="131"/>
      <c r="B122" s="47"/>
      <c r="C122" s="49"/>
      <c r="D122" s="8"/>
      <c r="E122" s="8"/>
      <c r="F122" s="153"/>
      <c r="M122" s="14"/>
      <c r="P122" s="14"/>
      <c r="Q122" s="14"/>
      <c r="AE122" s="4"/>
    </row>
    <row r="123" spans="1:31" s="22" customFormat="1" x14ac:dyDescent="0.25">
      <c r="A123" s="131"/>
      <c r="B123" s="47"/>
      <c r="C123" s="49"/>
      <c r="D123" s="8"/>
      <c r="E123" s="8"/>
      <c r="F123" s="153"/>
      <c r="G123" s="14"/>
      <c r="H123" s="14"/>
      <c r="I123" s="14"/>
      <c r="P123" s="14"/>
      <c r="Q123" s="14"/>
    </row>
    <row r="124" spans="1:31" ht="18.75" x14ac:dyDescent="0.25">
      <c r="A124" s="147"/>
      <c r="B124" s="112"/>
      <c r="C124" s="155"/>
      <c r="D124" s="8"/>
      <c r="E124" s="8"/>
      <c r="F124" s="155"/>
      <c r="G124" s="14"/>
      <c r="H124" s="14"/>
      <c r="I124" s="14"/>
      <c r="J124" s="14"/>
      <c r="L124" s="14"/>
      <c r="M124" s="22"/>
      <c r="AE124" s="22"/>
    </row>
    <row r="125" spans="1:31" x14ac:dyDescent="0.25">
      <c r="A125" s="131"/>
      <c r="B125" s="47"/>
      <c r="C125" s="49"/>
      <c r="D125" s="8"/>
      <c r="E125" s="8"/>
      <c r="F125" s="153"/>
      <c r="G125" s="14"/>
      <c r="H125" s="14"/>
      <c r="I125" s="14"/>
      <c r="J125" s="14"/>
      <c r="L125" s="14"/>
    </row>
    <row r="126" spans="1:31" x14ac:dyDescent="0.25">
      <c r="A126" s="131"/>
      <c r="B126" s="47"/>
      <c r="C126" s="49"/>
      <c r="D126" s="8"/>
      <c r="E126" s="8"/>
      <c r="F126" s="152"/>
      <c r="G126" s="14"/>
      <c r="J126" s="14"/>
      <c r="L126" s="14"/>
    </row>
    <row r="127" spans="1:31" x14ac:dyDescent="0.25">
      <c r="A127" s="131"/>
      <c r="B127" s="47"/>
      <c r="C127" s="49"/>
      <c r="D127" s="8"/>
      <c r="E127" s="8"/>
      <c r="F127" s="153"/>
      <c r="G127" s="30"/>
      <c r="H127" s="30"/>
      <c r="I127" s="30"/>
      <c r="J127" s="14"/>
      <c r="L127" s="14"/>
      <c r="P127" s="30"/>
      <c r="Q127" s="30"/>
    </row>
    <row r="128" spans="1:31" x14ac:dyDescent="0.25">
      <c r="A128" s="131"/>
      <c r="B128" s="47"/>
      <c r="C128" s="49"/>
      <c r="D128" s="8"/>
      <c r="E128" s="8"/>
      <c r="F128" s="153"/>
      <c r="G128" s="30"/>
      <c r="H128" s="30"/>
      <c r="I128" s="30"/>
      <c r="N128" s="22"/>
      <c r="O128" s="22"/>
      <c r="P128" s="30"/>
      <c r="Q128" s="30"/>
    </row>
    <row r="129" spans="1:31" s="30" customFormat="1" ht="18.75" x14ac:dyDescent="0.25">
      <c r="A129" s="114"/>
      <c r="B129" s="116"/>
      <c r="C129" s="322"/>
      <c r="D129" s="322"/>
      <c r="E129" s="322"/>
      <c r="F129" s="322"/>
      <c r="M129" s="22"/>
      <c r="N129" s="22"/>
      <c r="O129" s="22"/>
      <c r="AE129" s="22"/>
    </row>
    <row r="130" spans="1:31" ht="18.75" x14ac:dyDescent="0.25">
      <c r="A130" s="156"/>
      <c r="B130" s="12"/>
      <c r="C130" s="19"/>
      <c r="D130" s="157"/>
      <c r="E130" s="125"/>
      <c r="F130" s="112"/>
      <c r="M130" s="22"/>
      <c r="P130" s="30"/>
      <c r="Q130" s="30"/>
      <c r="AE130" s="22"/>
    </row>
    <row r="131" spans="1:31" x14ac:dyDescent="0.25">
      <c r="A131" s="23"/>
      <c r="B131" s="6"/>
      <c r="D131" s="8"/>
      <c r="E131" s="8"/>
      <c r="F131" s="10"/>
      <c r="P131" s="30"/>
      <c r="Q131" s="30"/>
    </row>
    <row r="132" spans="1:31" s="30" customFormat="1" ht="16.5" x14ac:dyDescent="0.25">
      <c r="A132" s="23"/>
      <c r="B132" s="6"/>
      <c r="C132" s="90"/>
      <c r="D132" s="8"/>
      <c r="E132" s="8"/>
      <c r="F132" s="10"/>
      <c r="M132" s="14"/>
      <c r="N132" s="14"/>
      <c r="O132" s="14"/>
      <c r="AE132" s="14"/>
    </row>
    <row r="133" spans="1:31" s="22" customFormat="1" ht="16.5" x14ac:dyDescent="0.25">
      <c r="A133" s="23"/>
      <c r="B133" s="6"/>
      <c r="C133" s="90"/>
      <c r="D133" s="8"/>
      <c r="E133" s="8"/>
      <c r="F133" s="10"/>
      <c r="M133" s="14"/>
      <c r="N133" s="14"/>
      <c r="O133" s="14"/>
      <c r="P133" s="30"/>
      <c r="Q133" s="30"/>
      <c r="AE133" s="14"/>
    </row>
    <row r="134" spans="1:31" s="22" customFormat="1" ht="16.5" x14ac:dyDescent="0.25">
      <c r="A134" s="23"/>
      <c r="B134" s="6"/>
      <c r="C134" s="90"/>
      <c r="D134" s="8"/>
      <c r="E134" s="8"/>
      <c r="F134" s="10"/>
      <c r="M134" s="14"/>
      <c r="N134" s="30"/>
      <c r="O134" s="30"/>
      <c r="P134" s="30"/>
      <c r="Q134" s="30"/>
      <c r="AE134" s="4"/>
    </row>
    <row r="135" spans="1:31" s="22" customFormat="1" ht="16.5" x14ac:dyDescent="0.25">
      <c r="A135" s="23"/>
      <c r="B135" s="6"/>
      <c r="C135" s="90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0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0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0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0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0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0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0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0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0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0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x14ac:dyDescent="0.25">
      <c r="A146" s="23"/>
      <c r="B146" s="129"/>
      <c r="C146" s="4"/>
      <c r="D146" s="8"/>
      <c r="E146" s="8"/>
      <c r="F146" s="59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29"/>
      <c r="C147" s="4"/>
      <c r="D147" s="8"/>
      <c r="E147" s="8"/>
      <c r="F147" s="59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29"/>
      <c r="C148" s="4"/>
      <c r="D148" s="8"/>
      <c r="E148" s="8"/>
      <c r="F148" s="59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29"/>
      <c r="C149" s="4"/>
      <c r="D149" s="8"/>
      <c r="E149" s="8"/>
      <c r="F149" s="59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29"/>
      <c r="C150" s="4"/>
      <c r="D150" s="8"/>
      <c r="E150" s="8"/>
      <c r="F150" s="59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29"/>
      <c r="C151" s="4"/>
      <c r="D151" s="8"/>
      <c r="E151" s="8"/>
      <c r="F151" s="59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29"/>
      <c r="C152" s="4"/>
      <c r="D152" s="8"/>
      <c r="E152" s="8"/>
      <c r="F152" s="59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29"/>
      <c r="C153" s="4"/>
      <c r="D153" s="8"/>
      <c r="E153" s="8"/>
      <c r="F153" s="59"/>
      <c r="M153" s="30"/>
      <c r="N153" s="14"/>
      <c r="O153" s="14"/>
      <c r="P153" s="30"/>
      <c r="Q153" s="30"/>
      <c r="AE153" s="30"/>
    </row>
    <row r="154" spans="1:31" s="22" customFormat="1" ht="16.5" x14ac:dyDescent="0.25">
      <c r="A154" s="23"/>
      <c r="B154" s="6"/>
      <c r="C154" s="90"/>
      <c r="D154" s="8"/>
      <c r="E154" s="8"/>
      <c r="F154" s="10"/>
      <c r="M154" s="14"/>
      <c r="N154" s="14"/>
      <c r="O154" s="14"/>
      <c r="P154" s="30"/>
      <c r="Q154" s="30"/>
      <c r="AE154" s="4"/>
    </row>
    <row r="155" spans="1:31" x14ac:dyDescent="0.25">
      <c r="A155" s="23"/>
      <c r="B155" s="6"/>
      <c r="D155" s="8"/>
      <c r="E155" s="8"/>
      <c r="F155" s="10"/>
      <c r="G155" s="14"/>
      <c r="H155" s="14"/>
      <c r="I155" s="14"/>
      <c r="J155" s="14"/>
      <c r="L155" s="14"/>
      <c r="P155" s="30"/>
      <c r="Q155" s="30"/>
      <c r="AE155" s="4"/>
    </row>
    <row r="156" spans="1:31" x14ac:dyDescent="0.25">
      <c r="A156" s="23"/>
      <c r="B156" s="6"/>
      <c r="D156" s="8"/>
      <c r="E156" s="8"/>
      <c r="F156" s="10"/>
      <c r="G156" s="14"/>
      <c r="H156" s="14"/>
      <c r="I156" s="14"/>
      <c r="J156" s="14"/>
      <c r="L156" s="14"/>
      <c r="N156" s="30"/>
      <c r="O156" s="30"/>
      <c r="P156" s="30"/>
      <c r="Q156" s="30"/>
      <c r="AE156" s="4"/>
    </row>
    <row r="157" spans="1:31" s="71" customFormat="1" ht="20.25" x14ac:dyDescent="0.3">
      <c r="A157" s="159"/>
      <c r="B157" s="160"/>
      <c r="C157" s="162"/>
      <c r="D157" s="163"/>
      <c r="E157" s="163"/>
      <c r="F157" s="164"/>
      <c r="M157" s="98"/>
      <c r="P157" s="98"/>
      <c r="Q157" s="98"/>
      <c r="AE157" s="98"/>
    </row>
    <row r="158" spans="1:31" x14ac:dyDescent="0.25">
      <c r="A158" s="13"/>
      <c r="B158" s="47"/>
      <c r="C158" s="40"/>
      <c r="D158" s="8"/>
      <c r="E158" s="8"/>
      <c r="F158" s="10"/>
      <c r="M158" s="22"/>
      <c r="N158" s="22"/>
      <c r="O158" s="22"/>
      <c r="P158" s="30"/>
      <c r="Q158" s="30"/>
      <c r="AE158" s="22"/>
    </row>
    <row r="159" spans="1:31" x14ac:dyDescent="0.25">
      <c r="A159" s="13"/>
      <c r="B159" s="47"/>
      <c r="C159" s="40"/>
      <c r="D159" s="8"/>
      <c r="E159" s="8"/>
      <c r="F159" s="10"/>
      <c r="M159" s="22"/>
      <c r="AE159" s="22"/>
    </row>
    <row r="160" spans="1:31" s="22" customFormat="1" x14ac:dyDescent="0.25">
      <c r="A160" s="13"/>
      <c r="B160" s="47"/>
      <c r="C160" s="40"/>
      <c r="D160" s="8"/>
      <c r="E160" s="8"/>
      <c r="F160" s="10"/>
      <c r="M160" s="14"/>
      <c r="N160" s="14"/>
      <c r="O160" s="14"/>
      <c r="P160" s="14"/>
      <c r="Q160" s="14"/>
      <c r="AE160" s="14"/>
    </row>
    <row r="161" spans="1:32" s="22" customFormat="1" x14ac:dyDescent="0.25">
      <c r="A161" s="13"/>
      <c r="B161" s="129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47"/>
      <c r="C162" s="40"/>
      <c r="D162" s="8"/>
      <c r="E162" s="8"/>
      <c r="F162" s="10"/>
      <c r="M162" s="14"/>
      <c r="N162" s="14"/>
      <c r="O162" s="14"/>
      <c r="P162" s="14"/>
      <c r="Q162" s="14"/>
      <c r="AE162" s="4"/>
    </row>
    <row r="163" spans="1:32" x14ac:dyDescent="0.25">
      <c r="A163" s="13"/>
      <c r="B163" s="47"/>
      <c r="C163" s="40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5"/>
      <c r="C164" s="166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5"/>
      <c r="C165" s="166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5"/>
      <c r="C166" s="166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5"/>
      <c r="C167" s="166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5"/>
      <c r="C168" s="166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5"/>
      <c r="C169" s="166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5"/>
      <c r="C170" s="166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5"/>
      <c r="C171" s="166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7"/>
      <c r="C172" s="168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7"/>
      <c r="C173" s="168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ht="18.75" x14ac:dyDescent="0.25">
      <c r="A174" s="114"/>
      <c r="B174" s="116"/>
      <c r="C174" s="322"/>
      <c r="D174" s="322"/>
      <c r="E174" s="322"/>
      <c r="F174" s="322"/>
      <c r="G174" s="14"/>
      <c r="M174" s="22"/>
      <c r="N174" s="22"/>
      <c r="O174" s="22"/>
      <c r="P174" s="22"/>
      <c r="Q174" s="22"/>
      <c r="AE174" s="22"/>
    </row>
    <row r="175" spans="1:32" x14ac:dyDescent="0.25">
      <c r="A175" s="169"/>
      <c r="B175" s="11"/>
      <c r="C175" s="40"/>
      <c r="E175" s="94"/>
      <c r="F175" s="170"/>
      <c r="G175" s="14"/>
      <c r="M175" s="22"/>
      <c r="AE175" s="22"/>
    </row>
    <row r="176" spans="1:32" x14ac:dyDescent="0.25">
      <c r="A176" s="13"/>
      <c r="B176" s="6"/>
      <c r="C176" s="40"/>
      <c r="D176" s="8"/>
      <c r="E176" s="8"/>
      <c r="F176" s="10"/>
      <c r="G176" s="171"/>
      <c r="H176" s="22"/>
      <c r="I176" s="22"/>
      <c r="J176" s="22"/>
      <c r="K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s="22" customFormat="1" x14ac:dyDescent="0.25">
      <c r="A182" s="13"/>
      <c r="B182" s="6"/>
      <c r="C182" s="40"/>
      <c r="D182" s="8"/>
      <c r="E182" s="8"/>
      <c r="F182" s="10"/>
      <c r="M182" s="14"/>
      <c r="N182" s="14"/>
      <c r="O182" s="14"/>
      <c r="P182" s="14"/>
      <c r="Q182" s="14"/>
      <c r="AE182" s="4"/>
      <c r="AF182" s="14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AE184" s="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N185" s="22"/>
      <c r="O185" s="22"/>
      <c r="P185" s="22"/>
      <c r="Q185" s="22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M186" s="22"/>
      <c r="N186" s="22"/>
      <c r="O186" s="22"/>
      <c r="P186" s="22"/>
      <c r="Q186" s="22"/>
      <c r="AE186" s="22"/>
    </row>
    <row r="187" spans="1:32" ht="17.45" customHeight="1" x14ac:dyDescent="0.25">
      <c r="A187" s="172"/>
      <c r="B187" s="52"/>
      <c r="C187" s="311"/>
      <c r="D187" s="311"/>
      <c r="E187" s="311"/>
      <c r="F187" s="311"/>
      <c r="G187" s="14"/>
      <c r="H187" s="14"/>
      <c r="I187" s="14"/>
      <c r="J187" s="14"/>
      <c r="M187" s="22"/>
      <c r="AE187" s="22"/>
    </row>
    <row r="188" spans="1:32" s="30" customFormat="1" x14ac:dyDescent="0.25">
      <c r="A188" s="131"/>
      <c r="B188" s="47"/>
      <c r="C188" s="49"/>
      <c r="D188" s="8"/>
      <c r="E188" s="8"/>
      <c r="F188" s="10"/>
      <c r="G188" s="14"/>
      <c r="H188" s="45"/>
      <c r="I188" s="45"/>
      <c r="J188" s="45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1"/>
      <c r="B189" s="47"/>
      <c r="C189" s="49"/>
      <c r="D189" s="8"/>
      <c r="E189" s="8"/>
      <c r="F189" s="10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1"/>
      <c r="B190" s="47"/>
      <c r="C190" s="49"/>
      <c r="D190" s="8"/>
      <c r="E190" s="8"/>
      <c r="F190" s="10"/>
      <c r="G190" s="14"/>
      <c r="H190" s="45"/>
      <c r="I190" s="45"/>
      <c r="J190" s="45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1"/>
      <c r="B191" s="47"/>
      <c r="C191" s="49"/>
      <c r="D191" s="8"/>
      <c r="E191" s="8"/>
      <c r="F191" s="10"/>
      <c r="G191" s="14"/>
      <c r="H191" s="45"/>
      <c r="I191" s="45"/>
      <c r="J191" s="45"/>
      <c r="K191" s="14"/>
      <c r="M191" s="14"/>
      <c r="AE191" s="4"/>
      <c r="AF191" s="14"/>
    </row>
    <row r="192" spans="1:32" s="30" customFormat="1" x14ac:dyDescent="0.25">
      <c r="A192" s="131"/>
      <c r="B192" s="47"/>
      <c r="C192" s="49"/>
      <c r="D192" s="8"/>
      <c r="E192" s="8"/>
      <c r="F192" s="10"/>
      <c r="G192" s="14"/>
      <c r="H192" s="45"/>
      <c r="I192" s="45"/>
      <c r="J192" s="45"/>
      <c r="K192" s="14"/>
      <c r="AF192" s="22"/>
    </row>
    <row r="193" spans="1:32" s="30" customFormat="1" x14ac:dyDescent="0.25">
      <c r="A193" s="131"/>
      <c r="B193" s="47"/>
      <c r="C193" s="49"/>
      <c r="D193" s="8"/>
      <c r="E193" s="8"/>
      <c r="F193" s="10"/>
      <c r="AF193" s="22"/>
    </row>
    <row r="194" spans="1:32" s="30" customFormat="1" x14ac:dyDescent="0.25">
      <c r="A194" s="131"/>
      <c r="B194" s="47"/>
      <c r="C194" s="49"/>
      <c r="D194" s="8"/>
      <c r="E194" s="8"/>
      <c r="F194" s="10"/>
      <c r="G194" s="22"/>
      <c r="H194" s="22"/>
      <c r="I194" s="22"/>
      <c r="J194" s="22"/>
      <c r="K194" s="22"/>
      <c r="AF194" s="14"/>
    </row>
    <row r="195" spans="1:32" s="30" customFormat="1" x14ac:dyDescent="0.25">
      <c r="A195" s="13"/>
      <c r="B195" s="11"/>
      <c r="C195" s="40"/>
      <c r="D195" s="8"/>
      <c r="E195" s="8"/>
      <c r="F195" s="173"/>
      <c r="G195" s="14"/>
      <c r="H195" s="14"/>
      <c r="I195" s="14"/>
      <c r="J195" s="14"/>
      <c r="K195" s="14"/>
      <c r="AF195" s="14"/>
    </row>
    <row r="196" spans="1:32" s="30" customFormat="1" x14ac:dyDescent="0.25">
      <c r="A196" s="174"/>
      <c r="B196" s="175"/>
      <c r="C196" s="40"/>
      <c r="D196" s="8"/>
      <c r="E196" s="8"/>
      <c r="F196" s="173"/>
      <c r="G196" s="14"/>
      <c r="H196" s="8"/>
      <c r="I196" s="45"/>
      <c r="J196" s="14"/>
      <c r="K196" s="14"/>
      <c r="AF196" s="14"/>
    </row>
    <row r="197" spans="1:32" s="30" customFormat="1" x14ac:dyDescent="0.25">
      <c r="A197" s="13"/>
      <c r="B197" s="6"/>
      <c r="C197" s="40"/>
      <c r="D197" s="8"/>
      <c r="E197" s="8"/>
      <c r="F197" s="10"/>
      <c r="G197" s="45"/>
      <c r="H197" s="45"/>
      <c r="I197" s="45"/>
      <c r="J197" s="45"/>
      <c r="K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5"/>
      <c r="H198" s="45"/>
      <c r="I198" s="45"/>
      <c r="J198" s="45"/>
      <c r="K198" s="14"/>
    </row>
    <row r="199" spans="1:32" s="30" customFormat="1" x14ac:dyDescent="0.25">
      <c r="A199" s="174"/>
      <c r="B199" s="175"/>
      <c r="C199" s="40"/>
      <c r="D199" s="8"/>
      <c r="E199" s="8"/>
      <c r="F199" s="173"/>
      <c r="G199" s="22"/>
      <c r="H199" s="22"/>
      <c r="I199" s="22"/>
      <c r="J199" s="22"/>
      <c r="K199" s="22"/>
    </row>
    <row r="200" spans="1:32" s="30" customFormat="1" x14ac:dyDescent="0.25">
      <c r="A200" s="13"/>
      <c r="B200" s="6"/>
      <c r="C200" s="40"/>
      <c r="D200" s="8"/>
      <c r="E200" s="8"/>
      <c r="F200" s="10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74"/>
      <c r="B202" s="176"/>
      <c r="C202" s="40"/>
      <c r="D202" s="8"/>
      <c r="E202" s="8"/>
      <c r="F202" s="173"/>
      <c r="G202" s="14"/>
      <c r="H202" s="14"/>
      <c r="I202" s="14"/>
      <c r="J202" s="14"/>
      <c r="K202" s="14"/>
    </row>
    <row r="203" spans="1:32" s="30" customFormat="1" x14ac:dyDescent="0.25">
      <c r="A203" s="13"/>
      <c r="B203" s="177"/>
      <c r="C203" s="40"/>
      <c r="D203" s="8"/>
      <c r="E203" s="8"/>
      <c r="F203" s="10"/>
      <c r="G203" s="14"/>
      <c r="H203" s="14"/>
      <c r="I203" s="14"/>
      <c r="J203" s="14"/>
      <c r="K203" s="14"/>
    </row>
    <row r="204" spans="1:32" s="30" customFormat="1" x14ac:dyDescent="0.25">
      <c r="A204" s="13"/>
      <c r="B204" s="177"/>
      <c r="C204" s="40"/>
      <c r="D204" s="8"/>
      <c r="E204" s="8"/>
      <c r="F204" s="10"/>
      <c r="G204" s="45"/>
      <c r="H204" s="45"/>
      <c r="I204" s="45"/>
      <c r="J204" s="45"/>
      <c r="K204" s="14"/>
    </row>
    <row r="205" spans="1:32" s="30" customFormat="1" x14ac:dyDescent="0.25">
      <c r="A205" s="13"/>
      <c r="B205" s="177"/>
      <c r="C205" s="40"/>
      <c r="D205" s="8"/>
      <c r="E205" s="8"/>
      <c r="F205" s="10"/>
      <c r="G205" s="45"/>
      <c r="H205" s="45"/>
      <c r="I205" s="45"/>
      <c r="J205" s="45"/>
      <c r="K205" s="14"/>
    </row>
    <row r="206" spans="1:32" s="30" customFormat="1" x14ac:dyDescent="0.25">
      <c r="A206" s="174"/>
      <c r="B206" s="176"/>
      <c r="C206" s="40"/>
      <c r="D206" s="8"/>
      <c r="E206" s="8"/>
      <c r="F206" s="173"/>
      <c r="G206" s="45"/>
      <c r="H206" s="45"/>
      <c r="I206" s="45"/>
      <c r="J206" s="45"/>
      <c r="K206" s="14"/>
    </row>
    <row r="207" spans="1:32" s="30" customFormat="1" x14ac:dyDescent="0.25">
      <c r="A207" s="13"/>
      <c r="B207" s="178"/>
      <c r="C207" s="40"/>
      <c r="D207" s="8"/>
      <c r="E207" s="8"/>
      <c r="F207" s="10"/>
      <c r="G207" s="45"/>
      <c r="H207" s="45"/>
      <c r="I207" s="45"/>
      <c r="J207" s="45"/>
      <c r="K207" s="14"/>
    </row>
    <row r="208" spans="1:32" s="30" customFormat="1" x14ac:dyDescent="0.25">
      <c r="A208" s="174"/>
      <c r="B208" s="176"/>
      <c r="C208" s="40"/>
      <c r="D208" s="8"/>
      <c r="E208" s="8"/>
      <c r="F208" s="10"/>
      <c r="G208" s="45"/>
      <c r="H208" s="45"/>
      <c r="I208" s="45"/>
      <c r="J208" s="45"/>
      <c r="K208" s="14"/>
    </row>
    <row r="209" spans="1:32" s="30" customFormat="1" x14ac:dyDescent="0.25">
      <c r="A209" s="13"/>
      <c r="B209" s="11"/>
      <c r="C209" s="40"/>
      <c r="D209" s="8"/>
      <c r="E209" s="8"/>
      <c r="F209" s="173"/>
      <c r="G209" s="45"/>
      <c r="H209" s="45"/>
      <c r="I209" s="45"/>
      <c r="J209" s="45"/>
      <c r="K209" s="14"/>
    </row>
    <row r="210" spans="1:32" s="30" customFormat="1" x14ac:dyDescent="0.25">
      <c r="A210" s="13"/>
      <c r="B210" s="175"/>
      <c r="C210" s="40"/>
      <c r="D210" s="8"/>
      <c r="E210" s="8"/>
      <c r="F210" s="173"/>
      <c r="G210" s="45"/>
      <c r="H210" s="45"/>
      <c r="I210" s="45"/>
      <c r="J210" s="45"/>
      <c r="K210" s="14"/>
      <c r="N210" s="22"/>
      <c r="O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45"/>
      <c r="H211" s="8"/>
      <c r="I211" s="45"/>
      <c r="J211" s="45"/>
      <c r="K211" s="14"/>
      <c r="M211" s="22"/>
      <c r="N211" s="22"/>
      <c r="O211" s="22"/>
      <c r="AE211" s="22"/>
    </row>
    <row r="212" spans="1:32" s="30" customFormat="1" x14ac:dyDescent="0.25">
      <c r="A212" s="13"/>
      <c r="B212" s="179"/>
      <c r="C212" s="40"/>
      <c r="D212" s="8"/>
      <c r="E212" s="8"/>
      <c r="F212" s="10"/>
      <c r="G212" s="22"/>
      <c r="H212" s="22"/>
      <c r="I212" s="22"/>
      <c r="J212" s="22"/>
      <c r="K212" s="22"/>
      <c r="M212" s="22"/>
      <c r="N212" s="14"/>
      <c r="O212" s="14"/>
      <c r="AE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22"/>
      <c r="H213" s="22"/>
      <c r="I213" s="22"/>
      <c r="J213" s="22"/>
      <c r="K213" s="22"/>
      <c r="M213" s="14"/>
      <c r="N213" s="14"/>
      <c r="O213" s="14"/>
      <c r="AE213" s="14"/>
    </row>
    <row r="214" spans="1:32" s="22" customFormat="1" x14ac:dyDescent="0.25">
      <c r="A214" s="13"/>
      <c r="B214" s="6"/>
      <c r="C214" s="40"/>
      <c r="D214" s="8"/>
      <c r="E214" s="8"/>
      <c r="F214" s="10"/>
      <c r="G214" s="14"/>
      <c r="H214" s="14"/>
      <c r="I214" s="14"/>
      <c r="J214" s="14"/>
      <c r="K214" s="14"/>
      <c r="M214" s="14"/>
      <c r="N214" s="14"/>
      <c r="O214" s="14"/>
      <c r="P214" s="30"/>
      <c r="Q214" s="30"/>
      <c r="AE214" s="14"/>
      <c r="AF214" s="30"/>
    </row>
    <row r="215" spans="1:32" s="22" customFormat="1" x14ac:dyDescent="0.25">
      <c r="A215" s="13"/>
      <c r="B215" s="11"/>
      <c r="C215" s="40"/>
      <c r="D215" s="8"/>
      <c r="E215" s="8"/>
      <c r="F215" s="173"/>
      <c r="G215" s="14"/>
      <c r="H215" s="14"/>
      <c r="I215" s="14"/>
      <c r="J215" s="14"/>
      <c r="K215" s="14"/>
      <c r="M215" s="14"/>
      <c r="N215" s="14"/>
      <c r="O215" s="14"/>
      <c r="P215" s="14"/>
      <c r="Q215" s="14"/>
      <c r="AE215" s="14"/>
      <c r="AF215" s="30"/>
    </row>
    <row r="216" spans="1:32" x14ac:dyDescent="0.25">
      <c r="A216" s="13"/>
      <c r="B216" s="177"/>
      <c r="C216" s="180"/>
      <c r="D216" s="8"/>
      <c r="E216" s="8"/>
      <c r="F216" s="10"/>
      <c r="G216" s="14"/>
      <c r="H216" s="14"/>
      <c r="I216" s="14"/>
      <c r="J216" s="14"/>
      <c r="L216" s="14"/>
      <c r="AE216" s="4"/>
      <c r="AF216" s="30"/>
    </row>
    <row r="217" spans="1:32" x14ac:dyDescent="0.25">
      <c r="A217" s="174"/>
      <c r="B217" s="176"/>
      <c r="C217" s="183"/>
      <c r="D217" s="8"/>
      <c r="E217" s="8"/>
      <c r="F217" s="184"/>
      <c r="L217" s="14"/>
      <c r="N217" s="22"/>
      <c r="O217" s="22"/>
      <c r="P217" s="22"/>
      <c r="Q217" s="22"/>
      <c r="AE217" s="4"/>
      <c r="AF217" s="30"/>
    </row>
    <row r="218" spans="1:32" x14ac:dyDescent="0.25">
      <c r="A218" s="13"/>
      <c r="B218" s="11"/>
      <c r="C218" s="40"/>
      <c r="D218" s="8"/>
      <c r="E218" s="8"/>
      <c r="F218" s="173"/>
      <c r="G218" s="30"/>
      <c r="H218" s="30"/>
      <c r="I218" s="30"/>
      <c r="J218" s="30"/>
      <c r="K218" s="30"/>
      <c r="M218" s="22"/>
      <c r="N218" s="22"/>
      <c r="O218" s="22"/>
      <c r="P218" s="22"/>
      <c r="Q218" s="22"/>
      <c r="AE218" s="22"/>
      <c r="AF218" s="30"/>
    </row>
    <row r="219" spans="1:32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179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AE220" s="22"/>
      <c r="AF220" s="30"/>
    </row>
    <row r="221" spans="1:32" s="22" customFormat="1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14"/>
      <c r="N221" s="14"/>
      <c r="O221" s="14"/>
      <c r="P221" s="14"/>
      <c r="Q221" s="14"/>
      <c r="AE221" s="14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x14ac:dyDescent="0.25">
      <c r="A223" s="13"/>
      <c r="B223" s="11"/>
      <c r="C223" s="40"/>
      <c r="D223" s="8"/>
      <c r="E223" s="8"/>
      <c r="F223" s="173"/>
      <c r="G223" s="30"/>
      <c r="H223" s="30"/>
      <c r="I223" s="30"/>
      <c r="J223" s="30"/>
      <c r="K223" s="30"/>
      <c r="L223" s="14"/>
      <c r="AE223" s="4"/>
      <c r="AF223" s="30"/>
    </row>
    <row r="224" spans="1:32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L224" s="14"/>
      <c r="AE224" s="4"/>
      <c r="AF224" s="22"/>
    </row>
    <row r="225" spans="1:32" x14ac:dyDescent="0.25">
      <c r="A225" s="13"/>
      <c r="B225" s="179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79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79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1"/>
      <c r="C228" s="40"/>
      <c r="D228" s="8"/>
      <c r="E228" s="8"/>
      <c r="F228" s="173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79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79"/>
      <c r="C230" s="40"/>
      <c r="D230" s="8"/>
      <c r="E230" s="8"/>
      <c r="F230" s="10"/>
      <c r="G230" s="30"/>
      <c r="H230" s="30"/>
      <c r="I230" s="30"/>
      <c r="J230" s="30"/>
      <c r="K230" s="30"/>
      <c r="N230" s="22"/>
      <c r="O230" s="22"/>
      <c r="P230" s="22"/>
      <c r="Q230" s="22"/>
      <c r="AE230" s="4"/>
    </row>
    <row r="231" spans="1:32" x14ac:dyDescent="0.25">
      <c r="A231" s="13"/>
      <c r="B231" s="179"/>
      <c r="C231" s="40"/>
      <c r="D231" s="8"/>
      <c r="E231" s="8"/>
      <c r="F231" s="10"/>
      <c r="G231" s="30"/>
      <c r="H231" s="30"/>
      <c r="I231" s="30"/>
      <c r="J231" s="30"/>
      <c r="K231" s="30"/>
      <c r="M231" s="22"/>
      <c r="N231" s="22"/>
      <c r="O231" s="22"/>
      <c r="P231" s="22"/>
      <c r="Q231" s="22"/>
      <c r="AE231" s="22"/>
      <c r="AF231" s="22"/>
    </row>
    <row r="232" spans="1:32" x14ac:dyDescent="0.25">
      <c r="A232" s="13"/>
      <c r="B232" s="179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AE232" s="22"/>
      <c r="AF232" s="22"/>
    </row>
    <row r="233" spans="1:32" x14ac:dyDescent="0.25">
      <c r="A233" s="13"/>
      <c r="B233" s="179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179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79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6"/>
      <c r="C236" s="40"/>
      <c r="D236" s="8"/>
      <c r="E236" s="8"/>
      <c r="F236" s="173"/>
      <c r="G236" s="30"/>
      <c r="H236" s="30"/>
      <c r="I236" s="30"/>
      <c r="J236" s="30"/>
      <c r="K236" s="30"/>
      <c r="N236" s="30"/>
      <c r="O236" s="30"/>
      <c r="P236" s="30"/>
      <c r="Q236" s="30"/>
      <c r="AE236" s="4"/>
    </row>
    <row r="237" spans="1:32" ht="18.75" x14ac:dyDescent="0.25">
      <c r="A237" s="185"/>
      <c r="B237" s="143"/>
      <c r="C237" s="107"/>
      <c r="D237" s="8"/>
      <c r="E237" s="8"/>
      <c r="F237" s="124"/>
      <c r="G237" s="30"/>
      <c r="H237" s="30"/>
      <c r="I237" s="30"/>
      <c r="J237" s="30"/>
      <c r="K237" s="30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186"/>
      <c r="B238" s="187"/>
      <c r="C238" s="186"/>
      <c r="D238" s="189"/>
      <c r="E238" s="189"/>
      <c r="F238" s="190"/>
      <c r="G238" s="30"/>
      <c r="H238" s="30"/>
      <c r="I238" s="30"/>
      <c r="J238" s="22"/>
      <c r="K238" s="22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29"/>
      <c r="C239" s="23"/>
      <c r="D239" s="8"/>
      <c r="E239" s="8"/>
      <c r="F239" s="10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29"/>
      <c r="C240" s="23"/>
      <c r="D240" s="8"/>
      <c r="E240" s="8"/>
      <c r="F240" s="10"/>
      <c r="G240" s="30"/>
      <c r="H240" s="30"/>
      <c r="I240" s="30"/>
      <c r="J240" s="14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29"/>
      <c r="C241" s="23"/>
      <c r="D241" s="8"/>
      <c r="E241" s="8"/>
      <c r="F241" s="10"/>
      <c r="G241" s="22"/>
      <c r="H241" s="22"/>
      <c r="I241" s="22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29"/>
      <c r="C242" s="23"/>
      <c r="D242" s="8"/>
      <c r="E242" s="8"/>
      <c r="F242" s="10"/>
      <c r="G242" s="22"/>
      <c r="H242" s="22"/>
      <c r="I242" s="22"/>
      <c r="J242" s="14"/>
      <c r="M242" s="30"/>
      <c r="N242" s="30"/>
      <c r="O242" s="30"/>
      <c r="P242" s="30"/>
      <c r="Q242" s="30"/>
      <c r="AE242" s="30"/>
    </row>
    <row r="243" spans="1:32" x14ac:dyDescent="0.25">
      <c r="A243" s="169"/>
      <c r="B243" s="11"/>
      <c r="D243" s="8"/>
      <c r="E243" s="8"/>
      <c r="F243" s="153"/>
      <c r="G243" s="30"/>
      <c r="H243" s="30"/>
      <c r="I243" s="30"/>
      <c r="J243" s="30"/>
      <c r="K243" s="30"/>
      <c r="P243" s="45"/>
      <c r="Q243" s="45"/>
    </row>
    <row r="244" spans="1:32" x14ac:dyDescent="0.25">
      <c r="A244" s="169"/>
      <c r="B244" s="11"/>
      <c r="C244" s="40"/>
      <c r="D244" s="8"/>
      <c r="E244" s="8"/>
      <c r="F244" s="191"/>
      <c r="G244" s="30"/>
      <c r="H244" s="30"/>
      <c r="I244" s="30"/>
      <c r="J244" s="30"/>
      <c r="K244" s="30"/>
      <c r="AE244" s="4"/>
    </row>
    <row r="245" spans="1:32" ht="16.5" x14ac:dyDescent="0.25">
      <c r="A245" s="13"/>
      <c r="B245" s="192"/>
      <c r="C245" s="40"/>
      <c r="D245" s="8"/>
      <c r="E245" s="8"/>
      <c r="F245" s="153"/>
      <c r="G245" s="30"/>
      <c r="H245" s="30"/>
      <c r="I245" s="30"/>
      <c r="J245" s="30"/>
      <c r="K245" s="30"/>
      <c r="N245" s="22"/>
      <c r="O245" s="22"/>
      <c r="P245" s="22"/>
      <c r="Q245" s="22"/>
      <c r="AE245" s="4"/>
      <c r="AF245" s="60"/>
    </row>
    <row r="246" spans="1:32" ht="16.5" x14ac:dyDescent="0.25">
      <c r="A246" s="13"/>
      <c r="B246" s="192"/>
      <c r="C246" s="40"/>
      <c r="D246" s="8"/>
      <c r="E246" s="8"/>
      <c r="F246" s="153"/>
      <c r="G246" s="30"/>
      <c r="H246" s="30"/>
      <c r="I246" s="30"/>
      <c r="J246" s="30"/>
      <c r="K246" s="30"/>
      <c r="M246" s="22"/>
      <c r="N246" s="22"/>
      <c r="O246" s="22"/>
      <c r="P246" s="22"/>
      <c r="Q246" s="22"/>
      <c r="AE246" s="22"/>
      <c r="AF246" s="60"/>
    </row>
    <row r="247" spans="1:32" x14ac:dyDescent="0.25">
      <c r="A247" s="13"/>
      <c r="B247" s="192"/>
      <c r="C247" s="40"/>
      <c r="D247" s="8"/>
      <c r="E247" s="8"/>
      <c r="F247" s="153"/>
      <c r="G247" s="30"/>
      <c r="H247" s="30"/>
      <c r="I247" s="30"/>
      <c r="J247" s="30"/>
      <c r="K247" s="30"/>
      <c r="M247" s="22"/>
      <c r="AE247" s="22"/>
      <c r="AF247" s="30"/>
    </row>
    <row r="248" spans="1:32" x14ac:dyDescent="0.25">
      <c r="A248" s="13"/>
      <c r="B248" s="192"/>
      <c r="C248" s="40"/>
      <c r="D248" s="8"/>
      <c r="E248" s="8"/>
      <c r="F248" s="153"/>
      <c r="G248" s="30"/>
      <c r="H248" s="30"/>
      <c r="I248" s="30"/>
      <c r="J248" s="30"/>
      <c r="K248" s="30"/>
    </row>
    <row r="249" spans="1:32" x14ac:dyDescent="0.25">
      <c r="A249" s="13"/>
      <c r="B249" s="192"/>
      <c r="C249" s="40"/>
      <c r="D249" s="8"/>
      <c r="E249" s="8"/>
      <c r="F249" s="153"/>
      <c r="G249" s="30"/>
      <c r="H249" s="30"/>
      <c r="I249" s="30"/>
      <c r="J249" s="30"/>
      <c r="K249" s="30"/>
    </row>
    <row r="250" spans="1:32" x14ac:dyDescent="0.25">
      <c r="A250" s="13"/>
      <c r="B250" s="6"/>
      <c r="C250" s="40"/>
      <c r="D250" s="8"/>
      <c r="E250" s="8"/>
      <c r="F250" s="153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3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3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3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3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3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3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3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3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3"/>
      <c r="G259" s="30"/>
      <c r="H259" s="30"/>
      <c r="I259" s="30"/>
      <c r="J259" s="30"/>
      <c r="K259" s="30"/>
      <c r="AE259" s="4"/>
    </row>
    <row r="260" spans="1:32" s="30" customFormat="1" x14ac:dyDescent="0.25">
      <c r="A260" s="13"/>
      <c r="B260" s="6"/>
      <c r="C260" s="40"/>
      <c r="D260" s="8"/>
      <c r="E260" s="8"/>
      <c r="F260" s="153"/>
      <c r="H260" s="193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3"/>
      <c r="B261" s="6"/>
      <c r="C261" s="40"/>
      <c r="D261" s="8"/>
      <c r="E261" s="8"/>
      <c r="F261" s="153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69"/>
      <c r="B262" s="194"/>
      <c r="C262" s="40"/>
      <c r="D262" s="8"/>
      <c r="E262" s="8"/>
      <c r="F262" s="153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69"/>
      <c r="B263" s="194"/>
      <c r="C263" s="40"/>
      <c r="D263" s="8"/>
      <c r="E263" s="8"/>
      <c r="F263" s="153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69"/>
      <c r="B264" s="194"/>
      <c r="C264" s="40"/>
      <c r="D264" s="8"/>
      <c r="E264" s="8"/>
      <c r="F264" s="153"/>
      <c r="M264" s="14"/>
      <c r="N264" s="14"/>
      <c r="O264" s="14"/>
      <c r="P264" s="14"/>
      <c r="Q264" s="14"/>
      <c r="AE264" s="4"/>
      <c r="AF264" s="14"/>
    </row>
    <row r="265" spans="1:32" s="196" customFormat="1" ht="18" customHeight="1" x14ac:dyDescent="0.3">
      <c r="A265" s="195"/>
      <c r="B265" s="104"/>
      <c r="C265" s="104"/>
      <c r="D265" s="104"/>
      <c r="E265" s="104"/>
      <c r="F265" s="104"/>
      <c r="M265" s="56"/>
      <c r="N265" s="56"/>
      <c r="O265" s="56"/>
      <c r="P265" s="56"/>
      <c r="Q265" s="56"/>
      <c r="AE265" s="107"/>
      <c r="AF265" s="56"/>
    </row>
    <row r="266" spans="1:32" s="30" customFormat="1" x14ac:dyDescent="0.25">
      <c r="A266" s="13"/>
      <c r="B266" s="129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29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29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29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29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29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29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29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29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29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29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29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29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29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29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29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29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29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29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29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29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29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29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29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29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29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29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7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7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7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29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29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29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29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29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29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29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29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29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29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29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29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29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29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29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29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29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29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29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29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29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29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29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29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29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29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29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29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29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29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201" customFormat="1" x14ac:dyDescent="0.25">
      <c r="A326" s="169"/>
      <c r="B326" s="11"/>
      <c r="C326" s="199"/>
      <c r="D326" s="8"/>
      <c r="E326" s="8"/>
      <c r="F326" s="200"/>
      <c r="M326" s="85"/>
      <c r="N326" s="85"/>
      <c r="O326" s="85"/>
      <c r="P326" s="85"/>
      <c r="Q326" s="85"/>
      <c r="AE326" s="202"/>
      <c r="AF326" s="85"/>
    </row>
    <row r="327" spans="1:32" s="30" customFormat="1" x14ac:dyDescent="0.25">
      <c r="A327" s="13"/>
      <c r="B327" s="203"/>
      <c r="C327" s="40"/>
      <c r="D327" s="8"/>
      <c r="E327" s="8"/>
      <c r="F327" s="204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3"/>
      <c r="C328" s="40"/>
      <c r="D328" s="8"/>
      <c r="E328" s="8"/>
      <c r="F328" s="204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3"/>
      <c r="C329" s="40"/>
      <c r="D329" s="8"/>
      <c r="E329" s="8"/>
      <c r="F329" s="204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3"/>
      <c r="C330" s="40"/>
      <c r="D330" s="8"/>
      <c r="E330" s="8"/>
      <c r="F330" s="204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3"/>
      <c r="C331" s="40"/>
      <c r="D331" s="8"/>
      <c r="E331" s="8"/>
      <c r="F331" s="204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3"/>
      <c r="C332" s="40"/>
      <c r="D332" s="8"/>
      <c r="E332" s="8"/>
      <c r="F332" s="204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3"/>
      <c r="C333" s="40"/>
      <c r="D333" s="8"/>
      <c r="E333" s="8"/>
      <c r="F333" s="204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3"/>
      <c r="C334" s="40"/>
      <c r="D334" s="8"/>
      <c r="E334" s="8"/>
      <c r="F334" s="204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3"/>
      <c r="C335" s="40"/>
      <c r="D335" s="8"/>
      <c r="E335" s="8"/>
      <c r="F335" s="204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3"/>
      <c r="C336" s="40"/>
      <c r="D336" s="8"/>
      <c r="E336" s="8"/>
      <c r="F336" s="204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1"/>
      <c r="B337" s="47"/>
      <c r="C337" s="49"/>
      <c r="D337" s="46"/>
      <c r="E337" s="8"/>
      <c r="F337" s="153"/>
      <c r="M337" s="14"/>
      <c r="N337" s="14"/>
      <c r="O337" s="14"/>
      <c r="P337" s="14"/>
      <c r="Q337" s="14"/>
      <c r="AE337" s="4"/>
      <c r="AF337" s="14"/>
    </row>
    <row r="338" spans="1:32" s="30" customFormat="1" ht="20.25" x14ac:dyDescent="0.25">
      <c r="A338" s="159"/>
      <c r="B338" s="323"/>
      <c r="C338" s="323"/>
      <c r="D338" s="323"/>
      <c r="E338" s="323"/>
      <c r="F338" s="323"/>
      <c r="M338" s="14"/>
      <c r="N338" s="14"/>
      <c r="O338" s="14"/>
      <c r="P338" s="14"/>
      <c r="Q338" s="14"/>
      <c r="AE338" s="14"/>
      <c r="AF338" s="14"/>
    </row>
    <row r="339" spans="1:32" s="30" customFormat="1" ht="18.75" x14ac:dyDescent="0.25">
      <c r="A339" s="114"/>
      <c r="B339" s="205"/>
      <c r="C339" s="114"/>
      <c r="D339" s="207"/>
      <c r="E339" s="208"/>
      <c r="F339" s="153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7"/>
      <c r="C340" s="131"/>
      <c r="D340" s="8"/>
      <c r="E340" s="8"/>
      <c r="F340" s="153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7"/>
      <c r="C341" s="131"/>
      <c r="D341" s="8"/>
      <c r="E341" s="8"/>
      <c r="F341" s="153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7"/>
      <c r="C342" s="131"/>
      <c r="D342" s="8"/>
      <c r="E342" s="8"/>
      <c r="F342" s="153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7"/>
      <c r="C343" s="131"/>
      <c r="D343" s="8"/>
      <c r="E343" s="8"/>
      <c r="F343" s="153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7"/>
      <c r="C344" s="131"/>
      <c r="D344" s="8"/>
      <c r="E344" s="8"/>
      <c r="F344" s="153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7"/>
      <c r="C345" s="131"/>
      <c r="D345" s="8"/>
      <c r="E345" s="8"/>
      <c r="F345" s="153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7"/>
      <c r="C346" s="131"/>
      <c r="D346" s="8"/>
      <c r="E346" s="8"/>
      <c r="F346" s="153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7"/>
      <c r="C347" s="131"/>
      <c r="D347" s="8"/>
      <c r="E347" s="8"/>
      <c r="F347" s="153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7"/>
      <c r="C348" s="131"/>
      <c r="D348" s="8"/>
      <c r="E348" s="8"/>
      <c r="F348" s="153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7"/>
      <c r="C349" s="131"/>
      <c r="D349" s="8"/>
      <c r="E349" s="8"/>
      <c r="F349" s="153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7"/>
      <c r="C350" s="131"/>
      <c r="D350" s="8"/>
      <c r="E350" s="8"/>
      <c r="F350" s="153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7"/>
      <c r="C351" s="131"/>
      <c r="D351" s="8"/>
      <c r="E351" s="8"/>
      <c r="F351" s="153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7"/>
      <c r="C352" s="131"/>
      <c r="D352" s="8"/>
      <c r="E352" s="8"/>
      <c r="F352" s="153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29"/>
      <c r="C353" s="131"/>
      <c r="D353" s="8"/>
      <c r="E353" s="8"/>
      <c r="F353" s="153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29"/>
      <c r="C354" s="131"/>
      <c r="D354" s="8"/>
      <c r="E354" s="8"/>
      <c r="F354" s="153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29"/>
      <c r="C355" s="131"/>
      <c r="D355" s="8"/>
      <c r="E355" s="8"/>
      <c r="F355" s="153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29"/>
      <c r="C356" s="131"/>
      <c r="D356" s="8"/>
      <c r="E356" s="8"/>
      <c r="F356" s="153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29"/>
      <c r="C357" s="131"/>
      <c r="D357" s="8"/>
      <c r="E357" s="8"/>
      <c r="F357" s="153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29"/>
      <c r="C358" s="131"/>
      <c r="D358" s="8"/>
      <c r="E358" s="8"/>
      <c r="F358" s="153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29"/>
      <c r="C359" s="131"/>
      <c r="D359" s="8"/>
      <c r="E359" s="8"/>
      <c r="F359" s="153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29"/>
      <c r="C360" s="131"/>
      <c r="D360" s="8"/>
      <c r="E360" s="8"/>
      <c r="F360" s="153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29"/>
      <c r="C361" s="131"/>
      <c r="D361" s="8"/>
      <c r="E361" s="8"/>
      <c r="F361" s="153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186"/>
      <c r="B362" s="187"/>
      <c r="C362" s="131"/>
      <c r="D362" s="8"/>
      <c r="E362" s="8"/>
      <c r="F362" s="153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29"/>
      <c r="C363" s="131"/>
      <c r="D363" s="8"/>
      <c r="E363" s="8"/>
      <c r="F363" s="153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29"/>
      <c r="C364" s="131"/>
      <c r="D364" s="8"/>
      <c r="E364" s="8"/>
      <c r="F364" s="153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29"/>
      <c r="C365" s="131"/>
      <c r="D365" s="8"/>
      <c r="E365" s="8"/>
      <c r="F365" s="153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29"/>
      <c r="C366" s="131"/>
      <c r="D366" s="8"/>
      <c r="E366" s="8"/>
      <c r="F366" s="153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29"/>
      <c r="C367" s="131"/>
      <c r="D367" s="8"/>
      <c r="E367" s="8"/>
      <c r="F367" s="153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29"/>
      <c r="C368" s="131"/>
      <c r="D368" s="8"/>
      <c r="E368" s="8"/>
      <c r="F368" s="153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29"/>
      <c r="C369" s="131"/>
      <c r="D369" s="8"/>
      <c r="E369" s="8"/>
      <c r="F369" s="153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29"/>
      <c r="C370" s="131"/>
      <c r="D370" s="8"/>
      <c r="E370" s="8"/>
      <c r="F370" s="153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29"/>
      <c r="C371" s="131"/>
      <c r="D371" s="8"/>
      <c r="E371" s="8"/>
      <c r="F371" s="153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29"/>
      <c r="C372" s="131"/>
      <c r="D372" s="8"/>
      <c r="E372" s="8"/>
      <c r="F372" s="153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29"/>
      <c r="C373" s="131"/>
      <c r="D373" s="8"/>
      <c r="E373" s="8"/>
      <c r="F373" s="153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29"/>
      <c r="C374" s="131"/>
      <c r="D374" s="8"/>
      <c r="E374" s="8"/>
      <c r="F374" s="153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29"/>
      <c r="C375" s="131"/>
      <c r="D375" s="8"/>
      <c r="E375" s="8"/>
      <c r="F375" s="153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186"/>
      <c r="B376" s="187"/>
      <c r="C376" s="131"/>
      <c r="D376" s="8"/>
      <c r="E376" s="8"/>
      <c r="F376" s="153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29"/>
      <c r="C377" s="131"/>
      <c r="D377" s="8"/>
      <c r="E377" s="8"/>
      <c r="F377" s="153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29"/>
      <c r="C378" s="131"/>
      <c r="D378" s="8"/>
      <c r="E378" s="8"/>
      <c r="F378" s="153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29"/>
      <c r="C379" s="131"/>
      <c r="D379" s="8"/>
      <c r="E379" s="8"/>
      <c r="F379" s="153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29"/>
      <c r="C380" s="131"/>
      <c r="D380" s="8"/>
      <c r="E380" s="8"/>
      <c r="F380" s="153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29"/>
      <c r="C381" s="131"/>
      <c r="D381" s="8"/>
      <c r="E381" s="8"/>
      <c r="F381" s="153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29"/>
      <c r="C382" s="131"/>
      <c r="D382" s="8"/>
      <c r="E382" s="8"/>
      <c r="F382" s="153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29"/>
      <c r="C383" s="131"/>
      <c r="D383" s="8"/>
      <c r="E383" s="8"/>
      <c r="F383" s="153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86"/>
      <c r="B384" s="209"/>
      <c r="C384" s="210"/>
      <c r="D384" s="8"/>
      <c r="E384" s="8"/>
      <c r="F384" s="153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8"/>
      <c r="B385" s="211"/>
      <c r="C385" s="168"/>
      <c r="D385" s="8"/>
      <c r="E385" s="8"/>
      <c r="F385" s="153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8"/>
      <c r="B386" s="212"/>
      <c r="C386" s="168"/>
      <c r="D386" s="8"/>
      <c r="E386" s="8"/>
      <c r="F386" s="153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8"/>
      <c r="B387" s="212"/>
      <c r="C387" s="168"/>
      <c r="D387" s="8"/>
      <c r="E387" s="8"/>
      <c r="F387" s="153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8"/>
      <c r="B388" s="213"/>
      <c r="C388" s="168"/>
      <c r="D388" s="8"/>
      <c r="E388" s="8"/>
      <c r="F388" s="153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8"/>
      <c r="B389" s="211"/>
      <c r="C389" s="168"/>
      <c r="D389" s="8"/>
      <c r="E389" s="8"/>
      <c r="F389" s="153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8"/>
      <c r="B390" s="211"/>
      <c r="C390" s="168"/>
      <c r="D390" s="8"/>
      <c r="E390" s="8"/>
      <c r="F390" s="153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8"/>
      <c r="B391" s="212"/>
      <c r="C391" s="168"/>
      <c r="D391" s="8"/>
      <c r="E391" s="8"/>
      <c r="F391" s="153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/>
    <row r="393" spans="1:32" s="30" customFormat="1" x14ac:dyDescent="0.25">
      <c r="A393" s="169"/>
      <c r="B393" s="324"/>
      <c r="C393" s="325"/>
      <c r="D393" s="325"/>
      <c r="E393" s="325"/>
      <c r="F393" s="325"/>
    </row>
    <row r="394" spans="1:32" s="30" customFormat="1" x14ac:dyDescent="0.25">
      <c r="A394" s="13"/>
      <c r="B394" s="6"/>
      <c r="C394" s="4"/>
      <c r="D394" s="8"/>
      <c r="E394" s="8"/>
      <c r="F394" s="153"/>
    </row>
    <row r="395" spans="1:32" s="30" customFormat="1" x14ac:dyDescent="0.25">
      <c r="A395" s="13"/>
      <c r="B395" s="6"/>
      <c r="C395" s="4"/>
      <c r="D395" s="8"/>
      <c r="E395" s="8"/>
      <c r="F395" s="153"/>
    </row>
    <row r="396" spans="1:32" s="30" customFormat="1" x14ac:dyDescent="0.25">
      <c r="A396" s="13"/>
      <c r="B396" s="6"/>
      <c r="C396" s="4"/>
      <c r="D396" s="8"/>
      <c r="E396" s="8"/>
      <c r="F396" s="153"/>
    </row>
    <row r="397" spans="1:32" s="30" customFormat="1" x14ac:dyDescent="0.25">
      <c r="A397" s="13"/>
      <c r="B397" s="6"/>
      <c r="C397" s="4"/>
      <c r="D397" s="8"/>
      <c r="E397" s="8"/>
      <c r="F397" s="153"/>
    </row>
    <row r="398" spans="1:32" s="30" customFormat="1" x14ac:dyDescent="0.25">
      <c r="A398" s="13"/>
      <c r="B398" s="6"/>
      <c r="C398" s="4"/>
      <c r="D398" s="8"/>
      <c r="E398" s="8"/>
      <c r="F398" s="153"/>
    </row>
    <row r="399" spans="1:32" s="30" customFormat="1" x14ac:dyDescent="0.25">
      <c r="A399" s="13"/>
      <c r="B399" s="6"/>
      <c r="C399" s="4"/>
      <c r="D399" s="8"/>
      <c r="E399" s="8"/>
      <c r="F399" s="153"/>
    </row>
    <row r="400" spans="1:32" s="30" customFormat="1" x14ac:dyDescent="0.25">
      <c r="A400" s="13"/>
      <c r="B400" s="6"/>
      <c r="C400" s="4"/>
      <c r="D400" s="8"/>
      <c r="E400" s="8"/>
      <c r="F400" s="153"/>
    </row>
    <row r="401" spans="1:32" s="30" customFormat="1" x14ac:dyDescent="0.25">
      <c r="A401" s="13"/>
      <c r="B401" s="6"/>
      <c r="C401" s="4"/>
      <c r="D401" s="8"/>
      <c r="E401" s="8"/>
      <c r="F401" s="153"/>
    </row>
    <row r="402" spans="1:32" s="30" customFormat="1" x14ac:dyDescent="0.25">
      <c r="A402" s="13"/>
      <c r="B402" s="6"/>
      <c r="C402" s="4"/>
      <c r="D402" s="8"/>
      <c r="E402" s="8"/>
      <c r="F402" s="153"/>
    </row>
    <row r="403" spans="1:32" s="30" customFormat="1" x14ac:dyDescent="0.25">
      <c r="A403" s="13"/>
      <c r="B403" s="6"/>
      <c r="C403" s="4"/>
      <c r="D403" s="8"/>
      <c r="E403" s="8"/>
      <c r="F403" s="153"/>
    </row>
    <row r="404" spans="1:32" s="30" customFormat="1" x14ac:dyDescent="0.25">
      <c r="A404" s="13"/>
      <c r="B404" s="6"/>
      <c r="C404" s="4"/>
      <c r="D404" s="8"/>
      <c r="E404" s="8"/>
      <c r="F404" s="153"/>
    </row>
    <row r="405" spans="1:32" s="30" customFormat="1" x14ac:dyDescent="0.25">
      <c r="A405" s="13"/>
      <c r="B405" s="6"/>
      <c r="C405" s="4"/>
      <c r="D405" s="8"/>
      <c r="E405" s="8"/>
      <c r="F405" s="153"/>
    </row>
    <row r="406" spans="1:32" s="30" customFormat="1" x14ac:dyDescent="0.25">
      <c r="A406" s="169"/>
      <c r="B406" s="324"/>
      <c r="C406" s="325"/>
      <c r="D406" s="325"/>
      <c r="E406" s="325"/>
      <c r="F406" s="325"/>
    </row>
    <row r="407" spans="1:32" s="30" customFormat="1" x14ac:dyDescent="0.25">
      <c r="A407" s="13"/>
      <c r="B407" s="47"/>
      <c r="C407" s="49"/>
      <c r="D407" s="4"/>
      <c r="E407" s="8"/>
      <c r="F407" s="153"/>
    </row>
    <row r="408" spans="1:32" s="30" customFormat="1" x14ac:dyDescent="0.25">
      <c r="A408" s="131"/>
      <c r="B408" s="150"/>
      <c r="C408" s="47"/>
      <c r="D408" s="47"/>
      <c r="E408" s="47"/>
      <c r="F408" s="47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1"/>
      <c r="B409" s="47"/>
      <c r="C409" s="49"/>
      <c r="D409" s="8"/>
      <c r="E409" s="8"/>
      <c r="F409" s="153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1"/>
      <c r="B410" s="47"/>
      <c r="C410" s="49"/>
      <c r="D410" s="8"/>
      <c r="E410" s="8"/>
      <c r="F410" s="153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1"/>
      <c r="B411" s="47"/>
      <c r="C411" s="49"/>
      <c r="D411" s="8"/>
      <c r="E411" s="8"/>
      <c r="F411" s="153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1"/>
      <c r="B412" s="47"/>
      <c r="C412" s="49"/>
      <c r="D412" s="8"/>
      <c r="E412" s="8"/>
      <c r="F412" s="153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1"/>
      <c r="B413" s="47"/>
      <c r="C413" s="49"/>
      <c r="D413" s="8"/>
      <c r="E413" s="8"/>
      <c r="F413" s="153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1"/>
      <c r="B414" s="214"/>
      <c r="C414" s="49"/>
      <c r="D414" s="8"/>
      <c r="E414" s="8"/>
      <c r="F414" s="153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1"/>
      <c r="B415" s="214"/>
      <c r="C415" s="144"/>
      <c r="D415" s="8"/>
      <c r="E415" s="8"/>
      <c r="F415" s="153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1"/>
      <c r="B416" s="214"/>
      <c r="C416" s="144"/>
      <c r="D416" s="8"/>
      <c r="E416" s="8"/>
      <c r="F416" s="153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1"/>
      <c r="B417" s="214"/>
      <c r="C417" s="49"/>
      <c r="D417" s="8"/>
      <c r="E417" s="8"/>
      <c r="F417" s="153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49"/>
      <c r="B418" s="326"/>
      <c r="C418" s="177"/>
      <c r="D418" s="177"/>
      <c r="E418" s="177"/>
      <c r="F418" s="177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215"/>
      <c r="C419" s="4"/>
      <c r="D419" s="144"/>
      <c r="E419" s="216"/>
      <c r="F419" s="217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8"/>
      <c r="B420" s="219"/>
      <c r="C420" s="221"/>
      <c r="D420" s="222"/>
      <c r="E420" s="223"/>
      <c r="F420" s="224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8"/>
      <c r="B421" s="225"/>
      <c r="C421" s="221"/>
      <c r="D421" s="222"/>
      <c r="E421" s="223"/>
      <c r="F421" s="224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8"/>
      <c r="B422" s="225"/>
      <c r="C422" s="221"/>
      <c r="D422" s="222"/>
      <c r="E422" s="223"/>
      <c r="F422" s="22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6"/>
      <c r="B423" s="215"/>
      <c r="C423" s="4"/>
      <c r="D423" s="8"/>
      <c r="E423" s="8"/>
      <c r="F423" s="153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6"/>
      <c r="B424" s="227"/>
      <c r="C424" s="4"/>
      <c r="D424" s="8"/>
      <c r="E424" s="8"/>
      <c r="F424" s="153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6"/>
      <c r="B425" s="227"/>
      <c r="C425" s="4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6"/>
      <c r="B426" s="227"/>
      <c r="C426" s="4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6"/>
      <c r="B427" s="227"/>
      <c r="C427" s="4"/>
      <c r="D427" s="8"/>
      <c r="E427" s="8"/>
      <c r="F427" s="153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6"/>
      <c r="B428" s="227"/>
      <c r="C428" s="4"/>
      <c r="D428" s="8"/>
      <c r="E428" s="8"/>
      <c r="F428" s="153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6"/>
      <c r="B429" s="215"/>
      <c r="C429" s="4"/>
      <c r="D429" s="8"/>
      <c r="E429" s="8"/>
      <c r="F429" s="153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6"/>
      <c r="B430" s="215"/>
      <c r="C430" s="4"/>
      <c r="D430" s="8"/>
      <c r="E430" s="8"/>
      <c r="F430" s="153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6"/>
      <c r="B431" s="215"/>
      <c r="C431" s="4"/>
      <c r="D431" s="8"/>
      <c r="E431" s="8"/>
      <c r="F431" s="153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6"/>
      <c r="B432" s="227"/>
      <c r="C432" s="4"/>
      <c r="D432" s="8"/>
      <c r="E432" s="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6"/>
      <c r="B433" s="197"/>
      <c r="C433" s="4"/>
      <c r="D433" s="8"/>
      <c r="E433" s="22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6"/>
      <c r="B434" s="227"/>
      <c r="C434" s="4"/>
      <c r="D434" s="8"/>
      <c r="E434" s="8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6"/>
      <c r="B435" s="215"/>
      <c r="C435" s="4"/>
      <c r="D435" s="8"/>
      <c r="E435" s="228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6"/>
      <c r="B436" s="227"/>
      <c r="C436" s="4"/>
      <c r="D436" s="8"/>
      <c r="E436" s="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6"/>
      <c r="B437" s="227"/>
      <c r="C437" s="4"/>
      <c r="D437" s="8"/>
      <c r="E437" s="229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6"/>
      <c r="B438" s="227"/>
      <c r="C438" s="49"/>
      <c r="D438" s="8"/>
      <c r="E438" s="8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6"/>
      <c r="B439" s="215"/>
      <c r="C439" s="49"/>
      <c r="D439" s="8"/>
      <c r="E439" s="8"/>
      <c r="F439" s="153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6"/>
      <c r="B440" s="230"/>
      <c r="C440" s="49"/>
      <c r="D440" s="8"/>
      <c r="E440" s="8"/>
      <c r="F440" s="153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6"/>
      <c r="B441" s="230"/>
      <c r="C441" s="49"/>
      <c r="D441" s="8"/>
      <c r="E441" s="8"/>
      <c r="F441" s="153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169"/>
      <c r="B442" s="231"/>
      <c r="C442" s="40"/>
      <c r="D442" s="93"/>
      <c r="E442" s="232"/>
      <c r="F442" s="153"/>
      <c r="G442" s="22"/>
      <c r="H442" s="22"/>
      <c r="I442" s="22"/>
      <c r="J442" s="22"/>
      <c r="K442" s="22"/>
      <c r="M442" s="14"/>
      <c r="N442" s="14"/>
      <c r="O442" s="14"/>
      <c r="P442" s="14"/>
      <c r="Q442" s="14"/>
      <c r="AE442" s="14"/>
      <c r="AF442" s="14"/>
    </row>
    <row r="443" spans="1:32" x14ac:dyDescent="0.25">
      <c r="A443" s="13"/>
      <c r="B443" s="6"/>
      <c r="C443" s="40"/>
      <c r="D443" s="8"/>
      <c r="E443" s="8"/>
      <c r="F443" s="153"/>
      <c r="G443" s="22"/>
      <c r="H443" s="22"/>
      <c r="I443" s="22"/>
      <c r="J443" s="22"/>
      <c r="K443" s="22"/>
      <c r="AE443" s="4"/>
    </row>
    <row r="444" spans="1:32" x14ac:dyDescent="0.25">
      <c r="A444" s="13"/>
      <c r="B444" s="6"/>
      <c r="C444" s="40"/>
      <c r="D444" s="8"/>
      <c r="E444" s="8"/>
      <c r="F444" s="153"/>
      <c r="G444" s="14"/>
      <c r="H444" s="14"/>
      <c r="I444" s="14"/>
      <c r="J444" s="14"/>
      <c r="AE444" s="4"/>
    </row>
    <row r="445" spans="1:32" x14ac:dyDescent="0.25">
      <c r="A445" s="13"/>
      <c r="B445" s="6"/>
      <c r="C445" s="40"/>
      <c r="D445" s="8"/>
      <c r="E445" s="8"/>
      <c r="F445" s="153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3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3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3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3"/>
      <c r="G449" s="22"/>
      <c r="H449" s="22"/>
      <c r="I449" s="22"/>
      <c r="J449" s="22"/>
      <c r="K449" s="22"/>
      <c r="AE449" s="4"/>
      <c r="AF449" s="30"/>
    </row>
    <row r="450" spans="1:32" x14ac:dyDescent="0.25">
      <c r="A450" s="13"/>
      <c r="B450" s="6"/>
      <c r="C450" s="40"/>
      <c r="D450" s="8"/>
      <c r="E450" s="8"/>
      <c r="F450" s="153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3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3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3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3"/>
      <c r="G454" s="14"/>
      <c r="AE454" s="4"/>
    </row>
    <row r="455" spans="1:32" x14ac:dyDescent="0.25">
      <c r="A455" s="13"/>
      <c r="B455" s="6"/>
      <c r="C455" s="40"/>
      <c r="D455" s="8"/>
      <c r="E455" s="8"/>
      <c r="F455" s="153"/>
      <c r="G455" s="14"/>
      <c r="AE455" s="4"/>
    </row>
    <row r="456" spans="1:32" x14ac:dyDescent="0.25">
      <c r="A456" s="13"/>
      <c r="B456" s="6"/>
      <c r="C456" s="40"/>
      <c r="D456" s="8"/>
      <c r="E456" s="8"/>
      <c r="F456" s="153"/>
      <c r="G456" s="14"/>
      <c r="AE456" s="4"/>
    </row>
    <row r="457" spans="1:32" s="30" customFormat="1" x14ac:dyDescent="0.25">
      <c r="A457" s="13"/>
      <c r="B457" s="6"/>
      <c r="C457" s="40"/>
      <c r="D457" s="8"/>
      <c r="E457" s="8"/>
      <c r="F457" s="153"/>
      <c r="G457" s="14"/>
      <c r="H457" s="45"/>
      <c r="I457" s="45"/>
      <c r="J457" s="45"/>
      <c r="K457" s="14"/>
      <c r="M457" s="14"/>
      <c r="N457" s="14"/>
      <c r="O457" s="14"/>
      <c r="P457" s="14"/>
      <c r="Q457" s="14"/>
      <c r="AE457" s="4"/>
      <c r="AF457" s="14"/>
    </row>
    <row r="458" spans="1:32" s="30" customFormat="1" x14ac:dyDescent="0.25">
      <c r="A458" s="13"/>
      <c r="B458" s="6"/>
      <c r="C458" s="40"/>
      <c r="D458" s="8"/>
      <c r="E458" s="8"/>
      <c r="F458" s="153"/>
      <c r="G458" s="14"/>
      <c r="H458" s="45"/>
      <c r="I458" s="45"/>
      <c r="J458" s="45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3"/>
      <c r="G459" s="14"/>
      <c r="H459" s="45"/>
      <c r="I459" s="45"/>
      <c r="J459" s="45"/>
      <c r="K459" s="14"/>
      <c r="M459" s="14"/>
      <c r="N459" s="14"/>
      <c r="O459" s="14"/>
      <c r="P459" s="14"/>
      <c r="Q459" s="14"/>
      <c r="AE459" s="14"/>
      <c r="AF459" s="14"/>
    </row>
    <row r="460" spans="1:32" s="30" customFormat="1" ht="16.5" x14ac:dyDescent="0.25">
      <c r="A460" s="13"/>
      <c r="B460" s="6"/>
      <c r="C460" s="40"/>
      <c r="D460" s="8"/>
      <c r="E460" s="8"/>
      <c r="F460" s="153"/>
      <c r="G460" s="14"/>
      <c r="H460" s="45"/>
      <c r="I460" s="45"/>
      <c r="J460" s="45"/>
      <c r="K460" s="14"/>
      <c r="M460" s="14"/>
      <c r="N460" s="60"/>
      <c r="O460" s="60"/>
      <c r="P460" s="60"/>
      <c r="Q460" s="60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3"/>
      <c r="G461" s="14"/>
      <c r="H461" s="45"/>
      <c r="I461" s="45"/>
      <c r="J461" s="45"/>
      <c r="K461" s="14"/>
      <c r="M461" s="60"/>
      <c r="N461" s="60"/>
      <c r="O461" s="60"/>
      <c r="P461" s="60"/>
      <c r="Q461" s="60"/>
      <c r="AE461" s="60"/>
      <c r="AF461" s="14"/>
    </row>
    <row r="462" spans="1:32" ht="16.5" x14ac:dyDescent="0.25">
      <c r="A462" s="13"/>
      <c r="B462" s="6"/>
      <c r="C462" s="40"/>
      <c r="D462" s="8"/>
      <c r="E462" s="8"/>
      <c r="F462" s="153"/>
      <c r="G462" s="14"/>
      <c r="M462" s="60"/>
      <c r="N462" s="30"/>
      <c r="O462" s="30"/>
      <c r="P462" s="30"/>
      <c r="Q462" s="30"/>
      <c r="AE462" s="60"/>
    </row>
    <row r="463" spans="1:32" x14ac:dyDescent="0.25">
      <c r="A463" s="13"/>
      <c r="B463" s="6"/>
      <c r="C463" s="40"/>
      <c r="D463" s="8"/>
      <c r="E463" s="8"/>
      <c r="F463" s="153"/>
      <c r="G463" s="14"/>
      <c r="M463" s="30"/>
      <c r="AE463" s="30"/>
    </row>
    <row r="464" spans="1:32" x14ac:dyDescent="0.25">
      <c r="A464" s="13"/>
      <c r="B464" s="6"/>
      <c r="C464" s="40"/>
      <c r="D464" s="8"/>
      <c r="E464" s="8"/>
      <c r="F464" s="153"/>
      <c r="G464" s="14"/>
      <c r="AE464" s="4"/>
    </row>
    <row r="465" spans="1:32" x14ac:dyDescent="0.25">
      <c r="A465" s="13"/>
      <c r="B465" s="6"/>
      <c r="C465" s="40"/>
      <c r="D465" s="8"/>
      <c r="E465" s="8"/>
      <c r="F465" s="153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3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3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3"/>
      <c r="G468" s="14"/>
      <c r="H468" s="14"/>
      <c r="I468" s="14"/>
      <c r="J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3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3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3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3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3"/>
      <c r="G473" s="14"/>
      <c r="AE473" s="4"/>
    </row>
    <row r="474" spans="1:32" x14ac:dyDescent="0.25">
      <c r="A474" s="13"/>
      <c r="B474" s="6"/>
      <c r="C474" s="40"/>
      <c r="D474" s="8"/>
      <c r="E474" s="8"/>
      <c r="F474" s="153"/>
      <c r="G474" s="14"/>
      <c r="AE474" s="4"/>
    </row>
    <row r="475" spans="1:32" x14ac:dyDescent="0.25">
      <c r="A475" s="13"/>
      <c r="B475" s="6"/>
      <c r="C475" s="40"/>
      <c r="D475" s="8"/>
      <c r="E475" s="8"/>
      <c r="F475" s="153"/>
      <c r="G475" s="14"/>
      <c r="AE475" s="4"/>
    </row>
    <row r="476" spans="1:32" x14ac:dyDescent="0.25">
      <c r="A476" s="13"/>
      <c r="B476" s="6"/>
      <c r="C476" s="40"/>
      <c r="D476" s="8"/>
      <c r="E476" s="8"/>
      <c r="F476" s="153"/>
      <c r="G476" s="14"/>
      <c r="AE476" s="4"/>
    </row>
    <row r="477" spans="1:32" x14ac:dyDescent="0.25">
      <c r="A477" s="13"/>
      <c r="B477" s="6"/>
      <c r="C477" s="40"/>
      <c r="D477" s="8"/>
      <c r="E477" s="8"/>
      <c r="F477" s="153"/>
      <c r="G477" s="14"/>
      <c r="AE477" s="4"/>
    </row>
    <row r="478" spans="1:32" x14ac:dyDescent="0.25">
      <c r="A478" s="13"/>
      <c r="B478" s="6"/>
      <c r="C478" s="40"/>
      <c r="D478" s="8"/>
      <c r="E478" s="8"/>
      <c r="F478" s="153"/>
      <c r="G478" s="14"/>
      <c r="AE478" s="4"/>
    </row>
    <row r="479" spans="1:32" x14ac:dyDescent="0.25">
      <c r="A479" s="13"/>
      <c r="B479" s="6"/>
      <c r="C479" s="40"/>
      <c r="D479" s="8"/>
      <c r="E479" s="8"/>
      <c r="F479" s="153"/>
      <c r="G479" s="14"/>
    </row>
    <row r="480" spans="1:32" x14ac:dyDescent="0.25">
      <c r="A480" s="13"/>
      <c r="B480" s="6"/>
      <c r="C480" s="40"/>
      <c r="D480" s="8"/>
      <c r="E480" s="8"/>
      <c r="F480" s="153"/>
      <c r="G480" s="14"/>
      <c r="AE480" s="4"/>
    </row>
    <row r="481" spans="1:31" x14ac:dyDescent="0.25">
      <c r="A481" s="13"/>
      <c r="B481" s="6"/>
      <c r="C481" s="40"/>
      <c r="D481" s="8"/>
      <c r="E481" s="8"/>
      <c r="F481" s="153"/>
      <c r="G481" s="14"/>
      <c r="AE481" s="4"/>
    </row>
    <row r="482" spans="1:31" x14ac:dyDescent="0.25">
      <c r="A482" s="13"/>
      <c r="B482" s="6"/>
      <c r="C482" s="40"/>
      <c r="D482" s="8"/>
      <c r="E482" s="8"/>
      <c r="F482" s="153"/>
      <c r="G482" s="14"/>
      <c r="AE482" s="4"/>
    </row>
    <row r="483" spans="1:31" x14ac:dyDescent="0.25">
      <c r="A483" s="13"/>
      <c r="B483" s="6"/>
      <c r="C483" s="40"/>
      <c r="D483" s="8"/>
      <c r="E483" s="8"/>
      <c r="F483" s="153"/>
      <c r="G483" s="14"/>
      <c r="AE483" s="4"/>
    </row>
    <row r="484" spans="1:31" x14ac:dyDescent="0.25">
      <c r="A484" s="13"/>
      <c r="B484" s="6"/>
      <c r="C484" s="40"/>
      <c r="D484" s="8"/>
      <c r="E484" s="8"/>
      <c r="F484" s="153"/>
      <c r="G484" s="14"/>
      <c r="AE484" s="4"/>
    </row>
    <row r="485" spans="1:31" x14ac:dyDescent="0.25">
      <c r="A485" s="13"/>
      <c r="B485" s="6"/>
      <c r="C485" s="40"/>
      <c r="D485" s="8"/>
      <c r="E485" s="8"/>
      <c r="F485" s="153"/>
      <c r="G485" s="14"/>
      <c r="N485" s="30"/>
      <c r="O485" s="30"/>
      <c r="P485" s="30"/>
      <c r="Q485" s="30"/>
      <c r="AE485" s="4"/>
    </row>
    <row r="486" spans="1:31" x14ac:dyDescent="0.25">
      <c r="A486" s="13"/>
      <c r="B486" s="6"/>
      <c r="C486" s="40"/>
      <c r="D486" s="8"/>
      <c r="E486" s="8"/>
      <c r="F486" s="153"/>
      <c r="G486" s="8"/>
      <c r="H486" s="8"/>
      <c r="I486" s="46"/>
      <c r="J486" s="46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3"/>
      <c r="G487" s="8"/>
      <c r="H487" s="8"/>
      <c r="I487" s="46"/>
      <c r="J487" s="46"/>
      <c r="M487" s="30"/>
      <c r="N487" s="30"/>
      <c r="O487" s="30"/>
      <c r="P487" s="30"/>
      <c r="Q487" s="30"/>
      <c r="AE487" s="30"/>
    </row>
    <row r="488" spans="1:31" ht="16.5" x14ac:dyDescent="0.25">
      <c r="A488" s="13"/>
      <c r="B488" s="6"/>
      <c r="C488" s="40"/>
      <c r="D488" s="8"/>
      <c r="E488" s="8"/>
      <c r="F488" s="153"/>
      <c r="G488" s="14"/>
      <c r="H488" s="60"/>
      <c r="I488" s="60"/>
      <c r="J488" s="46"/>
      <c r="K488" s="60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3"/>
      <c r="G489" s="14"/>
      <c r="H489" s="60"/>
      <c r="I489" s="60"/>
      <c r="J489" s="60"/>
      <c r="K489" s="60"/>
      <c r="M489" s="30"/>
      <c r="N489" s="30"/>
      <c r="O489" s="30"/>
      <c r="P489" s="30"/>
      <c r="Q489" s="30"/>
      <c r="AE489" s="30"/>
    </row>
    <row r="490" spans="1:31" x14ac:dyDescent="0.25">
      <c r="A490" s="13"/>
      <c r="B490" s="6"/>
      <c r="C490" s="40"/>
      <c r="D490" s="8"/>
      <c r="E490" s="8"/>
      <c r="F490" s="153"/>
      <c r="G490" s="14"/>
      <c r="H490" s="30"/>
      <c r="I490" s="8"/>
      <c r="J490" s="46"/>
      <c r="K490" s="30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3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3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3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3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3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3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3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3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3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3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3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3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3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3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3"/>
      <c r="G505" s="14"/>
      <c r="N505" s="30"/>
      <c r="O505" s="30"/>
      <c r="P505" s="30"/>
      <c r="Q505" s="30"/>
      <c r="AE505" s="4"/>
    </row>
    <row r="506" spans="1:32" x14ac:dyDescent="0.25">
      <c r="A506" s="13"/>
      <c r="B506" s="11"/>
      <c r="C506" s="40"/>
      <c r="D506" s="8"/>
      <c r="E506" s="8"/>
      <c r="F506" s="191"/>
      <c r="G506" s="14"/>
      <c r="N506" s="30"/>
      <c r="O506" s="30"/>
      <c r="P506" s="30"/>
      <c r="Q506" s="30"/>
      <c r="AE506" s="4"/>
    </row>
    <row r="507" spans="1:32" x14ac:dyDescent="0.25">
      <c r="A507" s="13"/>
      <c r="B507" s="233"/>
      <c r="C507" s="40"/>
      <c r="D507" s="8"/>
      <c r="E507" s="8"/>
      <c r="F507" s="191"/>
      <c r="G507" s="14"/>
      <c r="AE507" s="4"/>
    </row>
    <row r="508" spans="1:32" x14ac:dyDescent="0.25">
      <c r="A508" s="13"/>
      <c r="B508" s="192"/>
      <c r="C508" s="40"/>
      <c r="D508" s="8"/>
      <c r="E508" s="8"/>
      <c r="F508" s="153"/>
      <c r="G508" s="14"/>
      <c r="I508" s="8"/>
      <c r="J508" s="46"/>
      <c r="M508" s="30"/>
      <c r="AE508" s="30"/>
    </row>
    <row r="509" spans="1:32" s="30" customFormat="1" x14ac:dyDescent="0.25">
      <c r="A509" s="13"/>
      <c r="B509" s="192"/>
      <c r="C509" s="40"/>
      <c r="D509" s="8"/>
      <c r="E509" s="8"/>
      <c r="F509" s="153"/>
      <c r="G509" s="14"/>
      <c r="H509" s="45"/>
      <c r="I509" s="8"/>
      <c r="J509" s="46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2"/>
      <c r="C510" s="40"/>
      <c r="D510" s="8"/>
      <c r="E510" s="8"/>
      <c r="F510" s="153"/>
      <c r="G510" s="14"/>
      <c r="H510" s="45"/>
      <c r="I510" s="45"/>
      <c r="J510" s="46"/>
      <c r="K510" s="14"/>
      <c r="P510" s="14"/>
      <c r="Q510" s="14"/>
      <c r="AF510" s="14"/>
    </row>
    <row r="511" spans="1:32" s="30" customFormat="1" x14ac:dyDescent="0.25">
      <c r="A511" s="13"/>
      <c r="B511" s="192"/>
      <c r="C511" s="40"/>
      <c r="D511" s="8"/>
      <c r="E511" s="8"/>
      <c r="F511" s="153"/>
      <c r="G511" s="14"/>
      <c r="H511" s="45"/>
      <c r="I511" s="8"/>
      <c r="J511" s="46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2"/>
      <c r="C512" s="40"/>
      <c r="D512" s="8"/>
      <c r="E512" s="8"/>
      <c r="F512" s="153"/>
      <c r="G512" s="14"/>
      <c r="H512" s="45"/>
      <c r="I512" s="45"/>
      <c r="J512" s="46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2"/>
      <c r="C513" s="40"/>
      <c r="D513" s="8"/>
      <c r="E513" s="8"/>
      <c r="F513" s="153"/>
      <c r="G513" s="14"/>
      <c r="H513" s="45"/>
      <c r="I513" s="45"/>
      <c r="J513" s="46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2"/>
      <c r="C514" s="40"/>
      <c r="D514" s="8"/>
      <c r="E514" s="8"/>
      <c r="F514" s="153"/>
      <c r="G514" s="14"/>
      <c r="H514" s="45"/>
      <c r="I514" s="45"/>
      <c r="J514" s="46"/>
      <c r="K514" s="14"/>
      <c r="P514" s="14"/>
      <c r="Q514" s="14"/>
      <c r="AF514" s="14"/>
    </row>
    <row r="515" spans="1:32" s="30" customFormat="1" x14ac:dyDescent="0.25">
      <c r="A515" s="13"/>
      <c r="B515" s="192"/>
      <c r="C515" s="40"/>
      <c r="D515" s="8"/>
      <c r="E515" s="8"/>
      <c r="F515" s="153"/>
      <c r="G515" s="14"/>
      <c r="H515" s="45"/>
      <c r="I515" s="45"/>
      <c r="J515" s="45"/>
      <c r="K515" s="14"/>
      <c r="M515" s="14"/>
      <c r="P515" s="14"/>
      <c r="Q515" s="14"/>
      <c r="AE515" s="4"/>
      <c r="AF515" s="14"/>
    </row>
    <row r="516" spans="1:32" s="30" customFormat="1" x14ac:dyDescent="0.25">
      <c r="A516" s="13"/>
      <c r="B516" s="192"/>
      <c r="C516" s="40"/>
      <c r="D516" s="8"/>
      <c r="E516" s="8"/>
      <c r="F516" s="153"/>
      <c r="G516" s="14"/>
      <c r="H516" s="45"/>
      <c r="I516" s="45"/>
      <c r="J516" s="45"/>
      <c r="K516" s="14"/>
      <c r="M516" s="14"/>
      <c r="P516" s="14"/>
      <c r="Q516" s="14"/>
      <c r="AE516" s="4"/>
      <c r="AF516" s="14"/>
    </row>
    <row r="517" spans="1:32" x14ac:dyDescent="0.25">
      <c r="A517" s="13"/>
      <c r="B517" s="192"/>
      <c r="C517" s="40"/>
      <c r="D517" s="8"/>
      <c r="E517" s="8"/>
      <c r="F517" s="153"/>
      <c r="N517" s="30"/>
      <c r="O517" s="30"/>
      <c r="AE517" s="4"/>
      <c r="AF517" s="30"/>
    </row>
    <row r="518" spans="1:32" x14ac:dyDescent="0.25">
      <c r="A518" s="13"/>
      <c r="B518" s="192"/>
      <c r="C518" s="40"/>
      <c r="D518" s="8"/>
      <c r="E518" s="8"/>
      <c r="F518" s="153"/>
      <c r="N518" s="30"/>
      <c r="O518" s="30"/>
      <c r="AE518" s="4"/>
      <c r="AF518" s="30"/>
    </row>
    <row r="519" spans="1:32" x14ac:dyDescent="0.25">
      <c r="A519" s="13"/>
      <c r="B519" s="192"/>
      <c r="C519" s="40"/>
      <c r="D519" s="8"/>
      <c r="E519" s="8"/>
      <c r="F519" s="153"/>
      <c r="H519" s="8"/>
      <c r="I519" s="14"/>
      <c r="J519" s="46"/>
      <c r="N519" s="30"/>
      <c r="O519" s="30"/>
      <c r="P519" s="30"/>
      <c r="Q519" s="30"/>
      <c r="AE519" s="4"/>
      <c r="AF519" s="30"/>
    </row>
    <row r="520" spans="1:32" x14ac:dyDescent="0.25">
      <c r="A520" s="13"/>
      <c r="B520" s="192"/>
      <c r="C520" s="40"/>
      <c r="D520" s="8"/>
      <c r="E520" s="8"/>
      <c r="F520" s="153"/>
      <c r="H520" s="8"/>
      <c r="I520" s="14"/>
      <c r="J520" s="46"/>
      <c r="L520" s="14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2"/>
      <c r="C521" s="40"/>
      <c r="D521" s="8"/>
      <c r="E521" s="8"/>
      <c r="F521" s="153"/>
      <c r="J521" s="46"/>
      <c r="L521" s="14"/>
      <c r="P521" s="30"/>
      <c r="Q521" s="30"/>
      <c r="AE521" s="4"/>
      <c r="AF521" s="30"/>
    </row>
    <row r="522" spans="1:32" x14ac:dyDescent="0.25">
      <c r="A522" s="13"/>
      <c r="B522" s="192"/>
      <c r="C522" s="40"/>
      <c r="D522" s="8"/>
      <c r="E522" s="8"/>
      <c r="F522" s="153"/>
      <c r="H522" s="8"/>
      <c r="I522" s="14"/>
      <c r="J522" s="46"/>
      <c r="P522" s="30"/>
      <c r="Q522" s="30"/>
      <c r="AE522" s="4"/>
    </row>
    <row r="523" spans="1:32" x14ac:dyDescent="0.25">
      <c r="A523" s="13"/>
      <c r="B523" s="192"/>
      <c r="C523" s="40"/>
      <c r="D523" s="8"/>
      <c r="E523" s="8"/>
      <c r="F523" s="153"/>
      <c r="G523" s="14"/>
      <c r="H523" s="8"/>
      <c r="P523" s="30"/>
      <c r="Q523" s="30"/>
      <c r="AE523" s="4"/>
    </row>
    <row r="524" spans="1:32" s="30" customFormat="1" x14ac:dyDescent="0.25">
      <c r="A524" s="13"/>
      <c r="B524" s="47"/>
      <c r="C524" s="49"/>
      <c r="D524" s="8"/>
      <c r="E524" s="8"/>
      <c r="F524" s="153"/>
      <c r="G524" s="45"/>
      <c r="H524" s="45"/>
      <c r="I524" s="45"/>
      <c r="J524" s="45"/>
      <c r="K524" s="14"/>
      <c r="M524" s="14"/>
      <c r="N524" s="14"/>
      <c r="O524" s="14"/>
      <c r="AE524" s="4"/>
      <c r="AF524" s="14"/>
    </row>
    <row r="525" spans="1:32" s="30" customFormat="1" x14ac:dyDescent="0.25">
      <c r="A525" s="13"/>
      <c r="B525" s="47"/>
      <c r="C525" s="49"/>
      <c r="D525" s="8"/>
      <c r="E525" s="8"/>
      <c r="F525" s="153"/>
      <c r="G525" s="45"/>
      <c r="H525" s="45"/>
      <c r="I525" s="45"/>
      <c r="J525" s="45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192"/>
      <c r="C526" s="40"/>
      <c r="D526" s="8"/>
      <c r="E526" s="8"/>
      <c r="F526" s="153"/>
      <c r="G526" s="45"/>
      <c r="H526" s="45"/>
      <c r="I526" s="45"/>
      <c r="J526" s="45"/>
      <c r="K526" s="14"/>
      <c r="M526" s="14"/>
      <c r="N526" s="14"/>
      <c r="O526" s="14"/>
      <c r="P526" s="14"/>
      <c r="Q526" s="14"/>
      <c r="AE526" s="4"/>
      <c r="AF526" s="14"/>
    </row>
    <row r="527" spans="1:32" s="30" customFormat="1" x14ac:dyDescent="0.25">
      <c r="A527" s="13"/>
      <c r="B527" s="47"/>
      <c r="C527" s="49"/>
      <c r="D527" s="8"/>
      <c r="E527" s="8"/>
      <c r="F527" s="153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7"/>
      <c r="C528" s="49"/>
      <c r="D528" s="8"/>
      <c r="E528" s="8"/>
      <c r="F528" s="153"/>
      <c r="M528" s="14"/>
      <c r="N528" s="14"/>
      <c r="O528" s="14"/>
      <c r="P528" s="14"/>
      <c r="Q528" s="14"/>
      <c r="AE528" s="4"/>
    </row>
    <row r="529" spans="1:32" s="30" customFormat="1" x14ac:dyDescent="0.25">
      <c r="A529" s="13"/>
      <c r="B529" s="47"/>
      <c r="C529" s="49"/>
      <c r="D529" s="8"/>
      <c r="E529" s="8"/>
      <c r="F529" s="153"/>
      <c r="N529" s="14"/>
      <c r="O529" s="14"/>
      <c r="P529" s="14"/>
      <c r="Q529" s="14"/>
    </row>
    <row r="530" spans="1:32" s="30" customFormat="1" x14ac:dyDescent="0.25">
      <c r="A530" s="13"/>
      <c r="B530" s="47"/>
      <c r="C530" s="49"/>
      <c r="D530" s="8"/>
      <c r="E530" s="8"/>
      <c r="F530" s="153"/>
      <c r="N530" s="14"/>
      <c r="O530" s="14"/>
      <c r="P530" s="14"/>
      <c r="Q530" s="14"/>
    </row>
    <row r="531" spans="1:32" s="30" customFormat="1" x14ac:dyDescent="0.25">
      <c r="A531" s="13"/>
      <c r="B531" s="47"/>
      <c r="C531" s="49"/>
      <c r="D531" s="8"/>
      <c r="E531" s="8"/>
      <c r="F531" s="153"/>
      <c r="N531" s="14"/>
      <c r="O531" s="14"/>
      <c r="P531" s="14"/>
      <c r="Q531" s="14"/>
    </row>
    <row r="532" spans="1:32" s="30" customFormat="1" x14ac:dyDescent="0.25">
      <c r="A532" s="234"/>
      <c r="B532" s="47"/>
      <c r="C532" s="49"/>
      <c r="D532" s="8"/>
      <c r="E532" s="8"/>
      <c r="F532" s="153"/>
      <c r="N532" s="14"/>
      <c r="O532" s="14"/>
      <c r="P532" s="14"/>
      <c r="Q532" s="14"/>
    </row>
    <row r="533" spans="1:32" s="30" customFormat="1" x14ac:dyDescent="0.25">
      <c r="A533" s="168"/>
      <c r="B533" s="211"/>
      <c r="C533" s="168"/>
      <c r="D533" s="8"/>
      <c r="E533" s="8"/>
      <c r="F533" s="153"/>
      <c r="N533" s="14"/>
      <c r="O533" s="14"/>
      <c r="P533" s="14"/>
      <c r="Q533" s="14"/>
    </row>
    <row r="534" spans="1:32" s="30" customFormat="1" x14ac:dyDescent="0.25">
      <c r="A534" s="168"/>
      <c r="B534" s="211"/>
      <c r="C534" s="168"/>
      <c r="D534" s="8"/>
      <c r="E534" s="8"/>
      <c r="F534" s="153"/>
      <c r="N534" s="14"/>
      <c r="O534" s="14"/>
      <c r="P534" s="14"/>
      <c r="Q534" s="14"/>
    </row>
    <row r="535" spans="1:32" s="30" customFormat="1" x14ac:dyDescent="0.25">
      <c r="A535" s="235"/>
      <c r="B535" s="233"/>
      <c r="C535" s="40"/>
      <c r="D535" s="8"/>
      <c r="E535" s="8"/>
      <c r="F535" s="191"/>
      <c r="G535" s="14"/>
      <c r="H535" s="45"/>
      <c r="I535" s="45"/>
      <c r="J535" s="45"/>
      <c r="K535" s="14"/>
      <c r="N535" s="14"/>
      <c r="O535" s="14"/>
      <c r="P535" s="14"/>
      <c r="Q535" s="14"/>
    </row>
    <row r="536" spans="1:32" s="30" customFormat="1" x14ac:dyDescent="0.25">
      <c r="A536" s="235"/>
      <c r="B536" s="192"/>
      <c r="C536" s="40"/>
      <c r="D536" s="8"/>
      <c r="E536" s="8"/>
      <c r="F536" s="153"/>
      <c r="G536" s="14"/>
      <c r="H536" s="45"/>
      <c r="I536" s="45"/>
      <c r="J536" s="45"/>
      <c r="K536" s="14"/>
      <c r="N536" s="14"/>
      <c r="O536" s="14"/>
      <c r="P536" s="14"/>
      <c r="Q536" s="14"/>
    </row>
    <row r="537" spans="1:32" s="30" customFormat="1" x14ac:dyDescent="0.25">
      <c r="A537" s="235"/>
      <c r="B537" s="192"/>
      <c r="C537" s="40"/>
      <c r="D537" s="8"/>
      <c r="E537" s="8"/>
      <c r="F537" s="153"/>
      <c r="G537" s="14"/>
      <c r="H537" s="45"/>
      <c r="I537" s="45"/>
      <c r="J537" s="45"/>
      <c r="K537" s="14"/>
      <c r="M537" s="14"/>
      <c r="N537" s="14"/>
      <c r="O537" s="14"/>
      <c r="P537" s="14"/>
      <c r="Q537" s="14"/>
      <c r="AE537" s="4"/>
    </row>
    <row r="538" spans="1:32" s="30" customFormat="1" x14ac:dyDescent="0.25">
      <c r="A538" s="235"/>
      <c r="B538" s="192"/>
      <c r="C538" s="40"/>
      <c r="D538" s="8"/>
      <c r="E538" s="8"/>
      <c r="F538" s="153"/>
      <c r="M538" s="14"/>
      <c r="P538" s="14"/>
      <c r="Q538" s="14"/>
      <c r="AE538" s="4"/>
    </row>
    <row r="539" spans="1:32" s="30" customFormat="1" x14ac:dyDescent="0.25">
      <c r="A539" s="235"/>
      <c r="B539" s="192"/>
      <c r="C539" s="40"/>
      <c r="D539" s="8"/>
      <c r="E539" s="8"/>
      <c r="F539" s="153"/>
      <c r="M539" s="14"/>
      <c r="P539" s="14"/>
      <c r="Q539" s="14"/>
      <c r="AE539" s="4"/>
      <c r="AF539" s="14"/>
    </row>
    <row r="540" spans="1:32" s="30" customFormat="1" x14ac:dyDescent="0.25">
      <c r="A540" s="235"/>
      <c r="B540" s="233"/>
      <c r="C540" s="40"/>
      <c r="D540" s="8"/>
      <c r="E540" s="8"/>
      <c r="F540" s="191"/>
      <c r="M540" s="14"/>
      <c r="P540" s="14"/>
      <c r="Q540" s="14"/>
      <c r="AE540" s="4"/>
      <c r="AF540" s="14"/>
    </row>
    <row r="541" spans="1:32" s="30" customFormat="1" x14ac:dyDescent="0.25">
      <c r="A541" s="235"/>
      <c r="B541" s="192"/>
      <c r="C541" s="40"/>
      <c r="D541" s="8"/>
      <c r="E541" s="8"/>
      <c r="F541" s="153"/>
      <c r="M541" s="14"/>
      <c r="P541" s="14"/>
      <c r="Q541" s="14"/>
      <c r="AE541" s="4"/>
      <c r="AF541" s="14"/>
    </row>
    <row r="542" spans="1:32" s="30" customFormat="1" x14ac:dyDescent="0.25">
      <c r="A542" s="235"/>
      <c r="B542" s="192"/>
      <c r="C542" s="40"/>
      <c r="D542" s="8"/>
      <c r="E542" s="8"/>
      <c r="F542" s="153"/>
      <c r="M542" s="14"/>
      <c r="P542" s="14"/>
      <c r="Q542" s="14"/>
      <c r="AE542" s="4"/>
      <c r="AF542" s="14"/>
    </row>
    <row r="543" spans="1:32" s="30" customFormat="1" x14ac:dyDescent="0.25">
      <c r="A543" s="235"/>
      <c r="B543" s="192"/>
      <c r="C543" s="40"/>
      <c r="D543" s="8"/>
      <c r="E543" s="8"/>
      <c r="F543" s="153"/>
      <c r="M543" s="14"/>
      <c r="N543" s="14"/>
      <c r="O543" s="14"/>
      <c r="AE543" s="4"/>
      <c r="AF543" s="14"/>
    </row>
    <row r="544" spans="1:32" s="30" customFormat="1" x14ac:dyDescent="0.25">
      <c r="A544" s="235"/>
      <c r="B544" s="192"/>
      <c r="C544" s="40"/>
      <c r="D544" s="8"/>
      <c r="E544" s="8"/>
      <c r="F544" s="153"/>
      <c r="M544" s="14"/>
      <c r="N544" s="14"/>
      <c r="O544" s="14"/>
      <c r="AE544" s="4"/>
      <c r="AF544" s="14"/>
    </row>
    <row r="545" spans="1:32" s="30" customFormat="1" x14ac:dyDescent="0.25">
      <c r="A545" s="235"/>
      <c r="B545" s="192"/>
      <c r="C545" s="40"/>
      <c r="D545" s="8"/>
      <c r="E545" s="8"/>
      <c r="F545" s="153"/>
      <c r="G545" s="14"/>
      <c r="H545" s="45"/>
      <c r="I545" s="45"/>
      <c r="J545" s="45"/>
      <c r="K545" s="14"/>
      <c r="M545" s="14"/>
      <c r="N545" s="14"/>
      <c r="O545" s="14"/>
      <c r="AE545" s="4"/>
      <c r="AF545" s="14"/>
    </row>
    <row r="546" spans="1:32" s="30" customFormat="1" x14ac:dyDescent="0.25">
      <c r="A546" s="235"/>
      <c r="B546" s="192"/>
      <c r="C546" s="40"/>
      <c r="D546" s="8"/>
      <c r="E546" s="8"/>
      <c r="F546" s="153"/>
      <c r="G546" s="14"/>
      <c r="H546" s="45"/>
      <c r="I546" s="45"/>
      <c r="J546" s="45"/>
      <c r="K546" s="14"/>
      <c r="M546" s="14"/>
      <c r="N546" s="14"/>
      <c r="O546" s="14"/>
      <c r="AE546" s="4"/>
    </row>
    <row r="547" spans="1:32" s="30" customFormat="1" x14ac:dyDescent="0.25">
      <c r="A547" s="235"/>
      <c r="B547" s="192"/>
      <c r="C547" s="40"/>
      <c r="D547" s="8"/>
      <c r="E547" s="8"/>
      <c r="F547" s="153"/>
      <c r="G547" s="14"/>
      <c r="H547" s="45"/>
      <c r="I547" s="45"/>
      <c r="J547" s="45"/>
      <c r="K547" s="14"/>
      <c r="M547" s="14"/>
      <c r="N547" s="14"/>
      <c r="O547" s="14"/>
      <c r="AE547" s="4"/>
    </row>
    <row r="548" spans="1:32" s="30" customFormat="1" x14ac:dyDescent="0.25">
      <c r="A548" s="235"/>
      <c r="B548" s="192"/>
      <c r="C548" s="40"/>
      <c r="D548" s="8"/>
      <c r="E548" s="8"/>
      <c r="F548" s="153"/>
      <c r="G548" s="14"/>
      <c r="H548" s="45"/>
      <c r="I548" s="45"/>
      <c r="J548" s="45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5"/>
      <c r="B549" s="192"/>
      <c r="C549" s="40"/>
      <c r="D549" s="8"/>
      <c r="E549" s="8"/>
      <c r="F549" s="153"/>
      <c r="G549" s="14"/>
      <c r="H549" s="45"/>
      <c r="I549" s="45"/>
      <c r="J549" s="45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5"/>
      <c r="B550" s="192"/>
      <c r="C550" s="40"/>
      <c r="D550" s="8"/>
      <c r="E550" s="8"/>
      <c r="F550" s="153"/>
      <c r="G550" s="14"/>
      <c r="H550" s="45"/>
      <c r="I550" s="45"/>
      <c r="J550" s="45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5"/>
      <c r="B551" s="192"/>
      <c r="C551" s="40"/>
      <c r="D551" s="8"/>
      <c r="E551" s="8"/>
      <c r="F551" s="153"/>
      <c r="G551" s="14"/>
      <c r="H551" s="45"/>
      <c r="I551" s="45"/>
      <c r="J551" s="45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5"/>
      <c r="B552" s="192"/>
      <c r="C552" s="40"/>
      <c r="D552" s="8"/>
      <c r="E552" s="8"/>
      <c r="F552" s="153"/>
      <c r="G552" s="14"/>
      <c r="H552" s="45"/>
      <c r="I552" s="45"/>
      <c r="J552" s="45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5"/>
      <c r="B553" s="192"/>
      <c r="C553" s="40"/>
      <c r="D553" s="8"/>
      <c r="E553" s="8"/>
      <c r="F553" s="153"/>
      <c r="G553" s="14"/>
      <c r="H553" s="45"/>
      <c r="I553" s="45"/>
      <c r="J553" s="45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5"/>
      <c r="B554" s="233"/>
      <c r="C554" s="192"/>
      <c r="D554" s="8"/>
      <c r="E554" s="8"/>
      <c r="F554" s="191"/>
      <c r="G554" s="14"/>
      <c r="H554" s="45"/>
      <c r="I554" s="45"/>
      <c r="J554" s="45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5"/>
      <c r="B555" s="192"/>
      <c r="C555" s="40"/>
      <c r="D555" s="8"/>
      <c r="E555" s="8"/>
      <c r="F555" s="153"/>
      <c r="G555" s="14"/>
      <c r="H555" s="45"/>
      <c r="I555" s="45"/>
      <c r="J555" s="45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5"/>
      <c r="B556" s="192"/>
      <c r="C556" s="40"/>
      <c r="D556" s="8"/>
      <c r="E556" s="8"/>
      <c r="F556" s="153"/>
      <c r="G556" s="14"/>
      <c r="H556" s="45"/>
      <c r="I556" s="45"/>
      <c r="J556" s="45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5"/>
      <c r="B557" s="192"/>
      <c r="C557" s="40"/>
      <c r="D557" s="8"/>
      <c r="E557" s="8"/>
      <c r="F557" s="153"/>
      <c r="G557" s="14"/>
      <c r="H557" s="45"/>
      <c r="I557" s="45"/>
      <c r="J557" s="45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5"/>
      <c r="B558" s="192"/>
      <c r="C558" s="40"/>
      <c r="D558" s="8"/>
      <c r="E558" s="8"/>
      <c r="F558" s="153"/>
      <c r="G558" s="14"/>
      <c r="H558" s="45"/>
      <c r="I558" s="45"/>
      <c r="J558" s="45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5"/>
      <c r="B559" s="192"/>
      <c r="C559" s="40"/>
      <c r="D559" s="8"/>
      <c r="E559" s="8"/>
      <c r="F559" s="153"/>
      <c r="M559" s="14"/>
      <c r="AE559" s="4"/>
    </row>
    <row r="560" spans="1:32" s="30" customFormat="1" x14ac:dyDescent="0.25">
      <c r="A560" s="235"/>
      <c r="B560" s="192"/>
      <c r="C560" s="40"/>
      <c r="D560" s="8"/>
      <c r="E560" s="8"/>
      <c r="F560" s="153"/>
    </row>
    <row r="561" spans="1:32" s="30" customFormat="1" x14ac:dyDescent="0.25">
      <c r="A561" s="235"/>
      <c r="B561" s="192"/>
      <c r="C561" s="40"/>
      <c r="D561" s="8"/>
      <c r="E561" s="8"/>
      <c r="F561" s="153"/>
    </row>
    <row r="562" spans="1:32" s="201" customFormat="1" x14ac:dyDescent="0.25">
      <c r="A562" s="235"/>
      <c r="B562" s="192"/>
      <c r="C562" s="40"/>
      <c r="D562" s="8"/>
      <c r="E562" s="8"/>
      <c r="F562" s="153"/>
      <c r="G562" s="30"/>
      <c r="H562" s="30"/>
      <c r="I562" s="30"/>
      <c r="J562" s="30"/>
      <c r="K562" s="30"/>
      <c r="M562" s="30"/>
      <c r="N562" s="30"/>
      <c r="O562" s="30"/>
      <c r="P562" s="30"/>
      <c r="Q562" s="30"/>
      <c r="AE562" s="30"/>
      <c r="AF562" s="30"/>
    </row>
    <row r="563" spans="1:32" s="30" customFormat="1" x14ac:dyDescent="0.25">
      <c r="A563" s="235"/>
      <c r="B563" s="192"/>
      <c r="C563" s="40"/>
      <c r="D563" s="8"/>
      <c r="E563" s="8"/>
      <c r="F563" s="153"/>
    </row>
    <row r="564" spans="1:32" s="30" customFormat="1" x14ac:dyDescent="0.25">
      <c r="A564" s="235"/>
      <c r="B564" s="192"/>
      <c r="C564" s="40"/>
      <c r="D564" s="8"/>
      <c r="E564" s="8"/>
      <c r="F564" s="153"/>
      <c r="G564" s="14"/>
      <c r="H564" s="45"/>
      <c r="I564" s="45"/>
      <c r="J564" s="45"/>
      <c r="K564" s="14"/>
      <c r="N564" s="14"/>
      <c r="O564" s="14"/>
      <c r="P564" s="14"/>
      <c r="Q564" s="14"/>
    </row>
    <row r="565" spans="1:32" x14ac:dyDescent="0.25">
      <c r="A565" s="235"/>
      <c r="B565" s="6"/>
      <c r="C565" s="40"/>
      <c r="D565" s="8"/>
      <c r="E565" s="8"/>
      <c r="F565" s="153"/>
      <c r="G565" s="14"/>
      <c r="AE565" s="4"/>
      <c r="AF565" s="30"/>
    </row>
    <row r="566" spans="1:32" x14ac:dyDescent="0.25">
      <c r="A566" s="235"/>
      <c r="B566" s="6"/>
      <c r="C566" s="40"/>
      <c r="D566" s="8"/>
      <c r="E566" s="8"/>
      <c r="F566" s="153"/>
      <c r="G566" s="14"/>
      <c r="AE566" s="4"/>
      <c r="AF566" s="30"/>
    </row>
    <row r="567" spans="1:32" x14ac:dyDescent="0.25">
      <c r="A567" s="235"/>
      <c r="B567" s="6"/>
      <c r="C567" s="40"/>
      <c r="E567" s="94"/>
      <c r="F567" s="153"/>
      <c r="G567" s="14"/>
      <c r="AE567" s="4"/>
      <c r="AF567" s="30"/>
    </row>
    <row r="568" spans="1:32" x14ac:dyDescent="0.25">
      <c r="A568" s="235"/>
      <c r="B568" s="6"/>
      <c r="C568" s="40"/>
      <c r="E568" s="94"/>
      <c r="F568" s="153"/>
      <c r="G568" s="14"/>
      <c r="AE568" s="4"/>
      <c r="AF568" s="30"/>
    </row>
    <row r="569" spans="1:32" x14ac:dyDescent="0.25">
      <c r="A569" s="235"/>
      <c r="B569" s="6"/>
      <c r="C569" s="40"/>
      <c r="E569" s="94"/>
      <c r="F569" s="153"/>
      <c r="AE569" s="4"/>
      <c r="AF569" s="30"/>
    </row>
    <row r="570" spans="1:32" ht="18.75" x14ac:dyDescent="0.25">
      <c r="A570" s="155"/>
      <c r="B570" s="104"/>
      <c r="C570" s="134"/>
      <c r="D570" s="135"/>
      <c r="E570" s="106"/>
      <c r="F570" s="106"/>
      <c r="AE570" s="4"/>
      <c r="AF570" s="30"/>
    </row>
    <row r="571" spans="1:32" x14ac:dyDescent="0.25">
      <c r="A571" s="49"/>
      <c r="B571" s="47"/>
      <c r="C571" s="49"/>
      <c r="D571" s="8"/>
      <c r="E571" s="8"/>
      <c r="F571" s="153"/>
      <c r="AE571" s="4"/>
      <c r="AF571" s="30"/>
    </row>
    <row r="572" spans="1:32" x14ac:dyDescent="0.25">
      <c r="A572" s="236"/>
      <c r="B572" s="47"/>
      <c r="C572" s="49"/>
      <c r="D572" s="8"/>
      <c r="E572" s="8"/>
      <c r="F572" s="153"/>
      <c r="AE572" s="4"/>
      <c r="AF572" s="30"/>
    </row>
    <row r="573" spans="1:32" x14ac:dyDescent="0.25">
      <c r="A573" s="236"/>
      <c r="B573" s="47"/>
      <c r="C573" s="49"/>
      <c r="D573" s="8"/>
      <c r="E573" s="8"/>
      <c r="F573" s="153"/>
      <c r="AE573" s="4"/>
      <c r="AF573" s="30"/>
    </row>
    <row r="574" spans="1:32" x14ac:dyDescent="0.25">
      <c r="A574" s="236"/>
      <c r="B574" s="47"/>
      <c r="C574" s="49"/>
      <c r="D574" s="8"/>
      <c r="E574" s="8"/>
      <c r="F574" s="153"/>
      <c r="AE574" s="4"/>
      <c r="AF574" s="30"/>
    </row>
    <row r="575" spans="1:32" x14ac:dyDescent="0.25">
      <c r="A575" s="236"/>
      <c r="B575" s="47"/>
      <c r="C575" s="49"/>
      <c r="D575" s="8"/>
      <c r="E575" s="8"/>
      <c r="F575" s="153"/>
      <c r="AE575" s="4"/>
      <c r="AF575" s="30"/>
    </row>
    <row r="576" spans="1:32" x14ac:dyDescent="0.25">
      <c r="A576" s="236"/>
      <c r="B576" s="47"/>
      <c r="C576" s="49"/>
      <c r="D576" s="8"/>
      <c r="E576" s="8"/>
      <c r="F576" s="153"/>
      <c r="AE576" s="4"/>
      <c r="AF576" s="30"/>
    </row>
    <row r="577" spans="1:32" x14ac:dyDescent="0.25">
      <c r="A577" s="236"/>
      <c r="B577" s="47"/>
      <c r="C577" s="49"/>
      <c r="D577" s="8"/>
      <c r="E577" s="8"/>
      <c r="F577" s="153"/>
      <c r="AE577" s="4"/>
      <c r="AF577" s="30"/>
    </row>
    <row r="578" spans="1:32" x14ac:dyDescent="0.25">
      <c r="A578" s="236"/>
      <c r="B578" s="47"/>
      <c r="C578" s="49"/>
      <c r="D578" s="8"/>
      <c r="E578" s="8"/>
      <c r="F578" s="153"/>
      <c r="AE578" s="4"/>
      <c r="AF578" s="30"/>
    </row>
    <row r="579" spans="1:32" x14ac:dyDescent="0.25">
      <c r="A579" s="236"/>
      <c r="B579" s="47"/>
      <c r="C579" s="49"/>
      <c r="D579" s="8"/>
      <c r="E579" s="8"/>
      <c r="F579" s="153"/>
      <c r="AE579" s="4"/>
      <c r="AF579" s="30"/>
    </row>
    <row r="580" spans="1:32" x14ac:dyDescent="0.25">
      <c r="A580" s="236"/>
      <c r="B580" s="47"/>
      <c r="C580" s="49"/>
      <c r="D580" s="8"/>
      <c r="E580" s="8"/>
      <c r="F580" s="153"/>
      <c r="AE580" s="4"/>
      <c r="AF580" s="30"/>
    </row>
    <row r="581" spans="1:32" x14ac:dyDescent="0.25">
      <c r="A581" s="236"/>
      <c r="B581" s="47"/>
      <c r="C581" s="49"/>
      <c r="D581" s="8"/>
      <c r="E581" s="8"/>
      <c r="F581" s="153"/>
      <c r="AE581" s="4"/>
      <c r="AF581" s="30"/>
    </row>
    <row r="582" spans="1:32" x14ac:dyDescent="0.25">
      <c r="A582" s="236"/>
      <c r="B582" s="47"/>
      <c r="C582" s="49"/>
      <c r="D582" s="8"/>
      <c r="E582" s="8"/>
      <c r="F582" s="153"/>
      <c r="AE582" s="4"/>
      <c r="AF582" s="30"/>
    </row>
    <row r="583" spans="1:32" x14ac:dyDescent="0.25">
      <c r="A583" s="13"/>
      <c r="B583" s="11"/>
      <c r="C583" s="40"/>
      <c r="D583" s="8"/>
      <c r="E583" s="8"/>
      <c r="F583" s="191"/>
      <c r="G583" s="8"/>
      <c r="H583" s="8"/>
      <c r="I583" s="46"/>
      <c r="J583" s="46"/>
      <c r="P583" s="30"/>
      <c r="Q583" s="30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1"/>
      <c r="G584" s="8"/>
      <c r="H584" s="8"/>
      <c r="I584" s="46"/>
      <c r="J584" s="46"/>
      <c r="P584" s="30"/>
      <c r="Q584" s="30"/>
      <c r="AE584" s="4"/>
      <c r="AF584" s="30"/>
    </row>
    <row r="585" spans="1:32" x14ac:dyDescent="0.25">
      <c r="A585" s="13"/>
      <c r="B585" s="192"/>
      <c r="C585" s="40"/>
      <c r="D585" s="8"/>
      <c r="E585" s="8"/>
      <c r="F585" s="153"/>
      <c r="G585" s="14"/>
      <c r="H585" s="8"/>
      <c r="J585" s="46"/>
      <c r="P585" s="30"/>
      <c r="Q585" s="30"/>
      <c r="AE585" s="4"/>
      <c r="AF585" s="30"/>
    </row>
    <row r="586" spans="1:32" x14ac:dyDescent="0.25">
      <c r="A586" s="13"/>
      <c r="B586" s="192"/>
      <c r="C586" s="40"/>
      <c r="D586" s="8"/>
      <c r="E586" s="8"/>
      <c r="F586" s="153"/>
      <c r="G586" s="14"/>
      <c r="H586" s="8"/>
      <c r="J586" s="46"/>
      <c r="Q586" s="30"/>
      <c r="AE586" s="4"/>
      <c r="AF586" s="30"/>
    </row>
    <row r="587" spans="1:32" x14ac:dyDescent="0.25">
      <c r="A587" s="13"/>
      <c r="B587" s="192"/>
      <c r="C587" s="40"/>
      <c r="D587" s="8"/>
      <c r="E587" s="8"/>
      <c r="F587" s="153"/>
      <c r="G587" s="14"/>
      <c r="J587" s="46"/>
      <c r="M587" s="30"/>
      <c r="Q587" s="30"/>
      <c r="AE587" s="30"/>
      <c r="AF587" s="30"/>
    </row>
    <row r="588" spans="1:32" x14ac:dyDescent="0.25">
      <c r="A588" s="13"/>
      <c r="B588" s="192"/>
      <c r="C588" s="40"/>
      <c r="D588" s="8"/>
      <c r="E588" s="8"/>
      <c r="F588" s="153"/>
      <c r="G588" s="14"/>
      <c r="H588" s="8"/>
      <c r="J588" s="46"/>
      <c r="M588" s="30"/>
      <c r="Q588" s="30"/>
      <c r="AE588" s="30"/>
      <c r="AF588" s="30"/>
    </row>
    <row r="589" spans="1:32" x14ac:dyDescent="0.25">
      <c r="A589" s="13"/>
      <c r="B589" s="47"/>
      <c r="C589" s="40"/>
      <c r="D589" s="8"/>
      <c r="E589" s="8"/>
      <c r="F589" s="153"/>
      <c r="G589" s="14"/>
      <c r="H589" s="134"/>
      <c r="I589" s="134"/>
      <c r="J589" s="4"/>
      <c r="M589" s="30"/>
      <c r="Q589" s="30"/>
      <c r="AE589" s="30"/>
      <c r="AF589" s="30"/>
    </row>
    <row r="590" spans="1:32" x14ac:dyDescent="0.25">
      <c r="A590" s="237"/>
      <c r="B590" s="47"/>
      <c r="C590" s="40"/>
      <c r="D590" s="8"/>
      <c r="E590" s="8"/>
      <c r="F590" s="153"/>
      <c r="G590" s="14"/>
      <c r="H590" s="134"/>
      <c r="I590" s="134"/>
      <c r="J590" s="4"/>
      <c r="Q590" s="30"/>
      <c r="AE590" s="4"/>
      <c r="AF590" s="30"/>
    </row>
    <row r="591" spans="1:32" x14ac:dyDescent="0.25">
      <c r="A591" s="237"/>
      <c r="B591" s="47"/>
      <c r="C591" s="40"/>
      <c r="D591" s="8"/>
      <c r="E591" s="8"/>
      <c r="F591" s="153"/>
      <c r="G591" s="14"/>
      <c r="H591" s="134"/>
      <c r="I591" s="134"/>
      <c r="J591" s="4"/>
      <c r="AE591" s="4"/>
      <c r="AF591" s="30"/>
    </row>
    <row r="592" spans="1:32" x14ac:dyDescent="0.25">
      <c r="A592" s="237"/>
      <c r="B592" s="47"/>
      <c r="C592" s="40"/>
      <c r="D592" s="8"/>
      <c r="E592" s="8"/>
      <c r="F592" s="153"/>
      <c r="G592" s="14"/>
      <c r="H592" s="134"/>
      <c r="I592" s="134"/>
      <c r="J592" s="4"/>
      <c r="M592" s="30"/>
      <c r="AE592" s="30"/>
      <c r="AF592" s="30"/>
    </row>
    <row r="593" spans="1:32" x14ac:dyDescent="0.25">
      <c r="A593" s="237"/>
      <c r="B593" s="47"/>
      <c r="C593" s="40"/>
      <c r="D593" s="8"/>
      <c r="E593" s="8"/>
      <c r="F593" s="153"/>
      <c r="G593" s="14"/>
      <c r="H593" s="134"/>
      <c r="I593" s="134"/>
      <c r="J593" s="46"/>
      <c r="M593" s="30"/>
      <c r="N593" s="30"/>
      <c r="O593" s="30"/>
      <c r="AE593" s="30"/>
      <c r="AF593" s="30"/>
    </row>
    <row r="594" spans="1:32" x14ac:dyDescent="0.25">
      <c r="A594" s="237"/>
      <c r="B594" s="47"/>
      <c r="C594" s="40"/>
      <c r="D594" s="8"/>
      <c r="E594" s="8"/>
      <c r="F594" s="153"/>
      <c r="G594" s="14"/>
      <c r="H594" s="134"/>
      <c r="I594" s="134"/>
      <c r="J594" s="46"/>
      <c r="N594" s="30"/>
      <c r="O594" s="30"/>
      <c r="AE594" s="4"/>
      <c r="AF594" s="30"/>
    </row>
    <row r="595" spans="1:32" x14ac:dyDescent="0.25">
      <c r="A595" s="237"/>
      <c r="B595" s="47"/>
      <c r="C595" s="40"/>
      <c r="D595" s="8"/>
      <c r="E595" s="8"/>
      <c r="F595" s="153"/>
      <c r="G595" s="14"/>
      <c r="H595" s="134"/>
      <c r="I595" s="134"/>
      <c r="J595" s="46"/>
      <c r="M595" s="30"/>
      <c r="N595" s="30"/>
      <c r="O595" s="30"/>
      <c r="AE595" s="30"/>
      <c r="AF595" s="30"/>
    </row>
    <row r="596" spans="1:32" x14ac:dyDescent="0.25">
      <c r="A596" s="237"/>
      <c r="B596" s="47"/>
      <c r="C596" s="40"/>
      <c r="D596" s="8"/>
      <c r="E596" s="8"/>
      <c r="F596" s="153"/>
      <c r="G596" s="14"/>
      <c r="H596" s="134"/>
      <c r="I596" s="134"/>
      <c r="J596" s="46"/>
      <c r="M596" s="30"/>
      <c r="AE596" s="30"/>
      <c r="AF596" s="30"/>
    </row>
    <row r="597" spans="1:32" x14ac:dyDescent="0.25">
      <c r="A597" s="235"/>
      <c r="B597" s="192"/>
      <c r="C597" s="40"/>
      <c r="D597" s="8"/>
      <c r="E597" s="8"/>
      <c r="F597" s="153"/>
      <c r="G597" s="14"/>
      <c r="H597" s="8"/>
      <c r="J597" s="46"/>
      <c r="M597" s="30"/>
      <c r="AE597" s="30"/>
      <c r="AF597" s="30"/>
    </row>
    <row r="598" spans="1:32" x14ac:dyDescent="0.25">
      <c r="A598" s="235"/>
      <c r="B598" s="192"/>
      <c r="C598" s="40"/>
      <c r="D598" s="8"/>
      <c r="E598" s="8"/>
      <c r="F598" s="153"/>
      <c r="G598" s="14"/>
      <c r="H598" s="8"/>
      <c r="J598" s="46"/>
      <c r="M598" s="30"/>
      <c r="AE598" s="30"/>
      <c r="AF598" s="201"/>
    </row>
    <row r="599" spans="1:32" x14ac:dyDescent="0.25">
      <c r="A599" s="235"/>
      <c r="B599" s="192"/>
      <c r="C599" s="40"/>
      <c r="D599" s="8"/>
      <c r="E599" s="8"/>
      <c r="F599" s="153"/>
      <c r="G599" s="14"/>
      <c r="H599" s="8"/>
      <c r="J599" s="46"/>
      <c r="M599" s="30"/>
      <c r="AE599" s="30"/>
      <c r="AF599" s="30"/>
    </row>
    <row r="600" spans="1:32" x14ac:dyDescent="0.25">
      <c r="A600" s="235"/>
      <c r="B600" s="192"/>
      <c r="C600" s="40"/>
      <c r="D600" s="8"/>
      <c r="E600" s="8"/>
      <c r="F600" s="153"/>
      <c r="G600" s="14"/>
      <c r="H600" s="8"/>
      <c r="J600" s="46"/>
      <c r="K600" s="30"/>
      <c r="M600" s="30"/>
      <c r="AE600" s="30"/>
      <c r="AF600" s="30"/>
    </row>
    <row r="601" spans="1:32" x14ac:dyDescent="0.25">
      <c r="A601" s="235"/>
      <c r="B601" s="192"/>
      <c r="C601" s="40"/>
      <c r="D601" s="8"/>
      <c r="E601" s="8"/>
      <c r="F601" s="153"/>
      <c r="G601" s="14"/>
      <c r="J601" s="46"/>
      <c r="K601" s="30"/>
      <c r="M601" s="30"/>
      <c r="N601" s="30"/>
      <c r="O601" s="30"/>
      <c r="AE601" s="30"/>
    </row>
    <row r="602" spans="1:32" x14ac:dyDescent="0.25">
      <c r="A602" s="235"/>
      <c r="B602" s="192"/>
      <c r="C602" s="40"/>
      <c r="D602" s="8"/>
      <c r="E602" s="8"/>
      <c r="F602" s="153"/>
      <c r="G602" s="14"/>
      <c r="H602" s="8"/>
      <c r="J602" s="46"/>
      <c r="K602" s="30"/>
      <c r="M602" s="30"/>
      <c r="N602" s="30"/>
      <c r="O602" s="30"/>
      <c r="AE602" s="30"/>
    </row>
    <row r="603" spans="1:32" x14ac:dyDescent="0.25">
      <c r="A603" s="235"/>
      <c r="B603" s="192"/>
      <c r="C603" s="40"/>
      <c r="D603" s="8"/>
      <c r="E603" s="8"/>
      <c r="F603" s="153"/>
      <c r="J603" s="46"/>
      <c r="K603" s="30"/>
      <c r="N603" s="30"/>
      <c r="O603" s="30"/>
      <c r="AE603" s="4"/>
    </row>
    <row r="604" spans="1:32" x14ac:dyDescent="0.25">
      <c r="A604" s="235"/>
      <c r="B604" s="192"/>
      <c r="C604" s="40"/>
      <c r="D604" s="8"/>
      <c r="E604" s="8"/>
      <c r="F604" s="153"/>
      <c r="J604" s="46"/>
      <c r="K604" s="30"/>
      <c r="N604" s="30"/>
      <c r="O604" s="30"/>
      <c r="AE604" s="4"/>
    </row>
    <row r="605" spans="1:32" x14ac:dyDescent="0.25">
      <c r="A605" s="235"/>
      <c r="B605" s="192"/>
      <c r="C605" s="40"/>
      <c r="D605" s="8"/>
      <c r="E605" s="8"/>
      <c r="F605" s="153"/>
      <c r="N605" s="30"/>
      <c r="O605" s="30"/>
      <c r="AE605" s="4"/>
    </row>
    <row r="606" spans="1:32" x14ac:dyDescent="0.25">
      <c r="A606" s="235"/>
      <c r="B606" s="192"/>
      <c r="C606" s="40"/>
      <c r="D606" s="8"/>
      <c r="E606" s="8"/>
      <c r="F606" s="153"/>
      <c r="N606" s="30"/>
      <c r="O606" s="30"/>
      <c r="P606" s="30"/>
    </row>
    <row r="607" spans="1:32" x14ac:dyDescent="0.25">
      <c r="A607" s="235"/>
      <c r="B607" s="192"/>
      <c r="C607" s="40"/>
      <c r="D607" s="8"/>
      <c r="E607" s="8"/>
      <c r="F607" s="153"/>
      <c r="N607" s="30"/>
      <c r="O607" s="30"/>
      <c r="P607" s="30"/>
    </row>
    <row r="608" spans="1:32" x14ac:dyDescent="0.25">
      <c r="A608" s="235"/>
      <c r="B608" s="192"/>
      <c r="C608" s="40"/>
      <c r="D608" s="8"/>
      <c r="E608" s="8"/>
      <c r="F608" s="153"/>
      <c r="N608" s="30"/>
      <c r="O608" s="30"/>
      <c r="P608" s="30"/>
      <c r="AE608" s="4"/>
    </row>
    <row r="609" spans="1:31" x14ac:dyDescent="0.25">
      <c r="A609" s="235"/>
      <c r="B609" s="192"/>
      <c r="C609" s="40"/>
      <c r="D609" s="8"/>
      <c r="E609" s="8"/>
      <c r="F609" s="153"/>
      <c r="J609" s="46"/>
      <c r="N609" s="30"/>
      <c r="O609" s="30"/>
      <c r="P609" s="30"/>
      <c r="Q609" s="30"/>
      <c r="AE609" s="4"/>
    </row>
    <row r="610" spans="1:31" x14ac:dyDescent="0.25">
      <c r="A610" s="235"/>
      <c r="B610" s="192"/>
      <c r="C610" s="40"/>
      <c r="D610" s="8"/>
      <c r="E610" s="8"/>
      <c r="F610" s="153"/>
      <c r="J610" s="46"/>
      <c r="M610" s="30"/>
      <c r="N610" s="30"/>
      <c r="O610" s="30"/>
      <c r="P610" s="30"/>
      <c r="Q610" s="30"/>
      <c r="AE610" s="30"/>
    </row>
    <row r="611" spans="1:31" x14ac:dyDescent="0.25">
      <c r="A611" s="235"/>
      <c r="B611" s="6"/>
      <c r="C611" s="40"/>
      <c r="D611" s="8"/>
      <c r="E611" s="8"/>
      <c r="F611" s="153"/>
      <c r="M611" s="30"/>
      <c r="N611" s="30"/>
      <c r="O611" s="30"/>
      <c r="P611" s="30"/>
      <c r="Q611" s="30"/>
      <c r="AE611" s="30"/>
    </row>
    <row r="612" spans="1:31" x14ac:dyDescent="0.25">
      <c r="A612" s="235"/>
      <c r="B612" s="192"/>
      <c r="C612" s="40"/>
      <c r="D612" s="8"/>
      <c r="E612" s="8"/>
      <c r="F612" s="153"/>
      <c r="J612" s="46"/>
      <c r="M612" s="30"/>
      <c r="N612" s="30"/>
      <c r="O612" s="30"/>
      <c r="P612" s="30"/>
      <c r="Q612" s="30"/>
      <c r="AE612" s="30"/>
    </row>
    <row r="613" spans="1:31" x14ac:dyDescent="0.25">
      <c r="A613" s="13"/>
      <c r="B613" s="194"/>
      <c r="C613" s="40"/>
      <c r="D613" s="8"/>
      <c r="E613" s="8"/>
      <c r="F613" s="191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2"/>
      <c r="C614" s="40"/>
      <c r="D614" s="8"/>
      <c r="E614" s="8"/>
      <c r="F614" s="153"/>
      <c r="L614" s="14"/>
      <c r="M614" s="30"/>
      <c r="N614" s="30"/>
      <c r="O614" s="30"/>
      <c r="P614" s="30"/>
      <c r="Q614" s="30"/>
      <c r="AE614" s="30"/>
    </row>
    <row r="615" spans="1:31" s="238" customFormat="1" x14ac:dyDescent="0.25">
      <c r="A615" s="235"/>
      <c r="B615" s="192"/>
      <c r="C615" s="40"/>
      <c r="D615" s="8"/>
      <c r="E615" s="8"/>
      <c r="F615" s="153"/>
      <c r="G615" s="30"/>
      <c r="H615" s="30"/>
      <c r="I615" s="30"/>
      <c r="J615" s="30"/>
      <c r="K615" s="30"/>
      <c r="M615" s="30"/>
      <c r="N615" s="239"/>
      <c r="O615" s="239"/>
      <c r="P615" s="239"/>
      <c r="Q615" s="239"/>
      <c r="AE615" s="30"/>
    </row>
    <row r="616" spans="1:31" x14ac:dyDescent="0.25">
      <c r="A616" s="235"/>
      <c r="B616" s="192"/>
      <c r="C616" s="40"/>
      <c r="D616" s="8"/>
      <c r="E616" s="8"/>
      <c r="F616" s="153"/>
      <c r="G616" s="30"/>
      <c r="H616" s="30"/>
      <c r="I616" s="30"/>
      <c r="J616" s="30"/>
      <c r="K616" s="30"/>
      <c r="M616" s="239"/>
      <c r="AE616" s="239"/>
    </row>
    <row r="617" spans="1:31" x14ac:dyDescent="0.25">
      <c r="A617" s="235"/>
      <c r="B617" s="192"/>
      <c r="C617" s="40"/>
      <c r="D617" s="8"/>
      <c r="E617" s="8"/>
      <c r="F617" s="153"/>
      <c r="G617" s="14"/>
      <c r="AE617" s="4"/>
    </row>
    <row r="618" spans="1:31" x14ac:dyDescent="0.25">
      <c r="A618" s="235"/>
      <c r="B618" s="192"/>
      <c r="C618" s="40"/>
      <c r="D618" s="8"/>
      <c r="E618" s="8"/>
      <c r="F618" s="153"/>
      <c r="G618" s="30"/>
      <c r="H618" s="30"/>
      <c r="I618" s="30"/>
      <c r="J618" s="30"/>
      <c r="K618" s="30"/>
      <c r="AE618" s="4"/>
    </row>
    <row r="619" spans="1:31" x14ac:dyDescent="0.25">
      <c r="A619" s="235"/>
      <c r="B619" s="192"/>
      <c r="C619" s="40"/>
      <c r="D619" s="8"/>
      <c r="E619" s="8"/>
      <c r="F619" s="153"/>
      <c r="G619" s="30"/>
      <c r="H619" s="30"/>
      <c r="I619" s="30"/>
      <c r="J619" s="30"/>
      <c r="K619" s="30"/>
      <c r="AE619" s="4"/>
    </row>
    <row r="620" spans="1:31" x14ac:dyDescent="0.25">
      <c r="A620" s="235"/>
      <c r="B620" s="192"/>
      <c r="C620" s="40"/>
      <c r="D620" s="8"/>
      <c r="E620" s="8"/>
      <c r="F620" s="153"/>
      <c r="G620" s="30"/>
      <c r="H620" s="30"/>
      <c r="I620" s="30"/>
      <c r="J620" s="30"/>
      <c r="K620" s="30"/>
      <c r="AE620" s="4"/>
    </row>
    <row r="621" spans="1:31" x14ac:dyDescent="0.25">
      <c r="A621" s="235"/>
      <c r="B621" s="192"/>
      <c r="C621" s="40"/>
      <c r="D621" s="8"/>
      <c r="E621" s="8"/>
      <c r="F621" s="153"/>
      <c r="G621" s="30"/>
      <c r="H621" s="30"/>
      <c r="I621" s="30"/>
      <c r="J621" s="30"/>
      <c r="K621" s="30"/>
      <c r="AE621" s="4"/>
    </row>
    <row r="622" spans="1:31" x14ac:dyDescent="0.25">
      <c r="A622" s="235"/>
      <c r="B622" s="192"/>
      <c r="C622" s="40"/>
      <c r="D622" s="8"/>
      <c r="E622" s="8"/>
      <c r="F622" s="153"/>
      <c r="G622" s="30"/>
      <c r="H622" s="30"/>
      <c r="I622" s="30"/>
      <c r="J622" s="30"/>
      <c r="K622" s="30"/>
      <c r="AE622" s="4"/>
    </row>
    <row r="623" spans="1:31" x14ac:dyDescent="0.25">
      <c r="A623" s="235"/>
      <c r="B623" s="192"/>
      <c r="C623" s="40"/>
      <c r="D623" s="8"/>
      <c r="E623" s="8"/>
      <c r="F623" s="153"/>
      <c r="G623" s="30"/>
      <c r="H623" s="30"/>
      <c r="I623" s="30"/>
      <c r="J623" s="30"/>
      <c r="K623" s="30"/>
      <c r="AE623" s="4"/>
    </row>
    <row r="624" spans="1:31" x14ac:dyDescent="0.25">
      <c r="A624" s="235"/>
      <c r="B624" s="192"/>
      <c r="C624" s="40"/>
      <c r="D624" s="8"/>
      <c r="E624" s="8"/>
      <c r="F624" s="153"/>
      <c r="G624" s="30"/>
      <c r="H624" s="30"/>
      <c r="I624" s="30"/>
      <c r="J624" s="30"/>
      <c r="K624" s="30"/>
      <c r="AE624" s="4"/>
    </row>
    <row r="625" spans="1:31" x14ac:dyDescent="0.25">
      <c r="A625" s="235"/>
      <c r="B625" s="192"/>
      <c r="C625" s="40"/>
      <c r="D625" s="8"/>
      <c r="E625" s="8"/>
      <c r="F625" s="153"/>
      <c r="G625" s="30"/>
      <c r="H625" s="30"/>
      <c r="I625" s="30"/>
      <c r="J625" s="30"/>
      <c r="K625" s="30"/>
      <c r="AE625" s="4"/>
    </row>
    <row r="626" spans="1:31" x14ac:dyDescent="0.25">
      <c r="A626" s="235"/>
      <c r="B626" s="192"/>
      <c r="C626" s="40"/>
      <c r="D626" s="8"/>
      <c r="E626" s="8"/>
      <c r="F626" s="153"/>
      <c r="G626" s="14"/>
      <c r="AE626" s="4"/>
    </row>
    <row r="627" spans="1:31" x14ac:dyDescent="0.25">
      <c r="A627" s="235"/>
      <c r="B627" s="192"/>
      <c r="C627" s="40"/>
      <c r="D627" s="8"/>
      <c r="E627" s="8"/>
      <c r="F627" s="153"/>
      <c r="G627" s="14"/>
      <c r="AE627" s="4"/>
    </row>
    <row r="628" spans="1:31" x14ac:dyDescent="0.25">
      <c r="A628" s="235"/>
      <c r="B628" s="192"/>
      <c r="C628" s="40"/>
      <c r="D628" s="8"/>
      <c r="E628" s="8"/>
      <c r="F628" s="153"/>
      <c r="G628" s="14"/>
      <c r="AE628" s="4"/>
    </row>
    <row r="629" spans="1:31" x14ac:dyDescent="0.25">
      <c r="A629" s="235"/>
      <c r="B629" s="192"/>
      <c r="C629" s="40"/>
      <c r="D629" s="8"/>
      <c r="E629" s="8"/>
      <c r="F629" s="153"/>
      <c r="G629" s="14"/>
      <c r="H629" s="14"/>
      <c r="I629" s="14"/>
      <c r="J629" s="14"/>
      <c r="AE629" s="4"/>
    </row>
    <row r="630" spans="1:31" x14ac:dyDescent="0.25">
      <c r="A630" s="235"/>
      <c r="B630" s="192"/>
      <c r="C630" s="40"/>
      <c r="D630" s="8"/>
      <c r="E630" s="8"/>
      <c r="F630" s="153"/>
      <c r="G630" s="14"/>
      <c r="H630" s="14"/>
      <c r="I630" s="14"/>
      <c r="J630" s="14"/>
      <c r="AE630" s="4"/>
    </row>
    <row r="631" spans="1:31" x14ac:dyDescent="0.25">
      <c r="A631" s="235"/>
      <c r="D631" s="8"/>
      <c r="E631" s="8"/>
      <c r="F631" s="153"/>
      <c r="G631" s="14"/>
      <c r="J631" s="46"/>
      <c r="AE631" s="4"/>
    </row>
    <row r="632" spans="1:31" x14ac:dyDescent="0.25">
      <c r="A632" s="235"/>
      <c r="B632" s="6"/>
      <c r="C632" s="40"/>
      <c r="D632" s="8"/>
      <c r="E632" s="8"/>
      <c r="F632" s="153"/>
      <c r="G632" s="14"/>
      <c r="AE632" s="4"/>
    </row>
    <row r="633" spans="1:31" x14ac:dyDescent="0.25">
      <c r="A633" s="149"/>
      <c r="B633" s="150"/>
      <c r="C633" s="49"/>
      <c r="D633" s="8"/>
      <c r="E633" s="8"/>
      <c r="F633" s="153"/>
      <c r="I633" s="30"/>
      <c r="J633" s="30"/>
      <c r="K633" s="30"/>
      <c r="AE633" s="4"/>
    </row>
    <row r="634" spans="1:31" x14ac:dyDescent="0.25">
      <c r="A634" s="131"/>
      <c r="B634" s="47"/>
      <c r="C634" s="49"/>
      <c r="D634" s="8"/>
      <c r="E634" s="8"/>
      <c r="F634" s="153"/>
      <c r="I634" s="30"/>
      <c r="J634" s="30"/>
      <c r="K634" s="239"/>
      <c r="AE634" s="4"/>
    </row>
    <row r="635" spans="1:31" x14ac:dyDescent="0.25">
      <c r="A635" s="234"/>
      <c r="B635" s="47"/>
      <c r="C635" s="49"/>
      <c r="D635" s="8"/>
      <c r="E635" s="8"/>
      <c r="F635" s="153"/>
      <c r="AE635" s="4"/>
    </row>
    <row r="636" spans="1:31" x14ac:dyDescent="0.25">
      <c r="A636" s="234"/>
      <c r="B636" s="47"/>
      <c r="C636" s="49"/>
      <c r="D636" s="8"/>
      <c r="E636" s="8"/>
      <c r="F636" s="153"/>
      <c r="AE636" s="4"/>
    </row>
    <row r="637" spans="1:31" x14ac:dyDescent="0.25">
      <c r="A637" s="234"/>
      <c r="B637" s="47"/>
      <c r="C637" s="49"/>
      <c r="D637" s="8"/>
      <c r="E637" s="8"/>
      <c r="F637" s="153"/>
      <c r="AE637" s="4"/>
    </row>
    <row r="638" spans="1:31" x14ac:dyDescent="0.25">
      <c r="A638" s="234"/>
      <c r="B638" s="47"/>
      <c r="C638" s="49"/>
      <c r="D638" s="8"/>
      <c r="E638" s="8"/>
      <c r="F638" s="153"/>
      <c r="AE638" s="4"/>
    </row>
    <row r="639" spans="1:31" x14ac:dyDescent="0.25">
      <c r="A639" s="234"/>
      <c r="B639" s="47"/>
      <c r="C639" s="49"/>
      <c r="D639" s="8"/>
      <c r="E639" s="8"/>
      <c r="F639" s="153"/>
      <c r="AE639" s="4"/>
    </row>
    <row r="640" spans="1:31" x14ac:dyDescent="0.25">
      <c r="A640" s="234"/>
      <c r="B640" s="47"/>
      <c r="C640" s="49"/>
      <c r="D640" s="8"/>
      <c r="E640" s="8"/>
      <c r="F640" s="153"/>
      <c r="AE640" s="4"/>
    </row>
    <row r="641" spans="1:31" x14ac:dyDescent="0.25">
      <c r="A641" s="234"/>
      <c r="B641" s="47"/>
      <c r="C641" s="49"/>
      <c r="D641" s="8"/>
      <c r="E641" s="8"/>
      <c r="F641" s="153"/>
      <c r="AE641" s="4"/>
    </row>
    <row r="642" spans="1:31" x14ac:dyDescent="0.25">
      <c r="A642" s="234"/>
      <c r="B642" s="47"/>
      <c r="C642" s="49"/>
      <c r="D642" s="8"/>
      <c r="E642" s="8"/>
      <c r="F642" s="153"/>
      <c r="AE642" s="4"/>
    </row>
    <row r="643" spans="1:31" x14ac:dyDescent="0.25">
      <c r="A643" s="234"/>
      <c r="B643" s="47"/>
      <c r="C643" s="49"/>
      <c r="D643" s="8"/>
      <c r="E643" s="8"/>
      <c r="F643" s="153"/>
      <c r="AE643" s="4"/>
    </row>
    <row r="644" spans="1:31" x14ac:dyDescent="0.25">
      <c r="A644" s="234"/>
      <c r="B644" s="47"/>
      <c r="C644" s="49"/>
      <c r="D644" s="8"/>
      <c r="E644" s="8"/>
      <c r="F644" s="153"/>
      <c r="AE644" s="4"/>
    </row>
    <row r="645" spans="1:31" x14ac:dyDescent="0.25">
      <c r="A645" s="234"/>
      <c r="B645" s="47"/>
      <c r="C645" s="49"/>
      <c r="D645" s="8"/>
      <c r="E645" s="8"/>
      <c r="F645" s="153"/>
      <c r="AE645" s="4"/>
    </row>
    <row r="646" spans="1:31" x14ac:dyDescent="0.25">
      <c r="A646" s="234"/>
      <c r="B646" s="47"/>
      <c r="C646" s="49"/>
      <c r="D646" s="8"/>
      <c r="E646" s="8"/>
      <c r="F646" s="153"/>
      <c r="AE646" s="4"/>
    </row>
    <row r="647" spans="1:31" x14ac:dyDescent="0.25">
      <c r="A647" s="234"/>
      <c r="B647" s="47"/>
      <c r="C647" s="49"/>
      <c r="D647" s="8"/>
      <c r="E647" s="8"/>
      <c r="F647" s="153"/>
      <c r="AE647" s="4"/>
    </row>
    <row r="648" spans="1:31" x14ac:dyDescent="0.25">
      <c r="A648" s="234"/>
      <c r="B648" s="47"/>
      <c r="C648" s="49"/>
      <c r="D648" s="8"/>
      <c r="E648" s="8"/>
      <c r="F648" s="153"/>
      <c r="AE648" s="4"/>
    </row>
    <row r="649" spans="1:31" x14ac:dyDescent="0.25">
      <c r="A649" s="234"/>
      <c r="B649" s="47"/>
      <c r="C649" s="49"/>
      <c r="D649" s="8"/>
      <c r="E649" s="8"/>
      <c r="F649" s="153"/>
      <c r="AE649" s="4"/>
    </row>
    <row r="650" spans="1:31" x14ac:dyDescent="0.25">
      <c r="A650" s="234"/>
      <c r="B650" s="47"/>
      <c r="C650" s="49"/>
      <c r="D650" s="8"/>
      <c r="E650" s="8"/>
      <c r="F650" s="153"/>
      <c r="AE650" s="4"/>
    </row>
    <row r="651" spans="1:31" x14ac:dyDescent="0.25">
      <c r="A651" s="234"/>
      <c r="B651" s="47"/>
      <c r="C651" s="49"/>
      <c r="D651" s="8"/>
      <c r="E651" s="8"/>
      <c r="F651" s="153"/>
      <c r="AE651" s="4"/>
    </row>
    <row r="652" spans="1:31" x14ac:dyDescent="0.25">
      <c r="A652" s="234"/>
      <c r="B652" s="47"/>
      <c r="C652" s="49"/>
      <c r="D652" s="8"/>
      <c r="E652" s="8"/>
      <c r="F652" s="153"/>
      <c r="AE652" s="4"/>
    </row>
    <row r="653" spans="1:31" x14ac:dyDescent="0.25">
      <c r="A653" s="234"/>
      <c r="B653" s="47"/>
      <c r="C653" s="49"/>
      <c r="D653" s="8"/>
      <c r="E653" s="8"/>
      <c r="F653" s="153"/>
      <c r="AE653" s="4"/>
    </row>
    <row r="654" spans="1:31" x14ac:dyDescent="0.25">
      <c r="A654" s="234"/>
      <c r="B654" s="47"/>
      <c r="C654" s="49"/>
      <c r="D654" s="8"/>
      <c r="E654" s="8"/>
      <c r="F654" s="153"/>
      <c r="AE654" s="4"/>
    </row>
    <row r="655" spans="1:31" x14ac:dyDescent="0.25">
      <c r="A655" s="234"/>
      <c r="B655" s="47"/>
      <c r="C655" s="49"/>
      <c r="D655" s="8"/>
      <c r="E655" s="8"/>
      <c r="F655" s="153"/>
      <c r="N655" s="30"/>
      <c r="O655" s="30"/>
      <c r="P655" s="30"/>
      <c r="Q655" s="30"/>
      <c r="AE655" s="4"/>
    </row>
    <row r="656" spans="1:31" x14ac:dyDescent="0.25">
      <c r="A656" s="234"/>
      <c r="B656" s="47"/>
      <c r="C656" s="49"/>
      <c r="D656" s="8"/>
      <c r="E656" s="8"/>
      <c r="F656" s="153"/>
      <c r="M656" s="30"/>
      <c r="N656" s="30"/>
      <c r="O656" s="30"/>
      <c r="P656" s="30"/>
      <c r="Q656" s="30"/>
      <c r="AE656" s="30"/>
    </row>
    <row r="657" spans="1:31" x14ac:dyDescent="0.25">
      <c r="A657" s="234"/>
      <c r="B657" s="47"/>
      <c r="C657" s="49"/>
      <c r="D657" s="8"/>
      <c r="E657" s="8"/>
      <c r="F657" s="153"/>
      <c r="M657" s="30"/>
      <c r="N657" s="30"/>
      <c r="O657" s="30"/>
      <c r="P657" s="30"/>
      <c r="Q657" s="30"/>
      <c r="AE657" s="30"/>
    </row>
    <row r="658" spans="1:31" x14ac:dyDescent="0.25">
      <c r="A658" s="234"/>
      <c r="B658" s="47"/>
      <c r="C658" s="49"/>
      <c r="D658" s="8"/>
      <c r="E658" s="8"/>
      <c r="F658" s="153"/>
      <c r="M658" s="30"/>
      <c r="N658" s="30"/>
      <c r="O658" s="30"/>
      <c r="P658" s="30"/>
      <c r="Q658" s="30"/>
      <c r="AE658" s="30"/>
    </row>
    <row r="659" spans="1:31" x14ac:dyDescent="0.25">
      <c r="A659" s="131"/>
      <c r="B659" s="150"/>
      <c r="C659" s="49"/>
      <c r="D659" s="8"/>
      <c r="E659" s="8"/>
      <c r="F659" s="153"/>
      <c r="G659" s="30"/>
      <c r="H659" s="30"/>
      <c r="I659" s="30"/>
      <c r="J659" s="30"/>
      <c r="K659" s="30"/>
      <c r="AE659" s="4"/>
    </row>
    <row r="660" spans="1:31" x14ac:dyDescent="0.25">
      <c r="A660" s="131"/>
      <c r="B660" s="150"/>
      <c r="C660" s="49"/>
      <c r="D660" s="8"/>
      <c r="E660" s="8"/>
      <c r="F660" s="153"/>
      <c r="G660" s="30"/>
      <c r="H660" s="30"/>
      <c r="I660" s="30"/>
      <c r="J660" s="30"/>
      <c r="K660" s="30"/>
      <c r="AE660" s="4"/>
    </row>
    <row r="661" spans="1:31" x14ac:dyDescent="0.25">
      <c r="A661" s="240"/>
      <c r="B661" s="150"/>
      <c r="C661" s="241"/>
      <c r="D661" s="8"/>
      <c r="E661" s="8"/>
      <c r="F661" s="106"/>
      <c r="M661" s="30"/>
      <c r="N661" s="30"/>
      <c r="O661" s="30"/>
      <c r="P661" s="30"/>
      <c r="Q661" s="30"/>
      <c r="AE661" s="30"/>
    </row>
    <row r="662" spans="1:31" x14ac:dyDescent="0.25">
      <c r="A662" s="49"/>
      <c r="B662" s="47"/>
      <c r="C662" s="49"/>
      <c r="D662" s="8"/>
      <c r="E662" s="8"/>
      <c r="F662" s="153"/>
      <c r="M662" s="30"/>
      <c r="N662" s="30"/>
      <c r="O662" s="30"/>
      <c r="P662" s="30"/>
      <c r="Q662" s="30"/>
      <c r="AE662" s="30"/>
    </row>
    <row r="663" spans="1:31" x14ac:dyDescent="0.25">
      <c r="A663" s="236"/>
      <c r="B663" s="47"/>
      <c r="C663" s="49"/>
      <c r="D663" s="8"/>
      <c r="E663" s="8"/>
      <c r="F663" s="153"/>
      <c r="M663" s="30"/>
      <c r="N663" s="30"/>
      <c r="O663" s="30"/>
      <c r="P663" s="30"/>
      <c r="Q663" s="30"/>
      <c r="AE663" s="30"/>
    </row>
    <row r="664" spans="1:31" x14ac:dyDescent="0.25">
      <c r="A664" s="236"/>
      <c r="B664" s="47"/>
      <c r="C664" s="49"/>
      <c r="D664" s="8"/>
      <c r="E664" s="8"/>
      <c r="F664" s="153"/>
      <c r="M664" s="30"/>
      <c r="N664" s="30"/>
      <c r="O664" s="30"/>
      <c r="P664" s="30"/>
      <c r="Q664" s="30"/>
      <c r="AE664" s="30"/>
    </row>
    <row r="665" spans="1:31" x14ac:dyDescent="0.25">
      <c r="A665" s="236"/>
      <c r="B665" s="47"/>
      <c r="C665" s="49"/>
      <c r="D665" s="8"/>
      <c r="E665" s="8"/>
      <c r="F665" s="153"/>
      <c r="M665" s="30"/>
      <c r="N665" s="30"/>
      <c r="O665" s="30"/>
      <c r="P665" s="30"/>
      <c r="Q665" s="30"/>
      <c r="AE665" s="30"/>
    </row>
    <row r="666" spans="1:31" x14ac:dyDescent="0.25">
      <c r="A666" s="236"/>
      <c r="B666" s="47"/>
      <c r="C666" s="49"/>
      <c r="D666" s="8"/>
      <c r="E666" s="8"/>
      <c r="F666" s="153"/>
      <c r="M666" s="30"/>
      <c r="N666" s="30"/>
      <c r="O666" s="30"/>
      <c r="P666" s="30"/>
      <c r="Q666" s="30"/>
      <c r="AE666" s="30"/>
    </row>
    <row r="667" spans="1:31" x14ac:dyDescent="0.25">
      <c r="A667" s="236"/>
      <c r="B667" s="47"/>
      <c r="C667" s="49"/>
      <c r="D667" s="8"/>
      <c r="E667" s="8"/>
      <c r="F667" s="153"/>
      <c r="M667" s="30"/>
      <c r="N667" s="30"/>
      <c r="O667" s="30"/>
      <c r="P667" s="30"/>
      <c r="Q667" s="30"/>
      <c r="AE667" s="30"/>
    </row>
    <row r="668" spans="1:31" x14ac:dyDescent="0.25">
      <c r="A668" s="236"/>
      <c r="B668" s="47"/>
      <c r="C668" s="49"/>
      <c r="D668" s="8"/>
      <c r="E668" s="8"/>
      <c r="F668" s="153"/>
      <c r="M668" s="30"/>
      <c r="N668" s="30"/>
      <c r="O668" s="30"/>
      <c r="P668" s="30"/>
      <c r="Q668" s="30"/>
      <c r="AE668" s="30"/>
    </row>
    <row r="669" spans="1:31" x14ac:dyDescent="0.25">
      <c r="A669" s="234"/>
      <c r="B669" s="47"/>
      <c r="C669" s="49"/>
      <c r="D669" s="8"/>
      <c r="E669" s="8"/>
      <c r="F669" s="153"/>
      <c r="M669" s="30"/>
      <c r="N669" s="30"/>
      <c r="O669" s="30"/>
      <c r="P669" s="30"/>
      <c r="Q669" s="30"/>
      <c r="AE669" s="30"/>
    </row>
    <row r="670" spans="1:31" x14ac:dyDescent="0.25">
      <c r="A670" s="234"/>
      <c r="B670" s="47"/>
      <c r="C670" s="49"/>
      <c r="D670" s="8"/>
      <c r="E670" s="8"/>
      <c r="F670" s="153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3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3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3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3"/>
      <c r="M675" s="30"/>
      <c r="N675" s="30"/>
      <c r="O675" s="30"/>
      <c r="P675" s="30"/>
      <c r="Q675" s="30"/>
      <c r="AE675" s="30"/>
    </row>
    <row r="676" spans="1:31" x14ac:dyDescent="0.25">
      <c r="A676" s="169"/>
      <c r="B676" s="242"/>
      <c r="C676" s="14"/>
      <c r="D676" s="8"/>
      <c r="E676" s="8"/>
      <c r="F676" s="191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13"/>
      <c r="B677" s="243"/>
      <c r="D677" s="8"/>
      <c r="E677" s="8"/>
      <c r="F677" s="191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D678" s="8"/>
      <c r="E678" s="8"/>
      <c r="F678" s="153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5"/>
      <c r="D679" s="8"/>
      <c r="E679" s="8"/>
      <c r="F679" s="153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5"/>
      <c r="D680" s="8"/>
      <c r="E680" s="8"/>
      <c r="F680" s="153"/>
      <c r="G680" s="30"/>
      <c r="H680" s="30"/>
      <c r="M680" s="201"/>
      <c r="N680" s="30"/>
      <c r="O680" s="30"/>
      <c r="P680" s="30"/>
      <c r="Q680" s="30"/>
      <c r="AE680" s="201"/>
    </row>
    <row r="681" spans="1:31" x14ac:dyDescent="0.25">
      <c r="A681" s="235"/>
      <c r="D681" s="8"/>
      <c r="E681" s="8"/>
      <c r="F681" s="153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5"/>
      <c r="D682" s="8"/>
      <c r="E682" s="8"/>
      <c r="F682" s="153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5"/>
      <c r="D683" s="8"/>
      <c r="E683" s="8"/>
      <c r="F683" s="153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5"/>
      <c r="D684" s="8"/>
      <c r="E684" s="8"/>
      <c r="F684" s="153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5"/>
      <c r="D685" s="8"/>
      <c r="E685" s="8"/>
      <c r="F685" s="153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5"/>
      <c r="D686" s="8"/>
      <c r="E686" s="8"/>
      <c r="F686" s="153"/>
      <c r="G686" s="30"/>
      <c r="H686" s="30"/>
      <c r="N686" s="201"/>
      <c r="O686" s="201"/>
      <c r="P686" s="30"/>
      <c r="Q686" s="30"/>
      <c r="AE686" s="4"/>
    </row>
    <row r="687" spans="1:31" x14ac:dyDescent="0.25">
      <c r="A687" s="235"/>
      <c r="D687" s="8"/>
      <c r="E687" s="8"/>
      <c r="F687" s="153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5"/>
      <c r="D688" s="8"/>
      <c r="E688" s="8"/>
      <c r="F688" s="191"/>
      <c r="G688" s="30"/>
      <c r="H688" s="30"/>
      <c r="N688" s="30"/>
      <c r="O688" s="30"/>
      <c r="P688" s="30"/>
      <c r="Q688" s="30"/>
      <c r="AE688" s="4"/>
    </row>
    <row r="689" spans="1:31" x14ac:dyDescent="0.25">
      <c r="A689" s="13"/>
      <c r="B689" s="243"/>
      <c r="D689" s="8"/>
      <c r="E689" s="8"/>
      <c r="F689" s="191"/>
      <c r="G689" s="30"/>
      <c r="H689" s="30"/>
      <c r="P689" s="30"/>
      <c r="Q689" s="30"/>
      <c r="AE689" s="4"/>
    </row>
    <row r="690" spans="1:31" x14ac:dyDescent="0.25">
      <c r="A690" s="235"/>
      <c r="D690" s="8"/>
      <c r="E690" s="8"/>
      <c r="F690" s="153"/>
      <c r="G690" s="30"/>
      <c r="H690" s="30"/>
      <c r="P690" s="30"/>
      <c r="Q690" s="30"/>
      <c r="AE690" s="4"/>
    </row>
    <row r="691" spans="1:31" x14ac:dyDescent="0.25">
      <c r="A691" s="235"/>
      <c r="D691" s="8"/>
      <c r="E691" s="8"/>
      <c r="F691" s="153"/>
      <c r="G691" s="30"/>
      <c r="H691" s="30"/>
      <c r="P691" s="201"/>
      <c r="Q691" s="30"/>
      <c r="AE691" s="4"/>
    </row>
    <row r="692" spans="1:31" x14ac:dyDescent="0.25">
      <c r="A692" s="235"/>
      <c r="D692" s="8"/>
      <c r="E692" s="8"/>
      <c r="F692" s="153"/>
      <c r="G692" s="30"/>
      <c r="H692" s="30"/>
      <c r="P692" s="30"/>
      <c r="Q692" s="30"/>
      <c r="AE692" s="4"/>
    </row>
    <row r="693" spans="1:31" x14ac:dyDescent="0.25">
      <c r="A693" s="235"/>
      <c r="D693" s="8"/>
      <c r="E693" s="8"/>
      <c r="F693" s="153"/>
      <c r="G693" s="30"/>
      <c r="H693" s="30"/>
      <c r="P693" s="30"/>
      <c r="Q693" s="30"/>
      <c r="AE693" s="4"/>
    </row>
    <row r="694" spans="1:31" x14ac:dyDescent="0.25">
      <c r="A694" s="235"/>
      <c r="D694" s="8"/>
      <c r="E694" s="8"/>
      <c r="F694" s="153"/>
      <c r="G694" s="30"/>
      <c r="H694" s="30"/>
      <c r="Q694" s="30"/>
      <c r="AE694" s="4"/>
    </row>
    <row r="695" spans="1:31" x14ac:dyDescent="0.25">
      <c r="A695" s="235"/>
      <c r="D695" s="8"/>
      <c r="E695" s="8"/>
      <c r="F695" s="191"/>
      <c r="G695" s="30"/>
      <c r="H695" s="30"/>
      <c r="Q695" s="30"/>
      <c r="AE695" s="4"/>
    </row>
    <row r="696" spans="1:31" x14ac:dyDescent="0.25">
      <c r="A696" s="13"/>
      <c r="B696" s="243"/>
      <c r="D696" s="8"/>
      <c r="E696" s="8"/>
      <c r="F696" s="191"/>
      <c r="G696" s="30"/>
      <c r="H696" s="30"/>
      <c r="Q696" s="30"/>
      <c r="AE696" s="4"/>
    </row>
    <row r="697" spans="1:31" x14ac:dyDescent="0.25">
      <c r="A697" s="235"/>
      <c r="D697" s="8"/>
      <c r="E697" s="8"/>
      <c r="F697" s="153"/>
      <c r="G697" s="30"/>
      <c r="H697" s="30"/>
      <c r="Q697" s="30"/>
      <c r="AE697" s="4"/>
    </row>
    <row r="698" spans="1:31" x14ac:dyDescent="0.25">
      <c r="A698" s="235"/>
      <c r="D698" s="8"/>
      <c r="E698" s="8"/>
      <c r="F698" s="153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5"/>
      <c r="D699" s="8"/>
      <c r="E699" s="8"/>
      <c r="F699" s="153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5"/>
      <c r="D700" s="8"/>
      <c r="E700" s="8"/>
      <c r="F700" s="153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5"/>
      <c r="D701" s="8"/>
      <c r="E701" s="8"/>
      <c r="F701" s="153"/>
      <c r="G701" s="30"/>
      <c r="H701" s="30"/>
      <c r="I701" s="30"/>
      <c r="J701" s="30"/>
      <c r="K701" s="30"/>
      <c r="Q701" s="201"/>
      <c r="AE701" s="4"/>
    </row>
    <row r="702" spans="1:31" x14ac:dyDescent="0.25">
      <c r="A702" s="235"/>
      <c r="D702" s="8"/>
      <c r="E702" s="8"/>
      <c r="F702" s="191"/>
      <c r="G702" s="30"/>
      <c r="H702" s="30"/>
      <c r="I702" s="30"/>
      <c r="J702" s="30"/>
      <c r="K702" s="30"/>
      <c r="Q702" s="30"/>
      <c r="AE702" s="4"/>
    </row>
    <row r="703" spans="1:31" x14ac:dyDescent="0.25">
      <c r="A703" s="13"/>
      <c r="B703" s="243"/>
      <c r="D703" s="8"/>
      <c r="E703" s="8"/>
      <c r="F703" s="191"/>
      <c r="G703" s="30"/>
      <c r="H703" s="30"/>
      <c r="I703" s="30"/>
      <c r="J703" s="30"/>
      <c r="K703" s="30"/>
      <c r="Q703" s="30"/>
      <c r="AE703" s="4"/>
    </row>
    <row r="704" spans="1:31" x14ac:dyDescent="0.25">
      <c r="A704" s="235"/>
      <c r="D704" s="8"/>
      <c r="E704" s="8"/>
      <c r="F704" s="153"/>
      <c r="G704" s="30"/>
      <c r="H704" s="30"/>
      <c r="I704" s="30"/>
      <c r="J704" s="30"/>
      <c r="K704" s="30"/>
      <c r="AE704" s="4"/>
    </row>
    <row r="705" spans="1:31" x14ac:dyDescent="0.25">
      <c r="A705" s="235"/>
      <c r="D705" s="8"/>
      <c r="E705" s="8"/>
      <c r="F705" s="153"/>
      <c r="G705" s="30"/>
      <c r="H705" s="30"/>
      <c r="I705" s="30"/>
      <c r="J705" s="30"/>
      <c r="K705" s="30"/>
      <c r="AE705" s="4"/>
    </row>
    <row r="706" spans="1:31" x14ac:dyDescent="0.25">
      <c r="A706" s="235"/>
      <c r="D706" s="8"/>
      <c r="E706" s="8"/>
      <c r="F706" s="191"/>
      <c r="G706" s="30"/>
      <c r="H706" s="30"/>
      <c r="I706" s="30"/>
      <c r="J706" s="30"/>
      <c r="K706" s="30"/>
      <c r="AE706" s="4"/>
    </row>
    <row r="707" spans="1:31" x14ac:dyDescent="0.25">
      <c r="A707" s="13"/>
      <c r="B707" s="243"/>
      <c r="D707" s="8"/>
      <c r="E707" s="8"/>
      <c r="F707" s="191"/>
      <c r="G707" s="201"/>
      <c r="H707" s="201"/>
      <c r="I707" s="201"/>
      <c r="J707" s="201"/>
      <c r="K707" s="201"/>
      <c r="AE707" s="4"/>
    </row>
    <row r="708" spans="1:31" x14ac:dyDescent="0.25">
      <c r="A708" s="235"/>
      <c r="D708" s="8"/>
      <c r="E708" s="8"/>
      <c r="F708" s="153"/>
      <c r="G708" s="30"/>
      <c r="H708" s="30"/>
      <c r="I708" s="30"/>
      <c r="J708" s="30"/>
      <c r="K708" s="30"/>
      <c r="L708" s="14"/>
      <c r="AE708" s="4"/>
    </row>
    <row r="709" spans="1:31" x14ac:dyDescent="0.25">
      <c r="A709" s="235"/>
      <c r="D709" s="8"/>
      <c r="E709" s="8"/>
      <c r="F709" s="153"/>
      <c r="G709" s="30"/>
      <c r="H709" s="30"/>
      <c r="I709" s="30"/>
      <c r="J709" s="30"/>
      <c r="K709" s="30"/>
      <c r="AE709" s="4"/>
    </row>
    <row r="710" spans="1:31" x14ac:dyDescent="0.25">
      <c r="A710" s="235"/>
      <c r="D710" s="8"/>
      <c r="E710" s="8"/>
      <c r="F710" s="191"/>
      <c r="G710" s="14"/>
      <c r="AE710" s="4"/>
    </row>
    <row r="711" spans="1:31" x14ac:dyDescent="0.25">
      <c r="A711" s="13"/>
      <c r="B711" s="243"/>
      <c r="D711" s="8"/>
      <c r="E711" s="8"/>
      <c r="F711" s="191"/>
      <c r="G711" s="14"/>
      <c r="AE711" s="4"/>
    </row>
    <row r="712" spans="1:31" x14ac:dyDescent="0.25">
      <c r="A712" s="235"/>
      <c r="D712" s="8"/>
      <c r="E712" s="8"/>
      <c r="F712" s="153"/>
      <c r="G712" s="14"/>
      <c r="AE712" s="4"/>
    </row>
    <row r="713" spans="1:31" x14ac:dyDescent="0.25">
      <c r="A713" s="235"/>
      <c r="D713" s="8"/>
      <c r="E713" s="8"/>
      <c r="F713" s="153"/>
      <c r="G713" s="14"/>
      <c r="AE713" s="4"/>
    </row>
    <row r="714" spans="1:31" x14ac:dyDescent="0.25">
      <c r="A714" s="235"/>
      <c r="D714" s="8"/>
      <c r="E714" s="8"/>
      <c r="F714" s="191"/>
      <c r="G714" s="14"/>
      <c r="AE714" s="4"/>
    </row>
    <row r="715" spans="1:31" x14ac:dyDescent="0.25">
      <c r="A715" s="13"/>
      <c r="B715" s="243"/>
      <c r="D715" s="8"/>
      <c r="E715" s="8"/>
      <c r="F715" s="191"/>
      <c r="G715" s="14"/>
      <c r="AE715" s="4"/>
    </row>
    <row r="716" spans="1:31" x14ac:dyDescent="0.25">
      <c r="A716" s="235"/>
      <c r="D716" s="8"/>
      <c r="E716" s="8"/>
      <c r="F716" s="153"/>
      <c r="G716" s="14"/>
      <c r="AE716" s="4"/>
    </row>
    <row r="717" spans="1:31" x14ac:dyDescent="0.25">
      <c r="A717" s="235"/>
      <c r="D717" s="8"/>
      <c r="E717" s="8"/>
      <c r="F717" s="153"/>
      <c r="G717" s="14"/>
      <c r="AE717" s="4"/>
    </row>
    <row r="718" spans="1:31" x14ac:dyDescent="0.25">
      <c r="A718" s="235"/>
      <c r="D718" s="8"/>
      <c r="E718" s="8"/>
      <c r="F718" s="153"/>
      <c r="G718" s="14"/>
      <c r="AE718" s="4"/>
    </row>
    <row r="719" spans="1:31" x14ac:dyDescent="0.25">
      <c r="A719" s="235"/>
      <c r="D719" s="8"/>
      <c r="E719" s="8"/>
      <c r="F719" s="191"/>
      <c r="G719" s="14"/>
      <c r="AE719" s="4"/>
    </row>
    <row r="720" spans="1:31" x14ac:dyDescent="0.25">
      <c r="A720" s="235"/>
      <c r="B720" s="243"/>
      <c r="D720" s="8"/>
      <c r="E720" s="8"/>
      <c r="F720" s="191"/>
      <c r="G720" s="14"/>
      <c r="AE720" s="4"/>
    </row>
    <row r="721" spans="1:31" x14ac:dyDescent="0.25">
      <c r="A721" s="235"/>
      <c r="D721" s="8"/>
      <c r="E721" s="8"/>
      <c r="F721" s="153"/>
      <c r="G721" s="14"/>
      <c r="AE721" s="4"/>
    </row>
    <row r="722" spans="1:31" x14ac:dyDescent="0.25">
      <c r="A722" s="235"/>
      <c r="D722" s="8"/>
      <c r="E722" s="8"/>
      <c r="F722" s="153"/>
      <c r="G722" s="14"/>
      <c r="AE722" s="4"/>
    </row>
    <row r="723" spans="1:31" x14ac:dyDescent="0.25">
      <c r="A723" s="235"/>
      <c r="D723" s="8"/>
      <c r="E723" s="8"/>
      <c r="F723" s="191"/>
      <c r="G723" s="14"/>
      <c r="AE723" s="4"/>
    </row>
    <row r="724" spans="1:31" x14ac:dyDescent="0.25">
      <c r="A724" s="235"/>
      <c r="B724" s="243"/>
      <c r="D724" s="8"/>
      <c r="E724" s="8"/>
      <c r="F724" s="191"/>
      <c r="G724" s="14"/>
      <c r="AE724" s="4"/>
    </row>
    <row r="725" spans="1:31" x14ac:dyDescent="0.25">
      <c r="A725" s="235"/>
      <c r="D725" s="8"/>
      <c r="E725" s="8"/>
      <c r="F725" s="153"/>
      <c r="G725" s="14"/>
      <c r="AE725" s="4"/>
    </row>
    <row r="726" spans="1:31" x14ac:dyDescent="0.25">
      <c r="A726" s="235"/>
      <c r="D726" s="8"/>
      <c r="E726" s="8"/>
      <c r="F726" s="153"/>
      <c r="G726" s="14"/>
      <c r="AE726" s="4"/>
    </row>
    <row r="727" spans="1:31" x14ac:dyDescent="0.25">
      <c r="A727" s="235"/>
      <c r="D727" s="8"/>
      <c r="E727" s="8"/>
      <c r="F727" s="191"/>
      <c r="G727" s="14"/>
      <c r="AE727" s="4"/>
    </row>
    <row r="728" spans="1:31" x14ac:dyDescent="0.25">
      <c r="A728" s="235"/>
      <c r="B728" s="243"/>
      <c r="D728" s="8"/>
      <c r="E728" s="8"/>
      <c r="F728" s="191"/>
      <c r="G728" s="14"/>
      <c r="AE728" s="4"/>
    </row>
    <row r="729" spans="1:31" x14ac:dyDescent="0.25">
      <c r="A729" s="235"/>
      <c r="D729" s="8"/>
      <c r="E729" s="8"/>
      <c r="F729" s="153"/>
      <c r="G729" s="14"/>
      <c r="AE729" s="4"/>
    </row>
    <row r="730" spans="1:31" x14ac:dyDescent="0.25">
      <c r="A730" s="235"/>
      <c r="D730" s="8"/>
      <c r="E730" s="8"/>
      <c r="F730" s="153"/>
      <c r="G730" s="14"/>
      <c r="AE730" s="4"/>
    </row>
    <row r="731" spans="1:31" x14ac:dyDescent="0.25">
      <c r="A731" s="235"/>
      <c r="D731" s="232"/>
      <c r="E731" s="94"/>
      <c r="F731" s="191"/>
      <c r="G731" s="14"/>
      <c r="AE731" s="4"/>
    </row>
    <row r="732" spans="1:31" ht="18.75" x14ac:dyDescent="0.25">
      <c r="A732" s="114"/>
      <c r="B732" s="116"/>
      <c r="C732" s="322"/>
      <c r="D732" s="322"/>
      <c r="E732" s="322"/>
      <c r="F732" s="322"/>
      <c r="AE732" s="4"/>
    </row>
    <row r="733" spans="1:31" ht="18.75" x14ac:dyDescent="0.25">
      <c r="A733" s="156"/>
      <c r="B733" s="12"/>
      <c r="C733" s="19"/>
      <c r="D733" s="157"/>
      <c r="E733" s="125"/>
      <c r="F733" s="112"/>
      <c r="AE733" s="4"/>
    </row>
    <row r="734" spans="1:31" ht="16.5" x14ac:dyDescent="0.25">
      <c r="A734" s="156"/>
      <c r="B734" s="187"/>
      <c r="C734" s="19"/>
      <c r="D734" s="157"/>
      <c r="E734" s="125"/>
      <c r="F734" s="157"/>
      <c r="AE734" s="4"/>
    </row>
    <row r="735" spans="1:31" x14ac:dyDescent="0.25">
      <c r="A735" s="244"/>
      <c r="B735" s="245"/>
      <c r="D735" s="8"/>
      <c r="E735" s="8"/>
      <c r="F735" s="10"/>
      <c r="AE735" s="4"/>
    </row>
    <row r="736" spans="1:31" x14ac:dyDescent="0.25">
      <c r="A736" s="244"/>
      <c r="B736" s="245"/>
      <c r="D736" s="8"/>
      <c r="E736" s="8"/>
      <c r="F736" s="10"/>
      <c r="AE736" s="4"/>
    </row>
    <row r="737" spans="1:31" x14ac:dyDescent="0.25">
      <c r="A737" s="244"/>
      <c r="B737" s="245"/>
      <c r="D737" s="8"/>
      <c r="E737" s="8"/>
      <c r="F737" s="10"/>
      <c r="AE737" s="4"/>
    </row>
    <row r="738" spans="1:31" x14ac:dyDescent="0.25">
      <c r="A738" s="244"/>
      <c r="B738" s="6"/>
      <c r="D738" s="8"/>
      <c r="E738" s="8"/>
      <c r="F738" s="10"/>
      <c r="AE738" s="4"/>
    </row>
    <row r="739" spans="1:31" x14ac:dyDescent="0.25">
      <c r="A739" s="186"/>
      <c r="B739" s="11"/>
      <c r="D739" s="8"/>
      <c r="E739" s="8"/>
      <c r="F739" s="10"/>
      <c r="AE739" s="4"/>
    </row>
    <row r="740" spans="1:31" x14ac:dyDescent="0.25">
      <c r="A740" s="244"/>
      <c r="B740" s="245"/>
      <c r="D740" s="8"/>
      <c r="E740" s="8"/>
      <c r="F740" s="10"/>
      <c r="AE740" s="4"/>
    </row>
    <row r="741" spans="1:31" x14ac:dyDescent="0.25">
      <c r="A741" s="244"/>
      <c r="B741" s="245"/>
      <c r="D741" s="8"/>
      <c r="E741" s="8"/>
      <c r="F741" s="10"/>
      <c r="AE741" s="4"/>
    </row>
    <row r="742" spans="1:31" x14ac:dyDescent="0.25">
      <c r="A742" s="244"/>
      <c r="B742" s="245"/>
      <c r="D742" s="8"/>
      <c r="E742" s="8"/>
      <c r="F742" s="10"/>
      <c r="AE742" s="4"/>
    </row>
    <row r="743" spans="1:31" x14ac:dyDescent="0.25">
      <c r="A743" s="246"/>
      <c r="B743" s="11"/>
      <c r="D743" s="8"/>
      <c r="E743" s="8"/>
      <c r="F743" s="10"/>
      <c r="AE743" s="4"/>
    </row>
    <row r="744" spans="1:31" x14ac:dyDescent="0.25">
      <c r="A744" s="244"/>
      <c r="B744" s="245"/>
      <c r="D744" s="8"/>
      <c r="E744" s="8"/>
      <c r="F744" s="10"/>
      <c r="AE744" s="4"/>
    </row>
    <row r="745" spans="1:31" x14ac:dyDescent="0.25">
      <c r="A745" s="244"/>
      <c r="B745" s="245"/>
      <c r="D745" s="8"/>
      <c r="E745" s="8"/>
      <c r="F745" s="10"/>
      <c r="AE745" s="4"/>
    </row>
    <row r="746" spans="1:31" x14ac:dyDescent="0.25">
      <c r="A746" s="244"/>
      <c r="B746" s="245"/>
      <c r="D746" s="8"/>
      <c r="E746" s="8"/>
      <c r="F746" s="10"/>
      <c r="AE746" s="4"/>
    </row>
    <row r="747" spans="1:31" x14ac:dyDescent="0.25">
      <c r="A747" s="244"/>
      <c r="B747" s="6"/>
      <c r="D747" s="8"/>
      <c r="E747" s="8"/>
      <c r="F747" s="10"/>
      <c r="AE747" s="4"/>
    </row>
    <row r="748" spans="1:31" x14ac:dyDescent="0.25">
      <c r="A748" s="246"/>
      <c r="B748" s="6"/>
      <c r="C748" s="6"/>
      <c r="D748" s="8"/>
      <c r="E748" s="8"/>
      <c r="F748" s="6"/>
      <c r="AE748" s="4"/>
    </row>
    <row r="749" spans="1:31" x14ac:dyDescent="0.25">
      <c r="A749" s="244"/>
      <c r="B749" s="6"/>
      <c r="D749" s="8"/>
      <c r="E749" s="8"/>
      <c r="F749" s="10"/>
      <c r="AE749" s="4"/>
    </row>
    <row r="750" spans="1:31" x14ac:dyDescent="0.25">
      <c r="A750" s="244"/>
      <c r="B750" s="6"/>
      <c r="D750" s="8"/>
      <c r="E750" s="8"/>
      <c r="F750" s="10"/>
      <c r="AE750" s="4"/>
    </row>
    <row r="751" spans="1:31" x14ac:dyDescent="0.25">
      <c r="A751" s="244"/>
      <c r="B751" s="6"/>
      <c r="D751" s="8"/>
      <c r="E751" s="8"/>
      <c r="F751" s="10"/>
      <c r="AE751" s="4"/>
    </row>
    <row r="752" spans="1:31" x14ac:dyDescent="0.25">
      <c r="A752" s="246"/>
      <c r="B752" s="6"/>
      <c r="C752" s="6"/>
      <c r="D752" s="8"/>
      <c r="E752" s="8"/>
      <c r="F752" s="6"/>
      <c r="AE752" s="4"/>
    </row>
    <row r="753" spans="1:31" x14ac:dyDescent="0.25">
      <c r="A753" s="244"/>
      <c r="B753" s="6"/>
      <c r="D753" s="8"/>
      <c r="E753" s="8"/>
      <c r="F753" s="10"/>
    </row>
    <row r="754" spans="1:31" x14ac:dyDescent="0.25">
      <c r="A754" s="244"/>
      <c r="B754" s="6"/>
      <c r="D754" s="8"/>
      <c r="E754" s="8"/>
      <c r="F754" s="10"/>
      <c r="AE754" s="4"/>
    </row>
    <row r="755" spans="1:31" x14ac:dyDescent="0.25">
      <c r="A755" s="246"/>
      <c r="B755" s="6"/>
      <c r="C755" s="6"/>
      <c r="D755" s="8"/>
      <c r="E755" s="8"/>
      <c r="F755" s="6"/>
      <c r="AE755" s="4"/>
    </row>
    <row r="756" spans="1:31" x14ac:dyDescent="0.25">
      <c r="A756" s="244"/>
      <c r="B756" s="6"/>
      <c r="D756" s="8"/>
      <c r="E756" s="8"/>
      <c r="F756" s="10"/>
      <c r="AE756" s="4"/>
    </row>
    <row r="757" spans="1:31" x14ac:dyDescent="0.25">
      <c r="A757" s="244"/>
      <c r="B757" s="6"/>
      <c r="D757" s="8"/>
      <c r="E757" s="8"/>
      <c r="F757" s="10"/>
      <c r="AE757" s="4"/>
    </row>
    <row r="758" spans="1:31" x14ac:dyDescent="0.25">
      <c r="A758" s="244"/>
      <c r="B758" s="6"/>
      <c r="D758" s="8"/>
      <c r="E758" s="8"/>
      <c r="F758" s="10"/>
      <c r="AE758" s="4"/>
    </row>
    <row r="759" spans="1:31" x14ac:dyDescent="0.25">
      <c r="A759" s="244"/>
      <c r="B759" s="6"/>
      <c r="D759" s="8"/>
      <c r="E759" s="8"/>
      <c r="F759" s="10"/>
      <c r="AE759" s="4"/>
    </row>
    <row r="760" spans="1:31" x14ac:dyDescent="0.25">
      <c r="A760" s="246"/>
      <c r="B760" s="11"/>
      <c r="D760" s="8"/>
      <c r="E760" s="8"/>
      <c r="F760" s="10"/>
      <c r="AE760" s="4"/>
    </row>
    <row r="761" spans="1:31" x14ac:dyDescent="0.25">
      <c r="A761" s="244"/>
      <c r="B761" s="245"/>
      <c r="D761" s="8"/>
      <c r="E761" s="8"/>
      <c r="F761" s="10"/>
      <c r="AE761" s="4"/>
    </row>
    <row r="762" spans="1:31" x14ac:dyDescent="0.25">
      <c r="A762" s="244"/>
      <c r="B762" s="245"/>
      <c r="D762" s="8"/>
      <c r="E762" s="8"/>
      <c r="F762" s="10"/>
      <c r="AE762" s="4"/>
    </row>
    <row r="763" spans="1:31" x14ac:dyDescent="0.25">
      <c r="A763" s="244"/>
      <c r="B763" s="245"/>
      <c r="D763" s="8"/>
      <c r="E763" s="8"/>
      <c r="F763" s="10"/>
      <c r="AE763" s="4"/>
    </row>
    <row r="764" spans="1:31" x14ac:dyDescent="0.25">
      <c r="A764" s="246"/>
      <c r="B764" s="247"/>
      <c r="D764" s="8"/>
      <c r="E764" s="8"/>
      <c r="F764" s="10"/>
      <c r="AE764" s="4"/>
    </row>
    <row r="765" spans="1:31" x14ac:dyDescent="0.25">
      <c r="A765" s="244"/>
      <c r="B765" s="245"/>
      <c r="D765" s="8"/>
      <c r="E765" s="8"/>
      <c r="F765" s="10"/>
      <c r="AE765" s="4"/>
    </row>
    <row r="766" spans="1:31" x14ac:dyDescent="0.25">
      <c r="A766" s="244"/>
      <c r="B766" s="245"/>
      <c r="D766" s="8"/>
      <c r="E766" s="8"/>
      <c r="F766" s="10"/>
      <c r="AE766" s="4"/>
    </row>
    <row r="767" spans="1:31" x14ac:dyDescent="0.25">
      <c r="A767" s="244"/>
      <c r="B767" s="6"/>
      <c r="D767" s="8"/>
      <c r="E767" s="8"/>
      <c r="F767" s="10"/>
      <c r="AE767" s="4"/>
    </row>
    <row r="768" spans="1:31" x14ac:dyDescent="0.25">
      <c r="A768" s="244"/>
      <c r="B768" s="6"/>
      <c r="D768" s="8"/>
      <c r="E768" s="8"/>
      <c r="F768" s="10"/>
      <c r="AE768" s="4"/>
    </row>
    <row r="769" spans="1:31" x14ac:dyDescent="0.25">
      <c r="A769" s="244"/>
      <c r="B769" s="6"/>
      <c r="D769" s="8"/>
      <c r="E769" s="8"/>
      <c r="F769" s="10"/>
      <c r="AE769" s="4"/>
    </row>
    <row r="770" spans="1:31" x14ac:dyDescent="0.25">
      <c r="A770" s="244"/>
      <c r="B770" s="6"/>
      <c r="D770" s="8"/>
      <c r="E770" s="8"/>
      <c r="F770" s="10"/>
      <c r="AE770" s="4"/>
    </row>
    <row r="771" spans="1:31" x14ac:dyDescent="0.25">
      <c r="A771" s="244"/>
      <c r="B771" s="6"/>
      <c r="D771" s="8"/>
      <c r="E771" s="8"/>
      <c r="F771" s="10"/>
      <c r="AE771" s="4"/>
    </row>
    <row r="772" spans="1:31" x14ac:dyDescent="0.25">
      <c r="A772" s="244"/>
      <c r="B772" s="6"/>
      <c r="D772" s="8"/>
      <c r="E772" s="8"/>
      <c r="F772" s="10"/>
      <c r="AE772" s="4"/>
    </row>
    <row r="773" spans="1:31" x14ac:dyDescent="0.25">
      <c r="A773" s="244"/>
      <c r="B773" s="6"/>
      <c r="D773" s="8"/>
      <c r="E773" s="8"/>
      <c r="F773" s="10"/>
      <c r="AE773" s="4"/>
    </row>
    <row r="774" spans="1:31" x14ac:dyDescent="0.25">
      <c r="A774" s="244"/>
      <c r="B774" s="6"/>
      <c r="D774" s="8"/>
      <c r="E774" s="8"/>
      <c r="F774" s="10"/>
      <c r="AE774" s="4"/>
    </row>
    <row r="775" spans="1:31" x14ac:dyDescent="0.25">
      <c r="A775" s="244"/>
      <c r="B775" s="6"/>
      <c r="D775" s="8"/>
      <c r="E775" s="8"/>
      <c r="F775" s="10"/>
      <c r="AE775" s="4"/>
    </row>
    <row r="776" spans="1:31" x14ac:dyDescent="0.25">
      <c r="A776" s="23"/>
      <c r="B776" s="11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11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131"/>
      <c r="B789" s="47"/>
      <c r="C789" s="49"/>
      <c r="D789" s="46"/>
      <c r="E789" s="8"/>
      <c r="F789" s="153"/>
      <c r="AE789" s="4"/>
    </row>
    <row r="790" spans="1:31" x14ac:dyDescent="0.25">
      <c r="A790" s="131"/>
      <c r="B790" s="47"/>
      <c r="C790" s="49"/>
      <c r="D790" s="46"/>
      <c r="E790" s="8"/>
      <c r="F790" s="153"/>
      <c r="AE790" s="4"/>
    </row>
    <row r="791" spans="1:31" ht="18.75" x14ac:dyDescent="0.25">
      <c r="A791" s="23"/>
      <c r="B791" s="52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ht="18.75" x14ac:dyDescent="0.25">
      <c r="A796" s="23"/>
      <c r="B796" s="52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ht="18.75" x14ac:dyDescent="0.3">
      <c r="A803" s="248"/>
      <c r="B803" s="249"/>
      <c r="C803" s="14"/>
      <c r="D803" s="8"/>
      <c r="E803" s="8"/>
      <c r="F803" s="14"/>
      <c r="AE803" s="4"/>
    </row>
    <row r="804" spans="1:31" x14ac:dyDescent="0.25">
      <c r="A804" s="250"/>
      <c r="B804" s="6"/>
      <c r="C804" s="40"/>
      <c r="D804" s="8"/>
      <c r="E804" s="8"/>
      <c r="F804" s="10"/>
      <c r="AE804" s="4"/>
    </row>
    <row r="805" spans="1:31" x14ac:dyDescent="0.25">
      <c r="A805" s="250"/>
      <c r="B805" s="6"/>
      <c r="C805" s="40"/>
      <c r="D805" s="46"/>
      <c r="E805" s="8"/>
      <c r="F805" s="10"/>
      <c r="AE805" s="4"/>
    </row>
    <row r="806" spans="1:31" x14ac:dyDescent="0.25">
      <c r="A806" s="250"/>
      <c r="B806" s="6"/>
      <c r="C806" s="40"/>
      <c r="D806" s="8"/>
      <c r="E806" s="8"/>
      <c r="F806" s="10"/>
      <c r="AE806" s="4"/>
    </row>
    <row r="807" spans="1:31" x14ac:dyDescent="0.25">
      <c r="A807" s="250"/>
      <c r="B807" s="6"/>
      <c r="C807" s="40"/>
      <c r="D807" s="46"/>
      <c r="E807" s="8"/>
      <c r="F807" s="10"/>
      <c r="AE807" s="4"/>
    </row>
    <row r="808" spans="1:31" x14ac:dyDescent="0.25">
      <c r="A808" s="13"/>
      <c r="B808" s="6"/>
      <c r="C808" s="40"/>
      <c r="D808" s="8"/>
      <c r="E808" s="8"/>
      <c r="F808" s="153"/>
      <c r="AE808" s="4"/>
    </row>
    <row r="809" spans="1:31" x14ac:dyDescent="0.25">
      <c r="A809" s="13"/>
      <c r="B809" s="6"/>
      <c r="C809" s="40"/>
      <c r="D809" s="8"/>
      <c r="E809" s="8"/>
      <c r="F809" s="153"/>
      <c r="AE809" s="4"/>
    </row>
    <row r="810" spans="1:31" x14ac:dyDescent="0.25">
      <c r="A810" s="13"/>
      <c r="B810" s="6"/>
      <c r="C810" s="40"/>
      <c r="D810" s="8"/>
      <c r="E810" s="8"/>
      <c r="F810" s="153"/>
      <c r="AE810" s="4"/>
    </row>
    <row r="811" spans="1:31" x14ac:dyDescent="0.25">
      <c r="A811" s="13"/>
      <c r="B811" s="6"/>
      <c r="C811" s="40"/>
      <c r="D811" s="8"/>
      <c r="E811" s="8"/>
      <c r="F811" s="153"/>
      <c r="AE811" s="4"/>
    </row>
    <row r="812" spans="1:31" x14ac:dyDescent="0.25">
      <c r="A812" s="13"/>
      <c r="B812" s="6"/>
      <c r="C812" s="40"/>
      <c r="D812" s="8"/>
      <c r="E812" s="8"/>
      <c r="F812" s="153"/>
      <c r="H812" s="14"/>
      <c r="I812" s="14"/>
      <c r="J812" s="14"/>
      <c r="AE812" s="4"/>
    </row>
    <row r="813" spans="1:31" x14ac:dyDescent="0.25">
      <c r="A813" s="13"/>
      <c r="B813" s="6"/>
      <c r="C813" s="40"/>
      <c r="D813" s="8"/>
      <c r="E813" s="8"/>
      <c r="F813" s="153"/>
      <c r="AE813" s="4"/>
    </row>
    <row r="814" spans="1:31" x14ac:dyDescent="0.25">
      <c r="A814" s="13"/>
      <c r="B814" s="6"/>
      <c r="C814" s="40"/>
      <c r="D814" s="8"/>
      <c r="E814" s="8"/>
      <c r="F814" s="153"/>
      <c r="AE814" s="4"/>
    </row>
    <row r="815" spans="1:31" x14ac:dyDescent="0.25">
      <c r="A815" s="13"/>
      <c r="B815" s="6"/>
      <c r="C815" s="40"/>
      <c r="D815" s="8"/>
      <c r="E815" s="8"/>
      <c r="F815" s="153"/>
      <c r="AE815" s="4"/>
    </row>
    <row r="816" spans="1:31" x14ac:dyDescent="0.25">
      <c r="A816" s="13"/>
      <c r="B816" s="6"/>
      <c r="C816" s="40"/>
      <c r="D816" s="8"/>
      <c r="E816" s="8"/>
      <c r="F816" s="153"/>
      <c r="AE816" s="4"/>
    </row>
    <row r="817" spans="1:31" x14ac:dyDescent="0.25">
      <c r="A817" s="13"/>
      <c r="B817" s="6"/>
      <c r="C817" s="40"/>
      <c r="D817" s="8"/>
      <c r="E817" s="8"/>
      <c r="F817" s="153"/>
      <c r="AE817" s="4"/>
    </row>
    <row r="818" spans="1:31" x14ac:dyDescent="0.25">
      <c r="A818" s="13"/>
      <c r="B818" s="6"/>
      <c r="C818" s="40"/>
      <c r="D818" s="8"/>
      <c r="E818" s="8"/>
      <c r="F818" s="153"/>
      <c r="AE818" s="4"/>
    </row>
    <row r="819" spans="1:31" x14ac:dyDescent="0.25">
      <c r="A819" s="13"/>
      <c r="B819" s="6"/>
      <c r="C819" s="40"/>
      <c r="D819" s="8"/>
      <c r="E819" s="8"/>
      <c r="F819" s="153"/>
      <c r="AE819" s="4"/>
    </row>
    <row r="820" spans="1:31" x14ac:dyDescent="0.25">
      <c r="A820" s="13"/>
      <c r="B820" s="6"/>
      <c r="C820" s="40"/>
      <c r="D820" s="8"/>
      <c r="E820" s="8"/>
      <c r="F820" s="153"/>
      <c r="AE820" s="4"/>
    </row>
    <row r="821" spans="1:31" x14ac:dyDescent="0.25">
      <c r="A821" s="234"/>
      <c r="B821" s="47"/>
      <c r="C821" s="49"/>
      <c r="D821" s="8"/>
      <c r="E821" s="8"/>
      <c r="F821" s="153"/>
      <c r="AE821" s="4"/>
    </row>
    <row r="822" spans="1:31" ht="16.5" x14ac:dyDescent="0.25">
      <c r="A822" s="251"/>
      <c r="B822" s="87"/>
      <c r="C822" s="111"/>
      <c r="D822" s="8"/>
      <c r="E822" s="8"/>
      <c r="F822" s="252"/>
      <c r="AE822" s="4"/>
    </row>
    <row r="823" spans="1:31" ht="16.5" x14ac:dyDescent="0.25">
      <c r="A823" s="251"/>
      <c r="B823" s="87"/>
      <c r="C823" s="111"/>
      <c r="D823" s="8"/>
      <c r="E823" s="8"/>
      <c r="F823" s="252"/>
      <c r="AE823" s="4"/>
    </row>
    <row r="824" spans="1:31" ht="16.5" x14ac:dyDescent="0.25">
      <c r="A824" s="251"/>
      <c r="B824" s="87"/>
      <c r="C824" s="111"/>
      <c r="D824" s="8"/>
      <c r="E824" s="8"/>
      <c r="F824" s="252"/>
      <c r="AE824" s="4"/>
    </row>
    <row r="825" spans="1:31" ht="16.5" x14ac:dyDescent="0.25">
      <c r="A825" s="251"/>
      <c r="B825" s="87"/>
      <c r="C825" s="111"/>
      <c r="D825" s="8"/>
      <c r="E825" s="8"/>
      <c r="F825" s="252"/>
      <c r="AE825" s="4"/>
    </row>
    <row r="826" spans="1:31" ht="16.5" x14ac:dyDescent="0.25">
      <c r="A826" s="251"/>
      <c r="B826" s="254"/>
      <c r="C826" s="111"/>
      <c r="D826" s="8"/>
      <c r="E826" s="8"/>
      <c r="F826" s="252"/>
      <c r="AE826" s="4"/>
    </row>
    <row r="827" spans="1:31" ht="16.5" x14ac:dyDescent="0.25">
      <c r="A827" s="251"/>
      <c r="B827" s="87"/>
      <c r="C827" s="111"/>
      <c r="D827" s="8"/>
      <c r="E827" s="8"/>
      <c r="F827" s="252"/>
      <c r="AE827" s="4"/>
    </row>
    <row r="828" spans="1:31" x14ac:dyDescent="0.25">
      <c r="A828" s="23"/>
      <c r="B828" s="214"/>
      <c r="C828" s="255"/>
      <c r="D828" s="8"/>
      <c r="E828" s="8"/>
      <c r="F828" s="10"/>
      <c r="AE828" s="4"/>
    </row>
    <row r="829" spans="1:31" x14ac:dyDescent="0.25">
      <c r="A829" s="23"/>
      <c r="B829" s="129"/>
      <c r="C829" s="23"/>
      <c r="D829" s="8"/>
      <c r="E829" s="8"/>
      <c r="F829" s="256"/>
      <c r="AE829" s="4"/>
    </row>
    <row r="830" spans="1:31" x14ac:dyDescent="0.25">
      <c r="A830" s="23"/>
      <c r="B830" s="129"/>
      <c r="C830" s="23"/>
      <c r="D830" s="8"/>
      <c r="E830" s="8"/>
      <c r="F830" s="256"/>
      <c r="AE830" s="4"/>
    </row>
    <row r="831" spans="1:31" x14ac:dyDescent="0.25">
      <c r="A831" s="23"/>
      <c r="B831" s="129"/>
      <c r="C831" s="131"/>
      <c r="D831" s="8"/>
      <c r="E831" s="8"/>
      <c r="F831" s="10"/>
      <c r="AE831" s="4"/>
    </row>
    <row r="832" spans="1:31" x14ac:dyDescent="0.25">
      <c r="A832" s="23"/>
      <c r="B832" s="129"/>
      <c r="C832" s="131"/>
      <c r="D832" s="8"/>
      <c r="E832" s="8"/>
      <c r="F832" s="10"/>
      <c r="AE832" s="4"/>
    </row>
    <row r="833" spans="1:31" x14ac:dyDescent="0.25">
      <c r="A833" s="23"/>
      <c r="B833" s="129"/>
      <c r="C833" s="131"/>
      <c r="D833" s="8"/>
      <c r="E833" s="8"/>
      <c r="F833" s="10"/>
      <c r="AE833" s="4"/>
    </row>
    <row r="834" spans="1:31" ht="18.75" x14ac:dyDescent="0.25">
      <c r="A834" s="114"/>
      <c r="B834" s="27"/>
      <c r="C834" s="27"/>
      <c r="D834" s="27"/>
      <c r="E834" s="27"/>
      <c r="F834" s="27"/>
      <c r="AE834" s="4"/>
    </row>
    <row r="835" spans="1:31" ht="16.5" x14ac:dyDescent="0.25">
      <c r="A835" s="156"/>
      <c r="B835" s="12"/>
      <c r="C835" s="19"/>
      <c r="D835" s="157"/>
      <c r="E835" s="125"/>
      <c r="F835" s="257"/>
      <c r="AE835" s="4"/>
    </row>
    <row r="836" spans="1:31" x14ac:dyDescent="0.25">
      <c r="A836" s="169"/>
      <c r="B836" s="6"/>
      <c r="C836" s="49"/>
      <c r="D836" s="8"/>
      <c r="E836" s="8"/>
      <c r="F836" s="23"/>
      <c r="AE836" s="4"/>
    </row>
    <row r="837" spans="1:31" x14ac:dyDescent="0.25">
      <c r="A837" s="258"/>
      <c r="B837" s="6"/>
      <c r="C837" s="49"/>
      <c r="D837" s="8"/>
      <c r="E837" s="8"/>
      <c r="F837" s="23"/>
      <c r="AE837" s="4"/>
    </row>
    <row r="838" spans="1:31" x14ac:dyDescent="0.25">
      <c r="A838" s="244"/>
      <c r="B838" s="6"/>
      <c r="D838" s="8"/>
      <c r="E838" s="8"/>
      <c r="F838" s="10"/>
      <c r="AE838" s="4"/>
    </row>
    <row r="839" spans="1:31" x14ac:dyDescent="0.25">
      <c r="A839" s="244"/>
      <c r="B839" s="6"/>
      <c r="D839" s="8"/>
      <c r="E839" s="8"/>
      <c r="F839" s="10"/>
      <c r="AE839" s="4"/>
    </row>
    <row r="840" spans="1:31" x14ac:dyDescent="0.25">
      <c r="A840" s="244"/>
      <c r="B840" s="6"/>
      <c r="D840" s="8"/>
      <c r="E840" s="8"/>
      <c r="F840" s="10"/>
      <c r="AE840" s="4"/>
    </row>
    <row r="841" spans="1:31" x14ac:dyDescent="0.25">
      <c r="A841" s="244"/>
      <c r="B841" s="6"/>
      <c r="D841" s="8"/>
      <c r="E841" s="8"/>
      <c r="F841" s="10"/>
      <c r="AE841" s="4"/>
    </row>
    <row r="842" spans="1:31" x14ac:dyDescent="0.25">
      <c r="A842" s="244"/>
      <c r="B842" s="6"/>
      <c r="D842" s="8"/>
      <c r="E842" s="8"/>
      <c r="F842" s="10"/>
      <c r="AE842" s="4"/>
    </row>
    <row r="843" spans="1:31" x14ac:dyDescent="0.25">
      <c r="A843" s="244"/>
      <c r="B843" s="6"/>
      <c r="D843" s="8"/>
      <c r="E843" s="8"/>
      <c r="F843" s="10"/>
      <c r="AE843" s="4"/>
    </row>
    <row r="844" spans="1:31" x14ac:dyDescent="0.25">
      <c r="A844" s="244"/>
      <c r="B844" s="6"/>
      <c r="D844" s="8"/>
      <c r="E844" s="8"/>
      <c r="F844" s="10"/>
      <c r="AE844" s="4"/>
    </row>
    <row r="845" spans="1:31" x14ac:dyDescent="0.25">
      <c r="A845" s="244"/>
      <c r="B845" s="6"/>
      <c r="D845" s="8"/>
      <c r="E845" s="8"/>
      <c r="F845" s="10"/>
      <c r="AE845" s="4"/>
    </row>
    <row r="846" spans="1:31" x14ac:dyDescent="0.25">
      <c r="A846" s="244"/>
      <c r="B846" s="6"/>
      <c r="D846" s="8"/>
      <c r="E846" s="8"/>
      <c r="F846" s="10"/>
      <c r="AE846" s="4"/>
    </row>
    <row r="847" spans="1:31" x14ac:dyDescent="0.25">
      <c r="A847" s="244"/>
      <c r="B847" s="6"/>
      <c r="D847" s="8"/>
      <c r="E847" s="8"/>
      <c r="F847" s="10"/>
      <c r="AE847" s="4"/>
    </row>
    <row r="848" spans="1:31" x14ac:dyDescent="0.25">
      <c r="A848" s="244"/>
      <c r="B848" s="6"/>
      <c r="D848" s="8"/>
      <c r="E848" s="8"/>
      <c r="F848" s="10"/>
      <c r="AE848" s="4"/>
    </row>
    <row r="849" spans="1:31" x14ac:dyDescent="0.25">
      <c r="A849" s="244"/>
      <c r="B849" s="6"/>
      <c r="D849" s="8"/>
      <c r="E849" s="8"/>
      <c r="F849" s="10"/>
      <c r="AE849" s="4"/>
    </row>
    <row r="850" spans="1:31" x14ac:dyDescent="0.25">
      <c r="A850" s="244"/>
      <c r="B850" s="6"/>
      <c r="D850" s="8"/>
      <c r="E850" s="8"/>
      <c r="F850" s="10"/>
      <c r="AE850" s="4"/>
    </row>
    <row r="851" spans="1:31" x14ac:dyDescent="0.25">
      <c r="A851" s="244"/>
      <c r="B851" s="6"/>
      <c r="D851" s="8"/>
      <c r="E851" s="8"/>
      <c r="F851" s="10"/>
      <c r="AE851" s="4"/>
    </row>
    <row r="852" spans="1:31" x14ac:dyDescent="0.25">
      <c r="A852" s="244"/>
      <c r="B852" s="6"/>
      <c r="D852" s="8"/>
      <c r="E852" s="8"/>
      <c r="F852" s="10"/>
      <c r="AE852" s="4"/>
    </row>
    <row r="853" spans="1:31" x14ac:dyDescent="0.25">
      <c r="A853" s="244"/>
      <c r="B853" s="6"/>
      <c r="D853" s="8"/>
      <c r="E853" s="8"/>
      <c r="F853" s="10"/>
      <c r="AE853" s="4"/>
    </row>
    <row r="854" spans="1:31" x14ac:dyDescent="0.25">
      <c r="A854" s="246"/>
      <c r="B854" s="187"/>
      <c r="D854" s="8"/>
      <c r="E854" s="8"/>
      <c r="F854" s="59"/>
      <c r="AE854" s="4"/>
    </row>
    <row r="855" spans="1:31" x14ac:dyDescent="0.25">
      <c r="A855" s="244"/>
      <c r="B855" s="129"/>
      <c r="D855" s="8"/>
      <c r="E855" s="8"/>
      <c r="F855" s="59"/>
      <c r="AE855" s="4"/>
    </row>
    <row r="856" spans="1:31" x14ac:dyDescent="0.25">
      <c r="A856" s="244"/>
      <c r="B856" s="129"/>
      <c r="D856" s="8"/>
      <c r="E856" s="8"/>
      <c r="F856" s="59"/>
      <c r="AE856" s="4"/>
    </row>
    <row r="857" spans="1:31" x14ac:dyDescent="0.25">
      <c r="A857" s="244"/>
      <c r="B857" s="129"/>
      <c r="D857" s="8"/>
      <c r="E857" s="8"/>
      <c r="F857" s="59"/>
      <c r="AE857" s="4"/>
    </row>
    <row r="858" spans="1:31" x14ac:dyDescent="0.25">
      <c r="A858" s="244"/>
      <c r="B858" s="129"/>
      <c r="D858" s="8"/>
      <c r="E858" s="8"/>
      <c r="F858" s="59"/>
      <c r="AE858" s="4"/>
    </row>
    <row r="859" spans="1:31" x14ac:dyDescent="0.25">
      <c r="A859" s="244"/>
      <c r="B859" s="129"/>
      <c r="D859" s="8"/>
      <c r="E859" s="8"/>
      <c r="F859" s="59"/>
      <c r="AE859" s="4"/>
    </row>
    <row r="860" spans="1:31" x14ac:dyDescent="0.25">
      <c r="A860" s="244"/>
      <c r="B860" s="129"/>
      <c r="D860" s="8"/>
      <c r="E860" s="8"/>
      <c r="F860" s="59"/>
      <c r="AE860" s="4"/>
    </row>
    <row r="861" spans="1:31" ht="18.75" x14ac:dyDescent="0.25">
      <c r="A861" s="114"/>
      <c r="B861" s="27"/>
      <c r="C861" s="27"/>
      <c r="D861" s="27"/>
      <c r="E861" s="27"/>
      <c r="F861" s="27"/>
      <c r="AE861" s="4"/>
    </row>
    <row r="862" spans="1:31" ht="16.5" x14ac:dyDescent="0.25">
      <c r="A862" s="156"/>
      <c r="B862" s="12"/>
      <c r="C862" s="19"/>
      <c r="D862" s="157"/>
      <c r="E862" s="125"/>
      <c r="F862" s="257"/>
      <c r="AE862" s="4"/>
    </row>
    <row r="863" spans="1:31" x14ac:dyDescent="0.25">
      <c r="A863" s="260"/>
      <c r="B863" s="261"/>
      <c r="D863" s="9"/>
      <c r="E863" s="262"/>
      <c r="F863" s="263"/>
      <c r="AE863" s="4"/>
    </row>
    <row r="864" spans="1:31" x14ac:dyDescent="0.25">
      <c r="A864" s="23"/>
      <c r="B864" s="47"/>
      <c r="D864" s="8"/>
      <c r="E864" s="8"/>
      <c r="F864" s="59"/>
      <c r="AE864" s="4"/>
    </row>
    <row r="865" spans="1:31" x14ac:dyDescent="0.25">
      <c r="A865" s="244"/>
      <c r="B865" s="47"/>
      <c r="D865" s="8"/>
      <c r="E865" s="8"/>
      <c r="F865" s="59"/>
      <c r="AE865" s="4"/>
    </row>
    <row r="866" spans="1:31" x14ac:dyDescent="0.25">
      <c r="A866" s="244"/>
      <c r="B866" s="47"/>
      <c r="D866" s="8"/>
      <c r="E866" s="8"/>
      <c r="F866" s="59"/>
      <c r="AE866" s="4"/>
    </row>
    <row r="867" spans="1:31" x14ac:dyDescent="0.25">
      <c r="A867" s="244"/>
      <c r="B867" s="47"/>
      <c r="D867" s="8"/>
      <c r="E867" s="8"/>
      <c r="F867" s="59"/>
      <c r="AE867" s="4"/>
    </row>
    <row r="868" spans="1:31" x14ac:dyDescent="0.25">
      <c r="A868" s="244"/>
      <c r="B868" s="47"/>
      <c r="D868" s="8"/>
      <c r="E868" s="8"/>
      <c r="F868" s="59"/>
      <c r="AE868" s="4"/>
    </row>
    <row r="869" spans="1:31" x14ac:dyDescent="0.25">
      <c r="A869" s="244"/>
      <c r="B869" s="47"/>
      <c r="D869" s="8"/>
      <c r="E869" s="8"/>
      <c r="F869" s="59"/>
      <c r="AE869" s="4"/>
    </row>
    <row r="870" spans="1:31" x14ac:dyDescent="0.25">
      <c r="A870" s="246"/>
      <c r="B870" s="150"/>
      <c r="D870" s="8"/>
      <c r="E870" s="8"/>
      <c r="F870" s="59"/>
      <c r="AE870" s="4"/>
    </row>
    <row r="871" spans="1:31" x14ac:dyDescent="0.25">
      <c r="A871" s="244"/>
      <c r="B871" s="47"/>
      <c r="D871" s="8"/>
      <c r="E871" s="8"/>
      <c r="F871" s="59"/>
      <c r="AE871" s="4"/>
    </row>
    <row r="872" spans="1:31" x14ac:dyDescent="0.25">
      <c r="A872" s="244"/>
      <c r="B872" s="47"/>
      <c r="D872" s="8"/>
      <c r="E872" s="8"/>
      <c r="F872" s="59"/>
      <c r="AE872" s="4"/>
    </row>
    <row r="873" spans="1:31" x14ac:dyDescent="0.25">
      <c r="A873" s="244"/>
      <c r="B873" s="47"/>
      <c r="D873" s="8"/>
      <c r="E873" s="8"/>
      <c r="F873" s="59"/>
      <c r="AE873" s="4"/>
    </row>
    <row r="874" spans="1:31" x14ac:dyDescent="0.25">
      <c r="A874" s="244"/>
      <c r="B874" s="47"/>
      <c r="D874" s="8"/>
      <c r="E874" s="8"/>
      <c r="F874" s="59"/>
      <c r="AE874" s="4"/>
    </row>
    <row r="875" spans="1:31" x14ac:dyDescent="0.25">
      <c r="A875" s="244"/>
      <c r="B875" s="47"/>
      <c r="D875" s="8"/>
      <c r="E875" s="8"/>
      <c r="F875" s="59"/>
      <c r="AE875" s="4"/>
    </row>
    <row r="876" spans="1:31" x14ac:dyDescent="0.25">
      <c r="A876" s="244"/>
      <c r="B876" s="47"/>
      <c r="D876" s="8"/>
      <c r="E876" s="8"/>
      <c r="F876" s="59"/>
      <c r="AE876" s="4"/>
    </row>
    <row r="877" spans="1:31" x14ac:dyDescent="0.25">
      <c r="A877" s="244"/>
      <c r="B877" s="47"/>
      <c r="D877" s="8"/>
      <c r="E877" s="8"/>
      <c r="F877" s="59"/>
      <c r="AE877" s="4"/>
    </row>
    <row r="878" spans="1:31" x14ac:dyDescent="0.25">
      <c r="A878" s="244"/>
      <c r="B878" s="47"/>
      <c r="D878" s="8"/>
      <c r="E878" s="8"/>
      <c r="F878" s="59"/>
      <c r="AE878" s="4"/>
    </row>
    <row r="879" spans="1:31" x14ac:dyDescent="0.25">
      <c r="A879" s="244"/>
      <c r="B879" s="47"/>
      <c r="D879" s="8"/>
      <c r="E879" s="8"/>
      <c r="F879" s="59"/>
      <c r="AE879" s="4"/>
    </row>
    <row r="880" spans="1:31" x14ac:dyDescent="0.25">
      <c r="A880" s="244"/>
      <c r="B880" s="47"/>
      <c r="D880" s="8"/>
      <c r="E880" s="8"/>
      <c r="F880" s="59"/>
      <c r="AE880" s="4"/>
    </row>
    <row r="881" spans="1:31" x14ac:dyDescent="0.25">
      <c r="A881" s="244"/>
      <c r="B881" s="47"/>
      <c r="D881" s="8"/>
      <c r="E881" s="8"/>
      <c r="F881" s="59"/>
      <c r="AE881" s="4"/>
    </row>
    <row r="882" spans="1:31" x14ac:dyDescent="0.25">
      <c r="A882" s="244"/>
      <c r="B882" s="47"/>
      <c r="D882" s="8"/>
      <c r="E882" s="8"/>
      <c r="F882" s="59"/>
      <c r="AE882" s="4"/>
    </row>
    <row r="883" spans="1:31" x14ac:dyDescent="0.25">
      <c r="A883" s="244"/>
      <c r="B883" s="47"/>
      <c r="D883" s="8"/>
      <c r="E883" s="8"/>
      <c r="F883" s="59"/>
      <c r="AE883" s="4"/>
    </row>
    <row r="884" spans="1:31" x14ac:dyDescent="0.25">
      <c r="A884" s="244"/>
      <c r="B884" s="47"/>
      <c r="D884" s="8"/>
      <c r="E884" s="8"/>
      <c r="F884" s="59"/>
      <c r="AE884" s="4"/>
    </row>
    <row r="885" spans="1:31" x14ac:dyDescent="0.25">
      <c r="A885" s="246"/>
      <c r="B885" s="150"/>
      <c r="D885" s="8"/>
      <c r="E885" s="8"/>
      <c r="F885" s="264"/>
      <c r="AE885" s="4"/>
    </row>
    <row r="886" spans="1:31" x14ac:dyDescent="0.25">
      <c r="A886" s="244"/>
      <c r="B886" s="47"/>
      <c r="D886" s="8"/>
      <c r="E886" s="8"/>
      <c r="F886" s="59"/>
      <c r="AE886" s="4"/>
    </row>
    <row r="887" spans="1:31" x14ac:dyDescent="0.25">
      <c r="A887" s="244"/>
      <c r="B887" s="47"/>
      <c r="D887" s="8"/>
      <c r="E887" s="8"/>
      <c r="F887" s="59"/>
      <c r="L887" s="14"/>
    </row>
    <row r="888" spans="1:31" x14ac:dyDescent="0.25">
      <c r="A888" s="244"/>
      <c r="B888" s="47"/>
      <c r="D888" s="8"/>
      <c r="E888" s="8"/>
      <c r="F888" s="59"/>
      <c r="AE888" s="4"/>
    </row>
    <row r="889" spans="1:31" x14ac:dyDescent="0.25">
      <c r="A889" s="246"/>
      <c r="B889" s="150"/>
      <c r="D889" s="8"/>
      <c r="E889" s="8"/>
      <c r="F889" s="59"/>
      <c r="AE889" s="4"/>
    </row>
    <row r="890" spans="1:31" x14ac:dyDescent="0.25">
      <c r="A890" s="244"/>
      <c r="B890" s="47"/>
      <c r="D890" s="8"/>
      <c r="E890" s="8"/>
      <c r="F890" s="59"/>
      <c r="AE890" s="4"/>
    </row>
    <row r="891" spans="1:31" x14ac:dyDescent="0.25">
      <c r="A891" s="244"/>
      <c r="B891" s="47"/>
      <c r="D891" s="8"/>
      <c r="E891" s="8"/>
      <c r="F891" s="59"/>
      <c r="AE891" s="4"/>
    </row>
    <row r="892" spans="1:31" x14ac:dyDescent="0.25">
      <c r="A892" s="244"/>
      <c r="B892" s="47"/>
      <c r="D892" s="8"/>
      <c r="E892" s="8"/>
      <c r="F892" s="59"/>
      <c r="AE892" s="4"/>
    </row>
    <row r="893" spans="1:31" x14ac:dyDescent="0.25">
      <c r="A893" s="244"/>
      <c r="B893" s="47"/>
      <c r="D893" s="8"/>
      <c r="E893" s="8"/>
      <c r="F893" s="59"/>
      <c r="AE893" s="4"/>
    </row>
    <row r="894" spans="1:31" ht="18.75" x14ac:dyDescent="0.25">
      <c r="A894" s="23"/>
      <c r="B894" s="104"/>
      <c r="C894" s="24"/>
      <c r="D894" s="8"/>
      <c r="E894" s="8"/>
      <c r="F894" s="24"/>
      <c r="L894" s="14"/>
      <c r="AE894" s="4"/>
    </row>
    <row r="895" spans="1:31" x14ac:dyDescent="0.25">
      <c r="A895" s="13"/>
      <c r="B895" s="6"/>
      <c r="C895" s="40"/>
      <c r="D895" s="8"/>
      <c r="E895" s="8"/>
      <c r="F895" s="265"/>
      <c r="L895" s="14"/>
      <c r="AE895" s="4"/>
    </row>
    <row r="896" spans="1:31" x14ac:dyDescent="0.25">
      <c r="A896" s="235"/>
      <c r="B896" s="6"/>
      <c r="C896" s="40"/>
      <c r="D896" s="8"/>
      <c r="E896" s="8"/>
      <c r="F896" s="265"/>
      <c r="AE896" s="4"/>
    </row>
    <row r="897" spans="1:31" x14ac:dyDescent="0.25">
      <c r="A897" s="235"/>
      <c r="B897" s="6"/>
      <c r="C897" s="40"/>
      <c r="D897" s="8"/>
      <c r="E897" s="8"/>
      <c r="F897" s="265"/>
      <c r="L897" s="14"/>
      <c r="AE897" s="4"/>
    </row>
    <row r="898" spans="1:31" x14ac:dyDescent="0.25">
      <c r="A898" s="235"/>
      <c r="B898" s="6"/>
      <c r="C898" s="40"/>
      <c r="D898" s="8"/>
      <c r="E898" s="8"/>
      <c r="F898" s="265"/>
      <c r="AE898" s="4"/>
    </row>
    <row r="899" spans="1:31" x14ac:dyDescent="0.25">
      <c r="A899" s="235"/>
      <c r="B899" s="6"/>
      <c r="C899" s="40"/>
      <c r="D899" s="8"/>
      <c r="E899" s="8"/>
      <c r="F899" s="265"/>
      <c r="L899" s="14"/>
      <c r="AE899" s="4"/>
    </row>
    <row r="900" spans="1:31" x14ac:dyDescent="0.25">
      <c r="A900" s="235"/>
      <c r="B900" s="6"/>
      <c r="C900" s="40"/>
      <c r="D900" s="8"/>
      <c r="E900" s="8"/>
      <c r="F900" s="265"/>
      <c r="AE900" s="4"/>
    </row>
    <row r="901" spans="1:31" x14ac:dyDescent="0.25">
      <c r="A901" s="235"/>
      <c r="B901" s="6"/>
      <c r="C901" s="40"/>
      <c r="D901" s="8"/>
      <c r="E901" s="8"/>
      <c r="F901" s="265"/>
      <c r="L901" s="14"/>
      <c r="AE901" s="4"/>
    </row>
    <row r="902" spans="1:31" x14ac:dyDescent="0.25">
      <c r="A902" s="235"/>
      <c r="B902" s="6"/>
      <c r="C902" s="40"/>
      <c r="D902" s="8"/>
      <c r="E902" s="8"/>
      <c r="F902" s="265"/>
      <c r="AE902" s="4"/>
    </row>
    <row r="903" spans="1:31" x14ac:dyDescent="0.25">
      <c r="A903" s="235"/>
      <c r="B903" s="6"/>
      <c r="C903" s="40"/>
      <c r="D903" s="8"/>
      <c r="E903" s="8"/>
      <c r="F903" s="265"/>
      <c r="AE903" s="4"/>
    </row>
    <row r="904" spans="1:31" x14ac:dyDescent="0.25">
      <c r="A904" s="235"/>
      <c r="B904" s="6"/>
      <c r="C904" s="40"/>
      <c r="D904" s="8"/>
      <c r="E904" s="8"/>
      <c r="F904" s="265"/>
      <c r="AE904" s="4"/>
    </row>
    <row r="905" spans="1:31" x14ac:dyDescent="0.25">
      <c r="A905" s="235"/>
      <c r="B905" s="6"/>
      <c r="C905" s="40"/>
      <c r="D905" s="8"/>
      <c r="E905" s="8"/>
      <c r="F905" s="265"/>
      <c r="AE905" s="4"/>
    </row>
    <row r="906" spans="1:31" x14ac:dyDescent="0.25">
      <c r="A906" s="235"/>
      <c r="B906" s="6"/>
      <c r="C906" s="40"/>
      <c r="D906" s="8"/>
      <c r="E906" s="8"/>
      <c r="F906" s="265"/>
      <c r="AE906" s="4"/>
    </row>
    <row r="907" spans="1:31" x14ac:dyDescent="0.25">
      <c r="A907" s="235"/>
      <c r="B907" s="6"/>
      <c r="C907" s="40"/>
      <c r="D907" s="8"/>
      <c r="E907" s="8"/>
      <c r="F907" s="265"/>
      <c r="AE907" s="4"/>
    </row>
    <row r="908" spans="1:31" x14ac:dyDescent="0.25">
      <c r="A908" s="235"/>
      <c r="B908" s="6"/>
      <c r="C908" s="40"/>
      <c r="D908" s="8"/>
      <c r="E908" s="8"/>
      <c r="F908" s="265"/>
      <c r="AE908" s="4"/>
    </row>
    <row r="909" spans="1:31" x14ac:dyDescent="0.25">
      <c r="A909" s="235"/>
      <c r="B909" s="6"/>
      <c r="C909" s="40"/>
      <c r="D909" s="8"/>
      <c r="E909" s="8"/>
      <c r="F909" s="265"/>
      <c r="AE909" s="4"/>
    </row>
    <row r="910" spans="1:31" x14ac:dyDescent="0.25">
      <c r="A910" s="235"/>
      <c r="B910" s="6"/>
      <c r="C910" s="40"/>
      <c r="D910" s="8"/>
      <c r="E910" s="8"/>
      <c r="F910" s="265"/>
      <c r="AE910" s="4"/>
    </row>
    <row r="911" spans="1:31" x14ac:dyDescent="0.25">
      <c r="A911" s="235"/>
      <c r="B911" s="6"/>
      <c r="C911" s="40"/>
      <c r="D911" s="8"/>
      <c r="E911" s="8"/>
      <c r="F911" s="265"/>
      <c r="AE911" s="4"/>
    </row>
    <row r="912" spans="1:31" x14ac:dyDescent="0.25">
      <c r="A912" s="235"/>
      <c r="B912" s="6"/>
      <c r="C912" s="40"/>
      <c r="D912" s="8"/>
      <c r="E912" s="8"/>
      <c r="F912" s="265"/>
      <c r="AE912" s="4"/>
    </row>
    <row r="913" spans="1:31" ht="18.75" x14ac:dyDescent="0.3">
      <c r="A913" s="266"/>
      <c r="B913" s="60"/>
      <c r="C913" s="107"/>
      <c r="D913" s="8"/>
      <c r="E913" s="8"/>
      <c r="F913" s="56"/>
      <c r="AE913" s="4"/>
    </row>
    <row r="914" spans="1:31" ht="18.75" x14ac:dyDescent="0.3">
      <c r="A914" s="266"/>
      <c r="B914" s="60"/>
      <c r="C914" s="107"/>
      <c r="D914" s="8"/>
      <c r="E914" s="8"/>
      <c r="F914" s="265"/>
      <c r="AE914" s="4"/>
    </row>
    <row r="915" spans="1:31" ht="18.75" x14ac:dyDescent="0.3">
      <c r="A915" s="266"/>
      <c r="B915" s="60"/>
      <c r="C915" s="107"/>
      <c r="D915" s="8"/>
      <c r="E915" s="8"/>
      <c r="F915" s="265"/>
      <c r="AE915" s="4"/>
    </row>
    <row r="916" spans="1:31" ht="18.75" x14ac:dyDescent="0.25">
      <c r="A916" s="114"/>
      <c r="B916" s="104"/>
      <c r="D916" s="8"/>
      <c r="E916" s="8"/>
      <c r="F916" s="59"/>
      <c r="AE916" s="4"/>
    </row>
    <row r="917" spans="1:31" s="60" customFormat="1" ht="16.5" x14ac:dyDescent="0.25">
      <c r="A917" s="267"/>
      <c r="B917" s="122"/>
      <c r="C917" s="90"/>
      <c r="D917" s="8"/>
      <c r="E917" s="8"/>
      <c r="F917" s="268"/>
      <c r="G917" s="269"/>
      <c r="H917" s="269"/>
      <c r="I917" s="269"/>
      <c r="J917" s="269"/>
      <c r="L917" s="111"/>
      <c r="AE917" s="111"/>
    </row>
    <row r="918" spans="1:31" s="60" customFormat="1" ht="16.5" x14ac:dyDescent="0.25">
      <c r="A918" s="121"/>
      <c r="B918" s="270"/>
      <c r="C918" s="273"/>
      <c r="D918" s="8"/>
      <c r="E918" s="8"/>
      <c r="F918" s="124"/>
      <c r="G918" s="269"/>
      <c r="H918" s="269"/>
      <c r="I918" s="269"/>
      <c r="J918" s="269"/>
      <c r="L918" s="111"/>
      <c r="AE918" s="111"/>
    </row>
    <row r="919" spans="1:31" ht="16.5" x14ac:dyDescent="0.25">
      <c r="A919" s="251"/>
      <c r="B919" s="122"/>
      <c r="C919" s="111"/>
      <c r="D919" s="8"/>
      <c r="E919" s="8"/>
      <c r="F919" s="268"/>
      <c r="AE919" s="4"/>
    </row>
    <row r="920" spans="1:31" ht="16.5" x14ac:dyDescent="0.25">
      <c r="A920" s="251"/>
      <c r="B920" s="274"/>
      <c r="C920" s="111"/>
      <c r="D920" s="8"/>
      <c r="E920" s="8"/>
      <c r="F920" s="92"/>
      <c r="AE920" s="4"/>
    </row>
    <row r="921" spans="1:31" ht="16.5" x14ac:dyDescent="0.25">
      <c r="A921" s="251"/>
      <c r="B921" s="274"/>
      <c r="C921" s="111"/>
      <c r="D921" s="8"/>
      <c r="E921" s="8"/>
      <c r="F921" s="92"/>
      <c r="AE921" s="4"/>
    </row>
    <row r="922" spans="1:31" ht="16.5" x14ac:dyDescent="0.25">
      <c r="A922" s="251"/>
      <c r="B922" s="274"/>
      <c r="C922" s="111"/>
      <c r="D922" s="8"/>
      <c r="E922" s="8"/>
      <c r="F922" s="92"/>
      <c r="AE922" s="4"/>
    </row>
    <row r="923" spans="1:31" ht="16.5" x14ac:dyDescent="0.25">
      <c r="A923" s="60"/>
      <c r="B923" s="274"/>
      <c r="C923" s="111"/>
      <c r="D923" s="8"/>
      <c r="E923" s="8"/>
      <c r="F923" s="92"/>
      <c r="AE923" s="4"/>
    </row>
    <row r="924" spans="1:31" ht="16.5" x14ac:dyDescent="0.25">
      <c r="A924" s="86"/>
      <c r="B924" s="87"/>
      <c r="C924" s="89"/>
      <c r="D924" s="8"/>
      <c r="E924" s="8"/>
      <c r="F924" s="92"/>
      <c r="AE924" s="4"/>
    </row>
    <row r="925" spans="1:31" ht="16.5" x14ac:dyDescent="0.25">
      <c r="A925" s="86"/>
      <c r="B925" s="87"/>
      <c r="C925" s="89"/>
      <c r="D925" s="90"/>
      <c r="E925" s="91"/>
      <c r="F925" s="92"/>
      <c r="AE925" s="4"/>
    </row>
    <row r="926" spans="1:31" ht="18.75" x14ac:dyDescent="0.3">
      <c r="B926" s="39"/>
      <c r="D926" s="41"/>
      <c r="E926" s="310"/>
      <c r="F926" s="310"/>
      <c r="AE926" s="4"/>
    </row>
    <row r="927" spans="1:31" ht="18.75" x14ac:dyDescent="0.3">
      <c r="C927" s="310"/>
      <c r="D927" s="311"/>
      <c r="E927" s="311"/>
      <c r="F927" s="311"/>
      <c r="AE927" s="4"/>
    </row>
    <row r="928" spans="1:31" ht="18.75" x14ac:dyDescent="0.3">
      <c r="C928" s="105"/>
      <c r="D928" s="106"/>
      <c r="E928" s="106"/>
      <c r="F928" s="106"/>
      <c r="AE928" s="4"/>
    </row>
    <row r="929" spans="1:31" ht="18.75" x14ac:dyDescent="0.3">
      <c r="C929" s="105"/>
      <c r="D929" s="310"/>
      <c r="E929" s="311"/>
      <c r="F929" s="311"/>
      <c r="AE929" s="4"/>
    </row>
    <row r="930" spans="1:31" ht="18.75" x14ac:dyDescent="0.3">
      <c r="C930" s="105"/>
      <c r="D930" s="310"/>
      <c r="E930" s="311"/>
      <c r="F930" s="311"/>
      <c r="AE930" s="4"/>
    </row>
    <row r="931" spans="1:31" ht="18.75" x14ac:dyDescent="0.3">
      <c r="C931" s="105"/>
      <c r="D931" s="310"/>
      <c r="E931" s="311"/>
      <c r="F931" s="311"/>
      <c r="AE931" s="4"/>
    </row>
    <row r="932" spans="1:31" ht="18.75" x14ac:dyDescent="0.3">
      <c r="E932" s="108"/>
      <c r="F932" s="108"/>
      <c r="AE932" s="4"/>
    </row>
    <row r="933" spans="1:31" ht="20.25" x14ac:dyDescent="0.25">
      <c r="A933" s="160"/>
      <c r="B933" s="318"/>
      <c r="C933" s="318"/>
      <c r="D933" s="318"/>
      <c r="E933" s="318"/>
      <c r="F933" s="318"/>
      <c r="AE933" s="4"/>
    </row>
    <row r="934" spans="1:31" ht="20.25" x14ac:dyDescent="0.25">
      <c r="A934" s="63"/>
      <c r="B934" s="160"/>
      <c r="C934" s="318"/>
      <c r="D934" s="318"/>
      <c r="E934" s="318"/>
      <c r="F934" s="318"/>
      <c r="AE934" s="4"/>
    </row>
    <row r="935" spans="1:31" ht="22.5" x14ac:dyDescent="0.25">
      <c r="A935" s="42"/>
      <c r="B935" s="24"/>
      <c r="C935" s="24"/>
      <c r="D935" s="24"/>
      <c r="E935" s="24"/>
      <c r="F935" s="24"/>
      <c r="AE935" s="4"/>
    </row>
    <row r="936" spans="1:31" ht="16.5" x14ac:dyDescent="0.25">
      <c r="A936" s="156"/>
      <c r="B936" s="12"/>
      <c r="C936" s="19"/>
      <c r="D936" s="157"/>
      <c r="E936" s="125"/>
      <c r="F936" s="257"/>
      <c r="AE936" s="4"/>
    </row>
    <row r="937" spans="1:31" ht="16.5" x14ac:dyDescent="0.25">
      <c r="A937" s="276"/>
      <c r="B937" s="277"/>
      <c r="C937" s="111"/>
      <c r="D937" s="123"/>
      <c r="E937" s="278"/>
      <c r="F937" s="124"/>
      <c r="AE937" s="4"/>
    </row>
    <row r="938" spans="1:31" x14ac:dyDescent="0.25">
      <c r="A938" s="23"/>
      <c r="B938" s="47"/>
      <c r="D938" s="8"/>
      <c r="E938" s="8"/>
      <c r="F938" s="59"/>
      <c r="AE938" s="4"/>
    </row>
    <row r="939" spans="1:31" x14ac:dyDescent="0.25">
      <c r="A939" s="169"/>
      <c r="B939" s="11"/>
      <c r="C939" s="40"/>
      <c r="D939" s="8"/>
      <c r="E939" s="8"/>
      <c r="F939" s="263"/>
      <c r="AE939" s="4"/>
    </row>
    <row r="940" spans="1:31" x14ac:dyDescent="0.25">
      <c r="A940" s="13"/>
      <c r="B940" s="6"/>
      <c r="C940" s="40"/>
      <c r="D940" s="8"/>
      <c r="E940" s="8"/>
      <c r="F940" s="263"/>
      <c r="AE940" s="4"/>
    </row>
    <row r="941" spans="1:31" x14ac:dyDescent="0.25">
      <c r="A941" s="13"/>
      <c r="B941" s="6"/>
      <c r="C941" s="40"/>
      <c r="D941" s="8"/>
      <c r="E941" s="8"/>
      <c r="F941" s="263"/>
      <c r="AE941" s="4"/>
    </row>
    <row r="942" spans="1:31" x14ac:dyDescent="0.25">
      <c r="A942" s="13"/>
      <c r="B942" s="6"/>
      <c r="C942" s="40"/>
      <c r="D942" s="8"/>
      <c r="E942" s="8"/>
      <c r="F942" s="263"/>
      <c r="L942" s="14"/>
      <c r="AE942" s="4"/>
    </row>
    <row r="943" spans="1:31" x14ac:dyDescent="0.25">
      <c r="A943" s="13"/>
      <c r="B943" s="6"/>
      <c r="C943" s="40"/>
      <c r="D943" s="8"/>
      <c r="E943" s="8"/>
      <c r="F943" s="263"/>
      <c r="AE943" s="4"/>
    </row>
    <row r="944" spans="1:31" x14ac:dyDescent="0.25">
      <c r="A944" s="13"/>
      <c r="B944" s="11"/>
      <c r="C944" s="40"/>
      <c r="D944" s="8"/>
      <c r="E944" s="8"/>
      <c r="F944" s="263"/>
      <c r="AE944" s="4"/>
    </row>
    <row r="945" spans="1:31" x14ac:dyDescent="0.25">
      <c r="A945" s="13"/>
      <c r="B945" s="6"/>
      <c r="C945" s="40"/>
      <c r="D945" s="8"/>
      <c r="E945" s="8"/>
      <c r="F945" s="263"/>
    </row>
    <row r="946" spans="1:31" x14ac:dyDescent="0.25">
      <c r="A946" s="13"/>
      <c r="B946" s="6"/>
      <c r="C946" s="40"/>
      <c r="D946" s="8"/>
      <c r="E946" s="8"/>
      <c r="F946" s="263"/>
      <c r="AE946" s="4"/>
    </row>
    <row r="947" spans="1:31" x14ac:dyDescent="0.25">
      <c r="A947" s="13"/>
      <c r="B947" s="6"/>
      <c r="C947" s="40"/>
      <c r="D947" s="8"/>
      <c r="E947" s="8"/>
      <c r="F947" s="263"/>
      <c r="AE947" s="4"/>
    </row>
    <row r="948" spans="1:31" x14ac:dyDescent="0.25">
      <c r="A948" s="13"/>
      <c r="B948" s="6"/>
      <c r="C948" s="40"/>
      <c r="D948" s="8"/>
      <c r="E948" s="8"/>
      <c r="F948" s="263"/>
      <c r="AE948" s="4"/>
    </row>
    <row r="949" spans="1:31" x14ac:dyDescent="0.25">
      <c r="A949" s="13"/>
      <c r="B949" s="6"/>
      <c r="C949" s="40"/>
      <c r="D949" s="8"/>
      <c r="E949" s="8"/>
      <c r="F949" s="263"/>
      <c r="AE949" s="4"/>
    </row>
    <row r="950" spans="1:31" x14ac:dyDescent="0.25">
      <c r="A950" s="13"/>
      <c r="B950" s="6"/>
      <c r="C950" s="40"/>
      <c r="D950" s="8"/>
      <c r="E950" s="8"/>
      <c r="F950" s="263"/>
      <c r="AE950" s="4"/>
    </row>
    <row r="951" spans="1:31" x14ac:dyDescent="0.25">
      <c r="A951" s="260"/>
      <c r="B951" s="11"/>
      <c r="C951" s="40"/>
      <c r="D951" s="8"/>
      <c r="E951" s="8"/>
      <c r="F951" s="263"/>
      <c r="AE951" s="4"/>
    </row>
    <row r="952" spans="1:31" x14ac:dyDescent="0.25">
      <c r="C952" s="40"/>
      <c r="D952" s="8"/>
      <c r="E952" s="8"/>
      <c r="F952" s="263"/>
      <c r="AE952" s="4"/>
    </row>
    <row r="953" spans="1:31" x14ac:dyDescent="0.25">
      <c r="C953" s="40"/>
      <c r="D953" s="8"/>
      <c r="E953" s="8"/>
      <c r="F953" s="263"/>
      <c r="AE953" s="4"/>
    </row>
    <row r="954" spans="1:31" x14ac:dyDescent="0.25">
      <c r="A954" s="260"/>
      <c r="B954" s="85"/>
      <c r="D954" s="8"/>
      <c r="E954" s="8"/>
      <c r="F954" s="204"/>
      <c r="AE954" s="4"/>
    </row>
    <row r="955" spans="1:31" x14ac:dyDescent="0.25">
      <c r="D955" s="8"/>
      <c r="E955" s="8"/>
      <c r="F955" s="263"/>
      <c r="AE955" s="4"/>
    </row>
    <row r="956" spans="1:31" x14ac:dyDescent="0.25">
      <c r="D956" s="8"/>
      <c r="E956" s="8"/>
      <c r="F956" s="263"/>
      <c r="AE956" s="4"/>
    </row>
    <row r="957" spans="1:31" x14ac:dyDescent="0.25">
      <c r="D957" s="8"/>
      <c r="E957" s="8"/>
      <c r="F957" s="263"/>
      <c r="AE957" s="4"/>
    </row>
    <row r="958" spans="1:31" x14ac:dyDescent="0.25">
      <c r="D958" s="8"/>
      <c r="E958" s="8"/>
      <c r="F958" s="263"/>
      <c r="AE958" s="4"/>
    </row>
    <row r="959" spans="1:31" x14ac:dyDescent="0.25">
      <c r="D959" s="8"/>
      <c r="E959" s="8"/>
      <c r="F959" s="263"/>
      <c r="AE959" s="4"/>
    </row>
    <row r="960" spans="1:31" x14ac:dyDescent="0.25">
      <c r="B960" s="279"/>
      <c r="D960" s="8"/>
      <c r="E960" s="8"/>
      <c r="F960" s="263"/>
      <c r="AE960" s="4"/>
    </row>
    <row r="961" spans="1:31" x14ac:dyDescent="0.25">
      <c r="B961" s="30"/>
      <c r="D961" s="8"/>
      <c r="E961" s="8"/>
      <c r="F961" s="59"/>
      <c r="AE961" s="4"/>
    </row>
    <row r="962" spans="1:31" x14ac:dyDescent="0.25">
      <c r="B962" s="30"/>
      <c r="D962" s="8"/>
      <c r="E962" s="8"/>
      <c r="F962" s="59"/>
      <c r="AE962" s="4"/>
    </row>
    <row r="963" spans="1:31" x14ac:dyDescent="0.25">
      <c r="B963" s="30"/>
      <c r="D963" s="8"/>
      <c r="E963" s="8"/>
      <c r="F963" s="59"/>
      <c r="AE963" s="4"/>
    </row>
    <row r="964" spans="1:31" x14ac:dyDescent="0.25">
      <c r="B964" s="280"/>
      <c r="D964" s="8"/>
      <c r="E964" s="8"/>
      <c r="F964" s="59"/>
      <c r="AE964" s="4"/>
    </row>
    <row r="965" spans="1:31" x14ac:dyDescent="0.25">
      <c r="B965" s="30"/>
      <c r="D965" s="8"/>
      <c r="E965" s="8"/>
      <c r="F965" s="59"/>
      <c r="AE965" s="4"/>
    </row>
    <row r="966" spans="1:31" x14ac:dyDescent="0.25">
      <c r="B966" s="30"/>
      <c r="D966" s="8"/>
      <c r="E966" s="8"/>
      <c r="F966" s="59"/>
      <c r="AE966" s="4"/>
    </row>
    <row r="967" spans="1:31" x14ac:dyDescent="0.25">
      <c r="B967" s="30"/>
      <c r="D967" s="8"/>
      <c r="E967" s="8"/>
      <c r="F967" s="59"/>
      <c r="AE967" s="4"/>
    </row>
    <row r="968" spans="1:31" x14ac:dyDescent="0.25">
      <c r="A968" s="260"/>
      <c r="B968" s="85"/>
      <c r="D968" s="8"/>
      <c r="E968" s="8"/>
      <c r="F968" s="263"/>
      <c r="AE968" s="4"/>
    </row>
    <row r="969" spans="1:31" x14ac:dyDescent="0.25">
      <c r="B969" s="6"/>
      <c r="D969" s="8"/>
      <c r="E969" s="8"/>
      <c r="F969" s="263"/>
      <c r="AE969" s="4"/>
    </row>
    <row r="970" spans="1:31" x14ac:dyDescent="0.25">
      <c r="B970" s="6"/>
      <c r="D970" s="8"/>
      <c r="E970" s="8"/>
      <c r="F970" s="263"/>
      <c r="AE970" s="4"/>
    </row>
    <row r="971" spans="1:31" x14ac:dyDescent="0.25">
      <c r="D971" s="8"/>
      <c r="E971" s="8"/>
      <c r="F971" s="263"/>
      <c r="AE971" s="4"/>
    </row>
    <row r="972" spans="1:31" x14ac:dyDescent="0.25">
      <c r="D972" s="8"/>
      <c r="E972" s="8"/>
      <c r="F972" s="263"/>
      <c r="I972" s="14"/>
      <c r="J972" s="14"/>
      <c r="AE972" s="4"/>
    </row>
    <row r="973" spans="1:31" x14ac:dyDescent="0.25">
      <c r="B973" s="6"/>
      <c r="D973" s="8"/>
      <c r="E973" s="8"/>
      <c r="F973" s="263"/>
      <c r="AE973" s="4"/>
    </row>
    <row r="974" spans="1:31" x14ac:dyDescent="0.25">
      <c r="B974" s="6"/>
      <c r="D974" s="8"/>
      <c r="E974" s="8"/>
      <c r="F974" s="263"/>
      <c r="AE974" s="4"/>
    </row>
    <row r="975" spans="1:31" x14ac:dyDescent="0.25">
      <c r="D975" s="8"/>
      <c r="E975" s="8"/>
      <c r="F975" s="263"/>
      <c r="AE975" s="4"/>
    </row>
    <row r="976" spans="1:31" x14ac:dyDescent="0.25">
      <c r="D976" s="8"/>
      <c r="E976" s="8"/>
      <c r="F976" s="263"/>
      <c r="AE976" s="4"/>
    </row>
    <row r="977" spans="1:31" x14ac:dyDescent="0.25">
      <c r="B977" s="6"/>
      <c r="D977" s="8"/>
      <c r="E977" s="8"/>
      <c r="F977" s="263"/>
      <c r="AE977" s="4"/>
    </row>
    <row r="978" spans="1:31" x14ac:dyDescent="0.25">
      <c r="D978" s="8"/>
      <c r="E978" s="8"/>
      <c r="F978" s="263"/>
      <c r="AE978" s="4"/>
    </row>
    <row r="979" spans="1:31" x14ac:dyDescent="0.25">
      <c r="D979" s="8"/>
      <c r="E979" s="8"/>
      <c r="F979" s="263"/>
      <c r="AE979" s="4"/>
    </row>
    <row r="980" spans="1:31" x14ac:dyDescent="0.25">
      <c r="D980" s="8"/>
      <c r="E980" s="8"/>
      <c r="F980" s="263"/>
      <c r="AE980" s="4"/>
    </row>
    <row r="981" spans="1:31" x14ac:dyDescent="0.25">
      <c r="A981" s="260"/>
      <c r="B981" s="85"/>
      <c r="D981" s="8"/>
      <c r="E981" s="8"/>
      <c r="F981" s="263"/>
      <c r="AE981" s="4"/>
    </row>
    <row r="982" spans="1:31" x14ac:dyDescent="0.25">
      <c r="A982" s="23"/>
      <c r="B982" s="30"/>
      <c r="D982" s="8"/>
      <c r="E982" s="8"/>
      <c r="F982" s="59"/>
      <c r="AE982" s="4"/>
    </row>
    <row r="983" spans="1:31" x14ac:dyDescent="0.25">
      <c r="A983" s="23"/>
      <c r="B983" s="30"/>
      <c r="D983" s="8"/>
      <c r="E983" s="8"/>
      <c r="F983" s="59"/>
      <c r="AE983" s="4"/>
    </row>
    <row r="984" spans="1:31" x14ac:dyDescent="0.25">
      <c r="A984" s="23"/>
      <c r="B984" s="30"/>
      <c r="D984" s="8"/>
      <c r="E984" s="8"/>
      <c r="F984" s="59"/>
      <c r="AE984" s="4"/>
    </row>
    <row r="985" spans="1:31" x14ac:dyDescent="0.25">
      <c r="A985" s="23"/>
      <c r="B985" s="30"/>
      <c r="D985" s="8"/>
      <c r="E985" s="8"/>
      <c r="F985" s="59"/>
      <c r="AE985" s="4"/>
    </row>
    <row r="986" spans="1:31" x14ac:dyDescent="0.25">
      <c r="A986" s="23"/>
      <c r="B986" s="30"/>
      <c r="D986" s="8"/>
      <c r="E986" s="8"/>
      <c r="F986" s="59"/>
      <c r="AE986" s="4"/>
    </row>
    <row r="987" spans="1:31" x14ac:dyDescent="0.25">
      <c r="A987" s="23"/>
      <c r="D987" s="8"/>
      <c r="E987" s="8"/>
      <c r="F987" s="263"/>
      <c r="AE987" s="4"/>
    </row>
    <row r="988" spans="1:31" x14ac:dyDescent="0.25">
      <c r="A988" s="23"/>
      <c r="B988" s="85"/>
      <c r="D988" s="8"/>
      <c r="E988" s="8"/>
      <c r="F988" s="263"/>
      <c r="AE988" s="4"/>
    </row>
    <row r="989" spans="1:31" x14ac:dyDescent="0.25">
      <c r="A989" s="23"/>
      <c r="D989" s="8"/>
      <c r="E989" s="8"/>
      <c r="F989" s="263"/>
      <c r="AE989" s="4"/>
    </row>
    <row r="990" spans="1:31" x14ac:dyDescent="0.25">
      <c r="A990" s="23"/>
      <c r="D990" s="8"/>
      <c r="E990" s="8"/>
      <c r="F990" s="263"/>
      <c r="AE990" s="4"/>
    </row>
    <row r="991" spans="1:31" x14ac:dyDescent="0.25">
      <c r="A991" s="23"/>
      <c r="C991" s="40"/>
      <c r="D991" s="8"/>
      <c r="E991" s="8"/>
      <c r="F991" s="263"/>
      <c r="AE991" s="4"/>
    </row>
    <row r="992" spans="1:31" x14ac:dyDescent="0.25">
      <c r="A992" s="23"/>
      <c r="C992" s="40"/>
      <c r="D992" s="8"/>
      <c r="E992" s="8"/>
      <c r="F992" s="263"/>
      <c r="AE992" s="4"/>
    </row>
    <row r="993" spans="1:31" x14ac:dyDescent="0.25">
      <c r="A993" s="23"/>
      <c r="C993" s="40"/>
      <c r="D993" s="8"/>
      <c r="E993" s="8"/>
      <c r="F993" s="263"/>
      <c r="AE993" s="4"/>
    </row>
    <row r="994" spans="1:31" x14ac:dyDescent="0.25">
      <c r="A994" s="23"/>
      <c r="C994" s="40"/>
      <c r="D994" s="8"/>
      <c r="E994" s="8"/>
      <c r="F994" s="263"/>
      <c r="AE994" s="4"/>
    </row>
    <row r="995" spans="1:31" x14ac:dyDescent="0.25">
      <c r="A995" s="23"/>
      <c r="C995" s="40"/>
      <c r="D995" s="8"/>
      <c r="E995" s="8"/>
      <c r="F995" s="263"/>
      <c r="AE995" s="4"/>
    </row>
    <row r="996" spans="1:31" x14ac:dyDescent="0.25">
      <c r="A996" s="260"/>
      <c r="B996" s="242"/>
      <c r="D996" s="8"/>
      <c r="E996" s="8"/>
      <c r="F996" s="263"/>
      <c r="AE996" s="4"/>
    </row>
    <row r="997" spans="1:31" x14ac:dyDescent="0.25">
      <c r="C997" s="40"/>
      <c r="D997" s="8"/>
      <c r="E997" s="8"/>
      <c r="F997" s="263"/>
      <c r="AE997" s="4"/>
    </row>
    <row r="998" spans="1:31" x14ac:dyDescent="0.25">
      <c r="C998" s="40"/>
      <c r="D998" s="8"/>
      <c r="E998" s="8"/>
      <c r="F998" s="263"/>
      <c r="AE998" s="4"/>
    </row>
    <row r="999" spans="1:31" x14ac:dyDescent="0.25">
      <c r="C999" s="40"/>
      <c r="D999" s="8"/>
      <c r="E999" s="8"/>
      <c r="F999" s="263"/>
      <c r="AE999" s="4"/>
    </row>
    <row r="1000" spans="1:31" x14ac:dyDescent="0.25">
      <c r="C1000" s="40"/>
      <c r="D1000" s="8"/>
      <c r="E1000" s="8"/>
      <c r="F1000" s="263"/>
      <c r="AE1000" s="4"/>
    </row>
    <row r="1001" spans="1:31" x14ac:dyDescent="0.25">
      <c r="A1001" s="260"/>
      <c r="B1001" s="242"/>
      <c r="D1001" s="8"/>
      <c r="E1001" s="8"/>
      <c r="F1001" s="263"/>
      <c r="AE1001" s="4"/>
    </row>
    <row r="1002" spans="1:31" x14ac:dyDescent="0.25">
      <c r="C1002" s="40"/>
      <c r="D1002" s="8"/>
      <c r="E1002" s="8"/>
      <c r="F1002" s="263"/>
      <c r="AE1002" s="4"/>
    </row>
    <row r="1003" spans="1:31" x14ac:dyDescent="0.25">
      <c r="C1003" s="40"/>
      <c r="D1003" s="8"/>
      <c r="E1003" s="8"/>
      <c r="F1003" s="263"/>
      <c r="AE1003" s="4"/>
    </row>
    <row r="1004" spans="1:31" x14ac:dyDescent="0.25">
      <c r="C1004" s="40"/>
      <c r="D1004" s="8"/>
      <c r="E1004" s="8"/>
      <c r="F1004" s="263"/>
      <c r="AE1004" s="4"/>
    </row>
    <row r="1005" spans="1:31" x14ac:dyDescent="0.25">
      <c r="A1005" s="260"/>
      <c r="B1005" s="261"/>
      <c r="D1005" s="8"/>
      <c r="E1005" s="8"/>
      <c r="F1005" s="263"/>
      <c r="AE1005" s="4"/>
    </row>
    <row r="1006" spans="1:31" x14ac:dyDescent="0.25">
      <c r="D1006" s="8"/>
      <c r="E1006" s="8"/>
      <c r="F1006" s="263"/>
      <c r="AE1006" s="4"/>
    </row>
    <row r="1007" spans="1:31" x14ac:dyDescent="0.25">
      <c r="D1007" s="8"/>
      <c r="E1007" s="8"/>
      <c r="F1007" s="263"/>
      <c r="AE1007" s="4"/>
    </row>
    <row r="1008" spans="1:31" x14ac:dyDescent="0.25">
      <c r="D1008" s="8"/>
      <c r="E1008" s="8"/>
      <c r="F1008" s="263"/>
      <c r="AE1008" s="4"/>
    </row>
    <row r="1009" spans="1:31" x14ac:dyDescent="0.25">
      <c r="D1009" s="8"/>
      <c r="E1009" s="8"/>
      <c r="F1009" s="263"/>
      <c r="AE1009" s="4"/>
    </row>
    <row r="1010" spans="1:31" x14ac:dyDescent="0.25">
      <c r="A1010" s="260"/>
      <c r="B1010" s="242"/>
      <c r="D1010" s="8"/>
      <c r="E1010" s="8"/>
      <c r="F1010" s="263"/>
      <c r="AE1010" s="4"/>
    </row>
    <row r="1011" spans="1:31" x14ac:dyDescent="0.25">
      <c r="D1011" s="8"/>
      <c r="E1011" s="8"/>
      <c r="F1011" s="263"/>
      <c r="AE1011" s="4"/>
    </row>
    <row r="1012" spans="1:31" x14ac:dyDescent="0.25">
      <c r="D1012" s="8"/>
      <c r="E1012" s="8"/>
      <c r="F1012" s="263"/>
      <c r="AE1012" s="4"/>
    </row>
    <row r="1013" spans="1:31" x14ac:dyDescent="0.25">
      <c r="D1013" s="8"/>
      <c r="E1013" s="8"/>
      <c r="F1013" s="263"/>
      <c r="AE1013" s="4"/>
    </row>
    <row r="1014" spans="1:31" x14ac:dyDescent="0.25">
      <c r="A1014" s="260"/>
      <c r="B1014" s="242"/>
      <c r="D1014" s="8"/>
      <c r="E1014" s="8"/>
      <c r="F1014" s="204"/>
      <c r="AE1014" s="4"/>
    </row>
    <row r="1015" spans="1:31" x14ac:dyDescent="0.25">
      <c r="C1015" s="40"/>
      <c r="D1015" s="8"/>
      <c r="E1015" s="8"/>
      <c r="F1015" s="263"/>
      <c r="AE1015" s="4"/>
    </row>
    <row r="1016" spans="1:31" x14ac:dyDescent="0.25">
      <c r="B1016" s="30"/>
      <c r="D1016" s="8"/>
      <c r="E1016" s="8"/>
      <c r="F1016" s="59"/>
      <c r="AE1016" s="4"/>
    </row>
    <row r="1017" spans="1:31" x14ac:dyDescent="0.25">
      <c r="B1017" s="30"/>
      <c r="D1017" s="8"/>
      <c r="E1017" s="8"/>
      <c r="F1017" s="59"/>
      <c r="AE1017" s="4"/>
    </row>
    <row r="1018" spans="1:31" x14ac:dyDescent="0.25">
      <c r="B1018" s="30"/>
      <c r="D1018" s="8"/>
      <c r="E1018" s="8"/>
      <c r="F1018" s="59"/>
      <c r="AE1018" s="4"/>
    </row>
    <row r="1019" spans="1:31" x14ac:dyDescent="0.25">
      <c r="B1019" s="30"/>
      <c r="D1019" s="8"/>
      <c r="E1019" s="8"/>
      <c r="F1019" s="59"/>
      <c r="AE1019" s="4"/>
    </row>
    <row r="1020" spans="1:31" x14ac:dyDescent="0.25">
      <c r="B1020" s="30"/>
      <c r="D1020" s="8"/>
      <c r="E1020" s="8"/>
      <c r="F1020" s="59"/>
      <c r="AE1020" s="4"/>
    </row>
    <row r="1021" spans="1:31" x14ac:dyDescent="0.25">
      <c r="B1021" s="30"/>
      <c r="D1021" s="8"/>
      <c r="E1021" s="8"/>
      <c r="F1021" s="59"/>
      <c r="AE1021" s="4"/>
    </row>
    <row r="1022" spans="1:31" x14ac:dyDescent="0.25">
      <c r="B1022" s="47"/>
      <c r="D1022" s="8"/>
      <c r="E1022" s="8"/>
      <c r="F1022" s="59"/>
      <c r="AE1022" s="4"/>
    </row>
    <row r="1023" spans="1:31" x14ac:dyDescent="0.25">
      <c r="A1023" s="58"/>
      <c r="B1023" s="47"/>
      <c r="D1023" s="9"/>
      <c r="E1023" s="9"/>
      <c r="F1023" s="59"/>
      <c r="AE1023" s="4"/>
    </row>
    <row r="1024" spans="1:31" ht="18.75" x14ac:dyDescent="0.3">
      <c r="B1024" s="39"/>
      <c r="D1024" s="41"/>
      <c r="E1024" s="310"/>
      <c r="F1024" s="310"/>
      <c r="AE1024" s="4"/>
    </row>
    <row r="1025" spans="1:31" ht="18.75" x14ac:dyDescent="0.3">
      <c r="C1025" s="310"/>
      <c r="D1025" s="311"/>
      <c r="E1025" s="311"/>
      <c r="F1025" s="311"/>
      <c r="AE1025" s="4"/>
    </row>
    <row r="1026" spans="1:31" ht="18.75" x14ac:dyDescent="0.3">
      <c r="C1026" s="105"/>
      <c r="D1026" s="106"/>
      <c r="E1026" s="106"/>
      <c r="F1026" s="106"/>
      <c r="AE1026" s="4"/>
    </row>
    <row r="1027" spans="1:31" ht="18.75" x14ac:dyDescent="0.3">
      <c r="C1027" s="105"/>
      <c r="D1027" s="310"/>
      <c r="E1027" s="311"/>
      <c r="F1027" s="311"/>
      <c r="AE1027" s="4"/>
    </row>
    <row r="1028" spans="1:31" ht="18.75" x14ac:dyDescent="0.3">
      <c r="C1028" s="105"/>
      <c r="D1028" s="310"/>
      <c r="E1028" s="311"/>
      <c r="F1028" s="311"/>
      <c r="AE1028" s="4"/>
    </row>
    <row r="1029" spans="1:31" ht="18.75" x14ac:dyDescent="0.3">
      <c r="C1029" s="105"/>
      <c r="D1029" s="310"/>
      <c r="E1029" s="311"/>
      <c r="F1029" s="311"/>
      <c r="AE1029" s="4"/>
    </row>
    <row r="1030" spans="1:31" ht="18.75" x14ac:dyDescent="0.3">
      <c r="E1030" s="108"/>
      <c r="F1030" s="108"/>
      <c r="AE1030" s="4"/>
    </row>
    <row r="1031" spans="1:31" ht="20.25" x14ac:dyDescent="0.25">
      <c r="A1031" s="160"/>
      <c r="B1031" s="318"/>
      <c r="C1031" s="318"/>
      <c r="D1031" s="318"/>
      <c r="E1031" s="318"/>
      <c r="F1031" s="318"/>
      <c r="AE1031" s="4"/>
    </row>
    <row r="1032" spans="1:31" ht="20.25" x14ac:dyDescent="0.25">
      <c r="A1032" s="63"/>
      <c r="B1032" s="160"/>
      <c r="C1032" s="318"/>
      <c r="D1032" s="318"/>
      <c r="E1032" s="318"/>
      <c r="F1032" s="318"/>
      <c r="AE1032" s="4"/>
    </row>
    <row r="1033" spans="1:31" x14ac:dyDescent="0.25">
      <c r="A1033" s="58"/>
      <c r="B1033" s="47"/>
      <c r="D1033" s="9"/>
      <c r="E1033" s="9"/>
      <c r="F1033" s="59"/>
      <c r="AE1033" s="4"/>
    </row>
    <row r="1034" spans="1:31" ht="16.5" x14ac:dyDescent="0.25">
      <c r="A1034" s="156"/>
      <c r="B1034" s="12"/>
      <c r="C1034" s="19"/>
      <c r="D1034" s="157"/>
      <c r="E1034" s="125"/>
      <c r="F1034" s="257"/>
      <c r="AE1034" s="4"/>
    </row>
    <row r="1035" spans="1:31" x14ac:dyDescent="0.25">
      <c r="A1035" s="149"/>
      <c r="B1035" s="187"/>
      <c r="C1035" s="155"/>
      <c r="D1035" s="155"/>
      <c r="E1035" s="155"/>
      <c r="F1035" s="281"/>
      <c r="G1035" s="14"/>
      <c r="H1035" s="14"/>
      <c r="I1035" s="14"/>
      <c r="J1035" s="14"/>
    </row>
    <row r="1036" spans="1:31" x14ac:dyDescent="0.25">
      <c r="A1036" s="149"/>
      <c r="B1036" s="187"/>
      <c r="C1036" s="49"/>
      <c r="D1036" s="49"/>
      <c r="E1036" s="49"/>
      <c r="F1036" s="152"/>
      <c r="G1036" s="14"/>
      <c r="H1036" s="14"/>
      <c r="I1036" s="14"/>
      <c r="J1036" s="14"/>
    </row>
    <row r="1037" spans="1:31" x14ac:dyDescent="0.25">
      <c r="A1037" s="131"/>
      <c r="B1037" s="47"/>
      <c r="C1037" s="49"/>
      <c r="D1037" s="8"/>
      <c r="E1037" s="8"/>
      <c r="F1037" s="59"/>
      <c r="G1037" s="14"/>
      <c r="H1037" s="14"/>
      <c r="I1037" s="14"/>
      <c r="J1037" s="14"/>
    </row>
    <row r="1038" spans="1:31" x14ac:dyDescent="0.25">
      <c r="A1038" s="131"/>
      <c r="B1038" s="47"/>
      <c r="C1038" s="49"/>
      <c r="D1038" s="8"/>
      <c r="E1038" s="8"/>
      <c r="F1038" s="59"/>
      <c r="G1038" s="14"/>
      <c r="H1038" s="14"/>
      <c r="I1038" s="14"/>
      <c r="J1038" s="14"/>
    </row>
    <row r="1039" spans="1:31" x14ac:dyDescent="0.25">
      <c r="A1039" s="131"/>
      <c r="B1039" s="47"/>
      <c r="C1039" s="49"/>
      <c r="D1039" s="8"/>
      <c r="E1039" s="8"/>
      <c r="F1039" s="59"/>
      <c r="G1039" s="14"/>
      <c r="H1039" s="14"/>
      <c r="I1039" s="14"/>
      <c r="J1039" s="14"/>
    </row>
    <row r="1040" spans="1:31" x14ac:dyDescent="0.25">
      <c r="A1040" s="131"/>
      <c r="B1040" s="47"/>
      <c r="C1040" s="49"/>
      <c r="D1040" s="8"/>
      <c r="E1040" s="8"/>
      <c r="F1040" s="59"/>
      <c r="G1040" s="14"/>
      <c r="H1040" s="14"/>
      <c r="I1040" s="14"/>
      <c r="J1040" s="14"/>
    </row>
    <row r="1041" spans="1:10" x14ac:dyDescent="0.25">
      <c r="A1041" s="282"/>
      <c r="B1041" s="150"/>
      <c r="C1041" s="49"/>
      <c r="D1041" s="8"/>
      <c r="E1041" s="8"/>
      <c r="F1041" s="152"/>
      <c r="G1041" s="14"/>
      <c r="H1041" s="14"/>
      <c r="I1041" s="14"/>
      <c r="J1041" s="14"/>
    </row>
    <row r="1042" spans="1:10" x14ac:dyDescent="0.25">
      <c r="A1042" s="234"/>
      <c r="B1042" s="47"/>
      <c r="C1042" s="49"/>
      <c r="D1042" s="8"/>
      <c r="E1042" s="8"/>
      <c r="F1042" s="59"/>
      <c r="G1042" s="14"/>
      <c r="H1042" s="14"/>
      <c r="I1042" s="14"/>
      <c r="J1042" s="14"/>
    </row>
    <row r="1043" spans="1:10" x14ac:dyDescent="0.25">
      <c r="A1043" s="234"/>
      <c r="B1043" s="47"/>
      <c r="C1043" s="49"/>
      <c r="D1043" s="8"/>
      <c r="E1043" s="8"/>
      <c r="F1043" s="59"/>
      <c r="G1043" s="14"/>
      <c r="H1043" s="14"/>
      <c r="I1043" s="14"/>
      <c r="J1043" s="14"/>
    </row>
    <row r="1044" spans="1:10" x14ac:dyDescent="0.25">
      <c r="A1044" s="234"/>
      <c r="B1044" s="47"/>
      <c r="C1044" s="49"/>
      <c r="D1044" s="8"/>
      <c r="E1044" s="8"/>
      <c r="F1044" s="59"/>
      <c r="G1044" s="14"/>
      <c r="H1044" s="14"/>
      <c r="I1044" s="14"/>
      <c r="J1044" s="14"/>
    </row>
    <row r="1045" spans="1:10" x14ac:dyDescent="0.25">
      <c r="A1045" s="234"/>
      <c r="B1045" s="47"/>
      <c r="C1045" s="49"/>
      <c r="D1045" s="8"/>
      <c r="E1045" s="8"/>
      <c r="F1045" s="59"/>
      <c r="G1045" s="14"/>
      <c r="H1045" s="14"/>
      <c r="I1045" s="14"/>
      <c r="J1045" s="14"/>
    </row>
    <row r="1046" spans="1:10" x14ac:dyDescent="0.25">
      <c r="A1046" s="282"/>
      <c r="B1046" s="150"/>
      <c r="C1046" s="49"/>
      <c r="D1046" s="8"/>
      <c r="E1046" s="8"/>
      <c r="F1046" s="152"/>
      <c r="G1046" s="14"/>
      <c r="H1046" s="14"/>
      <c r="I1046" s="14"/>
      <c r="J1046" s="14"/>
    </row>
    <row r="1047" spans="1:10" x14ac:dyDescent="0.25">
      <c r="A1047" s="234"/>
      <c r="B1047" s="47"/>
      <c r="C1047" s="49"/>
      <c r="D1047" s="8"/>
      <c r="E1047" s="8"/>
      <c r="F1047" s="59"/>
      <c r="G1047" s="14"/>
      <c r="H1047" s="14"/>
      <c r="I1047" s="14"/>
      <c r="J1047" s="14"/>
    </row>
    <row r="1048" spans="1:10" x14ac:dyDescent="0.25">
      <c r="A1048" s="234"/>
      <c r="B1048" s="47"/>
      <c r="C1048" s="49"/>
      <c r="D1048" s="8"/>
      <c r="E1048" s="8"/>
      <c r="F1048" s="59"/>
      <c r="G1048" s="14"/>
      <c r="H1048" s="14"/>
      <c r="I1048" s="14"/>
      <c r="J1048" s="14"/>
    </row>
    <row r="1049" spans="1:10" x14ac:dyDescent="0.25">
      <c r="A1049" s="234"/>
      <c r="B1049" s="47"/>
      <c r="C1049" s="49"/>
      <c r="D1049" s="8"/>
      <c r="E1049" s="8"/>
      <c r="F1049" s="59"/>
      <c r="G1049" s="14"/>
      <c r="H1049" s="14"/>
      <c r="I1049" s="14"/>
      <c r="J1049" s="14"/>
    </row>
    <row r="1050" spans="1:10" x14ac:dyDescent="0.25">
      <c r="A1050" s="234"/>
      <c r="B1050" s="47"/>
      <c r="C1050" s="49"/>
      <c r="D1050" s="8"/>
      <c r="E1050" s="8"/>
      <c r="F1050" s="59"/>
      <c r="G1050" s="14"/>
      <c r="H1050" s="14"/>
      <c r="I1050" s="14"/>
      <c r="J1050" s="14"/>
    </row>
    <row r="1051" spans="1:10" x14ac:dyDescent="0.25">
      <c r="A1051" s="234"/>
      <c r="B1051" s="47"/>
      <c r="C1051" s="49"/>
      <c r="D1051" s="8"/>
      <c r="E1051" s="8"/>
      <c r="F1051" s="59"/>
      <c r="G1051" s="14"/>
      <c r="H1051" s="14"/>
      <c r="I1051" s="14"/>
      <c r="J1051" s="14"/>
    </row>
    <row r="1052" spans="1:10" x14ac:dyDescent="0.25">
      <c r="A1052" s="282"/>
      <c r="B1052" s="187"/>
      <c r="C1052" s="155"/>
      <c r="D1052" s="155"/>
      <c r="E1052" s="155"/>
      <c r="F1052" s="155"/>
      <c r="G1052" s="14"/>
      <c r="H1052" s="14"/>
      <c r="I1052" s="14"/>
      <c r="J1052" s="14"/>
    </row>
    <row r="1053" spans="1:10" x14ac:dyDescent="0.25">
      <c r="A1053" s="282"/>
      <c r="B1053" s="187"/>
      <c r="C1053" s="155"/>
      <c r="D1053" s="46"/>
      <c r="E1053" s="46"/>
      <c r="F1053" s="152"/>
      <c r="G1053" s="14"/>
      <c r="H1053" s="14"/>
      <c r="I1053" s="14"/>
      <c r="J1053" s="14"/>
    </row>
    <row r="1054" spans="1:10" x14ac:dyDescent="0.25">
      <c r="A1054" s="234"/>
      <c r="B1054" s="47"/>
      <c r="C1054" s="49"/>
      <c r="D1054" s="46"/>
      <c r="E1054" s="46"/>
      <c r="F1054" s="59"/>
      <c r="G1054" s="14"/>
      <c r="H1054" s="14"/>
      <c r="I1054" s="14"/>
      <c r="J1054" s="14"/>
    </row>
    <row r="1055" spans="1:10" x14ac:dyDescent="0.25">
      <c r="A1055" s="234"/>
      <c r="B1055" s="47"/>
      <c r="C1055" s="49"/>
      <c r="D1055" s="46"/>
      <c r="E1055" s="46"/>
      <c r="F1055" s="59"/>
      <c r="G1055" s="14"/>
      <c r="H1055" s="14"/>
      <c r="I1055" s="14"/>
      <c r="J1055" s="14"/>
    </row>
    <row r="1056" spans="1:10" x14ac:dyDescent="0.25">
      <c r="A1056" s="234"/>
      <c r="B1056" s="47"/>
      <c r="C1056" s="49"/>
      <c r="D1056" s="46"/>
      <c r="E1056" s="46"/>
      <c r="F1056" s="59"/>
      <c r="G1056" s="14"/>
      <c r="H1056" s="14"/>
      <c r="I1056" s="14"/>
      <c r="J1056" s="14"/>
    </row>
    <row r="1057" spans="1:31" x14ac:dyDescent="0.25">
      <c r="A1057" s="234"/>
      <c r="B1057" s="47"/>
      <c r="C1057" s="49"/>
      <c r="D1057" s="46"/>
      <c r="E1057" s="46"/>
      <c r="F1057" s="59"/>
      <c r="G1057" s="14"/>
      <c r="H1057" s="14"/>
      <c r="I1057" s="14"/>
      <c r="J1057" s="14"/>
    </row>
    <row r="1058" spans="1:31" x14ac:dyDescent="0.25">
      <c r="A1058" s="234"/>
      <c r="B1058" s="47"/>
      <c r="C1058" s="49"/>
      <c r="D1058" s="46"/>
      <c r="E1058" s="46"/>
      <c r="F1058" s="59"/>
      <c r="G1058" s="14"/>
      <c r="H1058" s="14"/>
      <c r="I1058" s="14"/>
      <c r="J1058" s="14"/>
    </row>
    <row r="1059" spans="1:31" x14ac:dyDescent="0.25">
      <c r="A1059" s="234"/>
      <c r="B1059" s="47"/>
      <c r="C1059" s="49"/>
      <c r="D1059" s="46"/>
      <c r="E1059" s="46"/>
      <c r="F1059" s="59"/>
    </row>
    <row r="1060" spans="1:31" x14ac:dyDescent="0.25">
      <c r="A1060" s="282"/>
      <c r="B1060" s="150"/>
      <c r="C1060" s="49"/>
      <c r="D1060" s="46"/>
      <c r="E1060" s="46"/>
      <c r="F1060" s="59"/>
      <c r="AE1060" s="4"/>
    </row>
    <row r="1061" spans="1:31" x14ac:dyDescent="0.25">
      <c r="A1061" s="234"/>
      <c r="B1061" s="47"/>
      <c r="C1061" s="49"/>
      <c r="D1061" s="46"/>
      <c r="E1061" s="46"/>
      <c r="F1061" s="59"/>
      <c r="AE1061" s="4"/>
    </row>
    <row r="1062" spans="1:31" x14ac:dyDescent="0.25">
      <c r="A1062" s="234"/>
      <c r="B1062" s="47"/>
      <c r="C1062" s="49"/>
      <c r="D1062" s="46"/>
      <c r="E1062" s="46"/>
      <c r="F1062" s="59"/>
      <c r="AE1062" s="4"/>
    </row>
    <row r="1063" spans="1:31" x14ac:dyDescent="0.25">
      <c r="A1063" s="234"/>
      <c r="B1063" s="47"/>
      <c r="C1063" s="49"/>
      <c r="D1063" s="46"/>
      <c r="E1063" s="46"/>
      <c r="F1063" s="59"/>
      <c r="AE1063" s="4"/>
    </row>
    <row r="1064" spans="1:31" x14ac:dyDescent="0.25">
      <c r="A1064" s="234"/>
      <c r="B1064" s="47"/>
      <c r="C1064" s="49"/>
      <c r="D1064" s="46"/>
      <c r="E1064" s="46"/>
      <c r="F1064" s="59"/>
      <c r="AE1064" s="4"/>
    </row>
    <row r="1065" spans="1:31" x14ac:dyDescent="0.25">
      <c r="A1065" s="234"/>
      <c r="B1065" s="47"/>
      <c r="C1065" s="49"/>
      <c r="D1065" s="46"/>
      <c r="E1065" s="46"/>
      <c r="F1065" s="59"/>
      <c r="AE1065" s="4"/>
    </row>
    <row r="1066" spans="1:31" x14ac:dyDescent="0.25">
      <c r="A1066" s="282"/>
      <c r="B1066" s="187"/>
      <c r="C1066" s="155"/>
      <c r="D1066" s="46"/>
      <c r="E1066" s="46"/>
      <c r="F1066" s="152"/>
      <c r="AE1066" s="4"/>
    </row>
    <row r="1067" spans="1:31" x14ac:dyDescent="0.25">
      <c r="A1067" s="234"/>
      <c r="B1067" s="47"/>
      <c r="C1067" s="49"/>
      <c r="D1067" s="8"/>
      <c r="E1067" s="8"/>
      <c r="F1067" s="59"/>
      <c r="AE1067" s="4"/>
    </row>
    <row r="1068" spans="1:31" x14ac:dyDescent="0.25">
      <c r="A1068" s="234"/>
      <c r="B1068" s="47"/>
      <c r="C1068" s="49"/>
      <c r="D1068" s="8"/>
      <c r="E1068" s="8"/>
      <c r="F1068" s="59"/>
      <c r="AE1068" s="4"/>
    </row>
    <row r="1069" spans="1:31" x14ac:dyDescent="0.25">
      <c r="A1069" s="234"/>
      <c r="B1069" s="47"/>
      <c r="C1069" s="49"/>
      <c r="D1069" s="8"/>
      <c r="E1069" s="8"/>
      <c r="F1069" s="59"/>
      <c r="AE1069" s="4"/>
    </row>
    <row r="1070" spans="1:31" x14ac:dyDescent="0.25">
      <c r="A1070" s="234"/>
      <c r="B1070" s="47"/>
      <c r="C1070" s="49"/>
      <c r="D1070" s="8"/>
      <c r="E1070" s="8"/>
      <c r="F1070" s="59"/>
      <c r="AE1070" s="4"/>
    </row>
    <row r="1071" spans="1:31" x14ac:dyDescent="0.25">
      <c r="A1071" s="234"/>
      <c r="B1071" s="47"/>
      <c r="C1071" s="49"/>
      <c r="D1071" s="46"/>
      <c r="E1071" s="46"/>
      <c r="F1071" s="59"/>
      <c r="AE1071" s="4"/>
    </row>
    <row r="1072" spans="1:31" x14ac:dyDescent="0.25">
      <c r="A1072" s="234"/>
      <c r="B1072" s="47"/>
      <c r="C1072" s="49"/>
      <c r="D1072" s="46"/>
      <c r="E1072" s="46"/>
      <c r="F1072" s="59"/>
      <c r="AE1072" s="4"/>
    </row>
    <row r="1073" spans="1:31" s="284" customFormat="1" ht="20.25" x14ac:dyDescent="0.3">
      <c r="A1073" s="283"/>
      <c r="B1073" s="327"/>
      <c r="C1073" s="327"/>
      <c r="D1073" s="327"/>
      <c r="E1073" s="327"/>
      <c r="F1073" s="327"/>
      <c r="L1073" s="285"/>
      <c r="AE1073" s="285"/>
    </row>
    <row r="1074" spans="1:31" ht="16.5" x14ac:dyDescent="0.25">
      <c r="A1074" s="156"/>
      <c r="B1074" s="12"/>
      <c r="C1074" s="19"/>
      <c r="D1074" s="157"/>
      <c r="E1074" s="125"/>
      <c r="F1074" s="257"/>
      <c r="G1074" s="14"/>
      <c r="H1074" s="14"/>
      <c r="I1074" s="14"/>
      <c r="J1074" s="14"/>
      <c r="AE1074" s="4"/>
    </row>
    <row r="1075" spans="1:31" x14ac:dyDescent="0.25">
      <c r="B1075" s="201"/>
      <c r="D1075" s="286"/>
      <c r="G1075" s="14"/>
      <c r="H1075" s="14"/>
      <c r="I1075" s="14"/>
      <c r="J1075" s="14"/>
      <c r="AE1075" s="4"/>
    </row>
    <row r="1076" spans="1:31" x14ac:dyDescent="0.25">
      <c r="B1076" s="261"/>
      <c r="D1076" s="286"/>
      <c r="G1076" s="14"/>
      <c r="H1076" s="14"/>
      <c r="I1076" s="14"/>
      <c r="J1076" s="14"/>
      <c r="AE1076" s="4"/>
    </row>
    <row r="1077" spans="1:31" x14ac:dyDescent="0.25">
      <c r="D1077" s="8"/>
      <c r="E1077" s="8"/>
      <c r="F1077" s="59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59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59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59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59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59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59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59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59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59"/>
      <c r="G1086" s="14"/>
      <c r="H1086" s="14"/>
      <c r="I1086" s="14"/>
      <c r="J1086" s="14"/>
      <c r="AE1086" s="4"/>
    </row>
    <row r="1087" spans="1:31" x14ac:dyDescent="0.25">
      <c r="B1087" s="261"/>
      <c r="D1087" s="8"/>
      <c r="E1087" s="8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59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59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59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59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59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59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59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59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59"/>
      <c r="G1096" s="14"/>
      <c r="H1096" s="14"/>
      <c r="I1096" s="14"/>
      <c r="J1096" s="14"/>
      <c r="AE1096" s="4"/>
    </row>
    <row r="1097" spans="2:31" x14ac:dyDescent="0.25">
      <c r="B1097" s="261"/>
      <c r="D1097" s="8"/>
      <c r="E1097" s="8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59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59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59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59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59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59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59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59"/>
      <c r="G1105" s="14"/>
      <c r="H1105" s="14"/>
      <c r="I1105" s="14"/>
      <c r="J1105" s="14"/>
      <c r="AE1105" s="4"/>
    </row>
    <row r="1106" spans="2:31" x14ac:dyDescent="0.25">
      <c r="B1106" s="261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59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59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59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59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59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59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59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59"/>
      <c r="G1114" s="14"/>
      <c r="H1114" s="14"/>
      <c r="I1114" s="14"/>
      <c r="J1114" s="14"/>
      <c r="AE1114" s="4"/>
    </row>
    <row r="1115" spans="2:31" x14ac:dyDescent="0.25">
      <c r="B1115" s="261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59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59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59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59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59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59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59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59"/>
      <c r="G1123" s="14"/>
      <c r="H1123" s="14"/>
      <c r="I1123" s="14"/>
      <c r="J1123" s="14"/>
      <c r="AE1123" s="4"/>
    </row>
    <row r="1124" spans="2:31" x14ac:dyDescent="0.25">
      <c r="B1124" s="261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59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59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59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59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59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59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59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59"/>
      <c r="G1132" s="14"/>
      <c r="H1132" s="14"/>
      <c r="I1132" s="14"/>
      <c r="J1132" s="14"/>
      <c r="AE1132" s="4"/>
    </row>
    <row r="1133" spans="2:31" x14ac:dyDescent="0.25">
      <c r="B1133" s="261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59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59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59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59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59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B1142" s="261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59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59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59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59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B1149" s="261"/>
      <c r="D1149" s="8"/>
      <c r="E1149" s="8"/>
      <c r="G1149" s="14"/>
      <c r="H1149" s="14"/>
      <c r="I1149" s="14"/>
      <c r="J1149" s="14"/>
      <c r="AE1149" s="4"/>
    </row>
    <row r="1150" spans="2:31" x14ac:dyDescent="0.25">
      <c r="B1150" s="47"/>
      <c r="D1150" s="8"/>
      <c r="E1150" s="8"/>
      <c r="F1150" s="59"/>
      <c r="G1150" s="14"/>
      <c r="H1150" s="14"/>
      <c r="I1150" s="14"/>
      <c r="J1150" s="14"/>
      <c r="AE1150" s="4"/>
    </row>
    <row r="1151" spans="2:31" x14ac:dyDescent="0.25">
      <c r="B1151" s="47"/>
      <c r="D1151" s="8"/>
      <c r="E1151" s="8"/>
      <c r="F1151" s="59"/>
      <c r="G1151" s="14"/>
      <c r="H1151" s="14"/>
      <c r="I1151" s="14"/>
      <c r="J1151" s="14"/>
      <c r="AE1151" s="4"/>
    </row>
    <row r="1152" spans="2:31" x14ac:dyDescent="0.25">
      <c r="B1152" s="47"/>
      <c r="D1152" s="8"/>
      <c r="E1152" s="8"/>
      <c r="F1152" s="59"/>
      <c r="G1152" s="14"/>
      <c r="H1152" s="14"/>
      <c r="I1152" s="14"/>
      <c r="J1152" s="14"/>
      <c r="AE1152" s="4"/>
    </row>
    <row r="1153" spans="2:31" x14ac:dyDescent="0.25">
      <c r="B1153" s="47"/>
      <c r="D1153" s="8"/>
      <c r="E1153" s="8"/>
      <c r="F1153" s="59"/>
      <c r="G1153" s="14"/>
      <c r="H1153" s="14"/>
      <c r="I1153" s="14"/>
      <c r="J1153" s="14"/>
      <c r="AE1153" s="4"/>
    </row>
    <row r="1154" spans="2:31" x14ac:dyDescent="0.25">
      <c r="B1154" s="47"/>
      <c r="D1154" s="8"/>
      <c r="E1154" s="8"/>
      <c r="F1154" s="59"/>
      <c r="G1154" s="14"/>
      <c r="H1154" s="14"/>
      <c r="I1154" s="14"/>
      <c r="J1154" s="14"/>
      <c r="AE1154" s="4"/>
    </row>
    <row r="1155" spans="2:31" x14ac:dyDescent="0.25">
      <c r="B1155" s="47"/>
      <c r="D1155" s="8"/>
      <c r="E1155" s="8"/>
      <c r="F1155" s="59"/>
      <c r="G1155" s="14"/>
      <c r="H1155" s="14"/>
      <c r="I1155" s="14"/>
      <c r="J1155" s="14"/>
      <c r="AE1155" s="4"/>
    </row>
    <row r="1156" spans="2:31" x14ac:dyDescent="0.25">
      <c r="B1156" s="47"/>
      <c r="D1156" s="8"/>
      <c r="E1156" s="8"/>
      <c r="F1156" s="59"/>
      <c r="G1156" s="14"/>
      <c r="H1156" s="14"/>
      <c r="I1156" s="14"/>
      <c r="J1156" s="14"/>
      <c r="AE1156" s="4"/>
    </row>
    <row r="1157" spans="2:31" x14ac:dyDescent="0.25">
      <c r="B1157" s="47"/>
      <c r="D1157" s="8"/>
      <c r="E1157" s="8"/>
      <c r="F1157" s="59"/>
      <c r="G1157" s="14"/>
      <c r="H1157" s="14"/>
      <c r="I1157" s="14"/>
      <c r="J1157" s="14"/>
      <c r="AE1157" s="4"/>
    </row>
    <row r="1158" spans="2:31" x14ac:dyDescent="0.25">
      <c r="B1158" s="150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129"/>
      <c r="D1159" s="8"/>
      <c r="E1159" s="8"/>
      <c r="F1159" s="59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59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59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59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59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59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59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59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59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59"/>
      <c r="G1168" s="14"/>
      <c r="H1168" s="14"/>
      <c r="I1168" s="14"/>
      <c r="J1168" s="14"/>
      <c r="AE1168" s="4"/>
    </row>
    <row r="1169" spans="1:31" x14ac:dyDescent="0.25">
      <c r="B1169" s="85"/>
      <c r="D1169" s="8"/>
      <c r="E1169" s="8"/>
      <c r="G1169" s="14"/>
      <c r="H1169" s="14"/>
      <c r="I1169" s="14"/>
      <c r="J1169" s="14"/>
      <c r="AE1169" s="4"/>
    </row>
    <row r="1170" spans="1:31" x14ac:dyDescent="0.25">
      <c r="A1170" s="23"/>
      <c r="B1170" s="150"/>
      <c r="D1170" s="8"/>
      <c r="E1170" s="8"/>
      <c r="G1170" s="14"/>
      <c r="H1170" s="14"/>
      <c r="I1170" s="14"/>
      <c r="J1170" s="14"/>
      <c r="AE1170" s="4"/>
    </row>
    <row r="1171" spans="1:31" x14ac:dyDescent="0.25">
      <c r="B1171" s="261"/>
      <c r="D1171" s="8"/>
      <c r="E1171" s="8"/>
      <c r="G1171" s="14"/>
      <c r="H1171" s="14"/>
      <c r="I1171" s="14"/>
      <c r="J1171" s="14"/>
      <c r="AE1171" s="4"/>
    </row>
    <row r="1172" spans="1:31" x14ac:dyDescent="0.25">
      <c r="D1172" s="8"/>
      <c r="E1172" s="8"/>
      <c r="F1172" s="59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59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59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59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1:31" x14ac:dyDescent="0.25">
      <c r="B1177" s="261"/>
      <c r="D1177" s="8"/>
      <c r="E1177" s="8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59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59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59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59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59"/>
      <c r="G1182" s="14"/>
      <c r="H1182" s="14"/>
      <c r="I1182" s="14"/>
      <c r="J1182" s="14"/>
      <c r="AE1182" s="4"/>
    </row>
    <row r="1183" spans="1:31" x14ac:dyDescent="0.25">
      <c r="B1183" s="261"/>
      <c r="D1183" s="8"/>
      <c r="E1183" s="8"/>
      <c r="F1183" s="59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59"/>
      <c r="G1184" s="14"/>
      <c r="H1184" s="14"/>
      <c r="I1184" s="14"/>
      <c r="J1184" s="14"/>
      <c r="AE1184" s="4"/>
    </row>
    <row r="1185" spans="1:31" x14ac:dyDescent="0.25">
      <c r="B1185" s="85"/>
      <c r="D1185" s="8"/>
      <c r="E1185" s="8"/>
      <c r="F1185" s="59"/>
      <c r="G1185" s="14"/>
      <c r="H1185" s="14"/>
      <c r="I1185" s="14"/>
      <c r="J1185" s="14"/>
      <c r="AE1185" s="4"/>
    </row>
    <row r="1186" spans="1:31" x14ac:dyDescent="0.25">
      <c r="B1186" s="39"/>
      <c r="D1186" s="8"/>
      <c r="E1186" s="8"/>
      <c r="F1186" s="59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59"/>
      <c r="G1187" s="14"/>
      <c r="H1187" s="14"/>
      <c r="I1187" s="14"/>
      <c r="J1187" s="14"/>
      <c r="AE1187" s="4"/>
    </row>
    <row r="1188" spans="1:31" x14ac:dyDescent="0.25">
      <c r="B1188" s="85"/>
      <c r="D1188" s="8"/>
      <c r="E1188" s="8"/>
      <c r="F1188" s="59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59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59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59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59"/>
      <c r="G1192" s="14"/>
      <c r="H1192" s="14"/>
      <c r="I1192" s="14"/>
      <c r="J1192" s="14"/>
      <c r="AE1192" s="4"/>
    </row>
    <row r="1193" spans="1:31" x14ac:dyDescent="0.25">
      <c r="B1193" s="201"/>
      <c r="D1193" s="328"/>
      <c r="E1193" s="328"/>
      <c r="F1193" s="59"/>
      <c r="G1193" s="14"/>
      <c r="H1193" s="14"/>
      <c r="I1193" s="14"/>
      <c r="J1193" s="14"/>
      <c r="AE1193" s="4"/>
    </row>
    <row r="1194" spans="1:31" x14ac:dyDescent="0.25">
      <c r="B1194" s="201"/>
      <c r="D1194" s="46"/>
      <c r="E1194" s="46"/>
      <c r="F1194" s="46"/>
      <c r="G1194" s="46"/>
      <c r="H1194" s="46"/>
      <c r="I1194" s="46"/>
      <c r="J1194" s="59"/>
      <c r="AE1194" s="4"/>
    </row>
    <row r="1195" spans="1:31" s="284" customFormat="1" ht="20.25" x14ac:dyDescent="0.3">
      <c r="A1195" s="283"/>
      <c r="B1195" s="327"/>
      <c r="C1195" s="327"/>
      <c r="D1195" s="327"/>
      <c r="E1195" s="327"/>
      <c r="F1195" s="327"/>
      <c r="G1195" s="95"/>
      <c r="H1195" s="95"/>
      <c r="I1195" s="95"/>
      <c r="J1195" s="96"/>
      <c r="L1195" s="285"/>
      <c r="AE1195" s="285"/>
    </row>
    <row r="1196" spans="1:31" ht="16.5" x14ac:dyDescent="0.25">
      <c r="A1196" s="156"/>
      <c r="B1196" s="12"/>
      <c r="C1196" s="19"/>
      <c r="D1196" s="157"/>
      <c r="E1196" s="125"/>
      <c r="F1196" s="257"/>
      <c r="G1196" s="46"/>
      <c r="H1196" s="46"/>
      <c r="I1196" s="46"/>
      <c r="J1196" s="59"/>
      <c r="AE1196" s="4"/>
    </row>
    <row r="1197" spans="1:31" x14ac:dyDescent="0.25">
      <c r="A1197" s="13"/>
      <c r="B1197" s="11"/>
      <c r="C1197" s="40"/>
      <c r="E1197" s="94"/>
      <c r="F1197" s="191"/>
      <c r="AE1197" s="4"/>
    </row>
    <row r="1198" spans="1:31" x14ac:dyDescent="0.25">
      <c r="A1198" s="13"/>
      <c r="B1198" s="6"/>
      <c r="C1198" s="40"/>
      <c r="D1198" s="8"/>
      <c r="E1198" s="8"/>
      <c r="F1198" s="59"/>
      <c r="AE1198" s="4"/>
    </row>
    <row r="1199" spans="1:31" x14ac:dyDescent="0.25">
      <c r="A1199" s="13"/>
      <c r="B1199" s="6"/>
      <c r="C1199" s="40"/>
      <c r="D1199" s="8"/>
      <c r="E1199" s="8"/>
      <c r="F1199" s="59"/>
      <c r="AE1199" s="4"/>
    </row>
    <row r="1200" spans="1:31" x14ac:dyDescent="0.25">
      <c r="A1200" s="13"/>
      <c r="B1200" s="6"/>
      <c r="C1200" s="40"/>
      <c r="D1200" s="8"/>
      <c r="E1200" s="8"/>
      <c r="F1200" s="59"/>
      <c r="AE1200" s="4"/>
    </row>
    <row r="1201" spans="1:31" x14ac:dyDescent="0.25">
      <c r="A1201" s="13"/>
      <c r="B1201" s="6"/>
      <c r="C1201" s="40"/>
      <c r="D1201" s="8"/>
      <c r="E1201" s="8"/>
      <c r="F1201" s="59"/>
      <c r="AE1201" s="4"/>
    </row>
    <row r="1202" spans="1:31" x14ac:dyDescent="0.25">
      <c r="A1202" s="13"/>
      <c r="B1202" s="6"/>
      <c r="C1202" s="40"/>
      <c r="D1202" s="8"/>
      <c r="E1202" s="8"/>
      <c r="F1202" s="59"/>
      <c r="AE1202" s="4"/>
    </row>
    <row r="1203" spans="1:31" x14ac:dyDescent="0.25">
      <c r="A1203" s="13"/>
      <c r="B1203" s="6"/>
      <c r="C1203" s="40"/>
      <c r="D1203" s="8"/>
      <c r="E1203" s="8"/>
      <c r="F1203" s="59"/>
      <c r="AE1203" s="4"/>
    </row>
    <row r="1204" spans="1:31" x14ac:dyDescent="0.25">
      <c r="A1204" s="13"/>
      <c r="B1204" s="11"/>
      <c r="C1204" s="40"/>
      <c r="D1204" s="8"/>
      <c r="E1204" s="8"/>
      <c r="F1204" s="191"/>
      <c r="AE1204" s="4"/>
    </row>
    <row r="1205" spans="1:31" x14ac:dyDescent="0.25">
      <c r="A1205" s="13"/>
      <c r="B1205" s="6"/>
      <c r="C1205" s="40"/>
      <c r="D1205" s="8"/>
      <c r="E1205" s="8"/>
      <c r="F1205" s="59"/>
      <c r="AE1205" s="4"/>
    </row>
    <row r="1206" spans="1:31" x14ac:dyDescent="0.25">
      <c r="A1206" s="13"/>
      <c r="B1206" s="6"/>
      <c r="C1206" s="40"/>
      <c r="D1206" s="8"/>
      <c r="E1206" s="8"/>
      <c r="F1206" s="59"/>
      <c r="AE1206" s="4"/>
    </row>
    <row r="1207" spans="1:31" x14ac:dyDescent="0.25">
      <c r="A1207" s="13"/>
      <c r="B1207" s="6"/>
      <c r="C1207" s="40"/>
      <c r="D1207" s="8"/>
      <c r="E1207" s="8"/>
      <c r="F1207" s="59"/>
      <c r="AE1207" s="4"/>
    </row>
    <row r="1208" spans="1:31" x14ac:dyDescent="0.25">
      <c r="A1208" s="13"/>
      <c r="B1208" s="6"/>
      <c r="C1208" s="40"/>
      <c r="D1208" s="8"/>
      <c r="E1208" s="8"/>
      <c r="F1208" s="59"/>
      <c r="AE1208" s="4"/>
    </row>
    <row r="1209" spans="1:31" x14ac:dyDescent="0.25">
      <c r="A1209" s="13"/>
      <c r="B1209" s="6"/>
      <c r="C1209" s="40"/>
      <c r="D1209" s="8"/>
      <c r="E1209" s="8"/>
      <c r="F1209" s="59"/>
      <c r="AE1209" s="4"/>
    </row>
    <row r="1210" spans="1:31" x14ac:dyDescent="0.25">
      <c r="A1210" s="13"/>
      <c r="B1210" s="6"/>
      <c r="C1210" s="40"/>
      <c r="D1210" s="8"/>
      <c r="E1210" s="8"/>
      <c r="F1210" s="59"/>
      <c r="AE1210" s="4"/>
    </row>
    <row r="1211" spans="1:31" x14ac:dyDescent="0.25">
      <c r="A1211" s="13"/>
      <c r="B1211" s="11"/>
      <c r="C1211" s="40"/>
      <c r="D1211" s="8"/>
      <c r="E1211" s="8"/>
      <c r="F1211" s="191"/>
      <c r="AE1211" s="4"/>
    </row>
    <row r="1212" spans="1:31" x14ac:dyDescent="0.25">
      <c r="A1212" s="13"/>
      <c r="B1212" s="6"/>
      <c r="C1212" s="40"/>
      <c r="D1212" s="8"/>
      <c r="E1212" s="8"/>
      <c r="F1212" s="59"/>
      <c r="AE1212" s="4"/>
    </row>
    <row r="1213" spans="1:31" x14ac:dyDescent="0.25">
      <c r="A1213" s="13"/>
      <c r="B1213" s="6"/>
      <c r="C1213" s="40"/>
      <c r="D1213" s="8"/>
      <c r="E1213" s="8"/>
      <c r="F1213" s="59"/>
      <c r="AE1213" s="4"/>
    </row>
    <row r="1214" spans="1:31" x14ac:dyDescent="0.25">
      <c r="A1214" s="13"/>
      <c r="B1214" s="6"/>
      <c r="C1214" s="40"/>
      <c r="D1214" s="8"/>
      <c r="E1214" s="8"/>
      <c r="F1214" s="59"/>
      <c r="AE1214" s="4"/>
    </row>
    <row r="1215" spans="1:31" x14ac:dyDescent="0.25">
      <c r="A1215" s="13"/>
      <c r="B1215" s="6"/>
      <c r="C1215" s="40"/>
      <c r="D1215" s="8"/>
      <c r="E1215" s="8"/>
      <c r="F1215" s="59"/>
      <c r="AE1215" s="4"/>
    </row>
    <row r="1216" spans="1:31" x14ac:dyDescent="0.25">
      <c r="A1216" s="13"/>
      <c r="B1216" s="6"/>
      <c r="C1216" s="40"/>
      <c r="D1216" s="8"/>
      <c r="E1216" s="8"/>
      <c r="F1216" s="59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59"/>
      <c r="L1217" s="14"/>
      <c r="AE1217" s="4"/>
    </row>
    <row r="1218" spans="1:31" x14ac:dyDescent="0.25">
      <c r="A1218" s="13"/>
      <c r="B1218" s="11"/>
      <c r="C1218" s="40"/>
      <c r="D1218" s="8"/>
      <c r="E1218" s="8"/>
      <c r="F1218" s="191"/>
      <c r="AE1218" s="4"/>
    </row>
    <row r="1219" spans="1:31" x14ac:dyDescent="0.25">
      <c r="A1219" s="13"/>
      <c r="B1219" s="6"/>
      <c r="C1219" s="40"/>
      <c r="D1219" s="8"/>
      <c r="E1219" s="8"/>
      <c r="F1219" s="59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59"/>
      <c r="AE1220" s="4"/>
    </row>
    <row r="1221" spans="1:31" x14ac:dyDescent="0.25">
      <c r="A1221" s="13"/>
      <c r="B1221" s="6"/>
      <c r="C1221" s="40"/>
      <c r="D1221" s="8"/>
      <c r="E1221" s="8"/>
      <c r="F1221" s="59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59"/>
      <c r="AE1222" s="4"/>
    </row>
    <row r="1223" spans="1:31" x14ac:dyDescent="0.25">
      <c r="A1223" s="13"/>
      <c r="B1223" s="6"/>
      <c r="C1223" s="40"/>
      <c r="D1223" s="8"/>
      <c r="E1223" s="8"/>
      <c r="F1223" s="59"/>
      <c r="AE1223" s="4"/>
    </row>
    <row r="1224" spans="1:31" x14ac:dyDescent="0.25">
      <c r="A1224" s="13"/>
      <c r="B1224" s="6"/>
      <c r="C1224" s="40"/>
      <c r="D1224" s="8"/>
      <c r="E1224" s="8"/>
      <c r="F1224" s="59"/>
      <c r="AE1224" s="4"/>
    </row>
    <row r="1225" spans="1:31" x14ac:dyDescent="0.25">
      <c r="A1225" s="13"/>
      <c r="B1225" s="11"/>
      <c r="C1225" s="40"/>
      <c r="D1225" s="8"/>
      <c r="E1225" s="8"/>
      <c r="F1225" s="191"/>
      <c r="AE1225" s="4"/>
    </row>
    <row r="1226" spans="1:31" x14ac:dyDescent="0.25">
      <c r="A1226" s="13"/>
      <c r="B1226" s="6"/>
      <c r="C1226" s="40"/>
      <c r="D1226" s="8"/>
      <c r="E1226" s="8"/>
      <c r="F1226" s="59"/>
      <c r="AE1226" s="4"/>
    </row>
    <row r="1227" spans="1:31" x14ac:dyDescent="0.25">
      <c r="A1227" s="13"/>
      <c r="B1227" s="6"/>
      <c r="C1227" s="40"/>
      <c r="D1227" s="8"/>
      <c r="E1227" s="8"/>
      <c r="F1227" s="59"/>
      <c r="AE1227" s="4"/>
    </row>
    <row r="1228" spans="1:31" x14ac:dyDescent="0.25">
      <c r="A1228" s="13"/>
      <c r="B1228" s="6"/>
      <c r="C1228" s="40"/>
      <c r="D1228" s="8"/>
      <c r="E1228" s="8"/>
      <c r="F1228" s="59"/>
      <c r="AE1228" s="4"/>
    </row>
    <row r="1229" spans="1:31" x14ac:dyDescent="0.25">
      <c r="A1229" s="13"/>
      <c r="B1229" s="11"/>
      <c r="C1229" s="40"/>
      <c r="D1229" s="8"/>
      <c r="E1229" s="8"/>
      <c r="F1229" s="191"/>
      <c r="AE1229" s="4"/>
    </row>
    <row r="1230" spans="1:31" x14ac:dyDescent="0.25">
      <c r="A1230" s="13"/>
      <c r="B1230" s="6"/>
      <c r="C1230" s="40"/>
      <c r="D1230" s="8"/>
      <c r="E1230" s="8"/>
      <c r="F1230" s="59"/>
      <c r="AE1230" s="4"/>
    </row>
    <row r="1231" spans="1:31" x14ac:dyDescent="0.25">
      <c r="A1231" s="13"/>
      <c r="B1231" s="6"/>
      <c r="C1231" s="40"/>
      <c r="D1231" s="8"/>
      <c r="E1231" s="8"/>
      <c r="F1231" s="59"/>
      <c r="AE1231" s="4"/>
    </row>
    <row r="1232" spans="1:31" x14ac:dyDescent="0.25">
      <c r="A1232" s="13"/>
      <c r="B1232" s="11"/>
      <c r="C1232" s="40"/>
      <c r="D1232" s="8"/>
      <c r="E1232" s="8"/>
      <c r="F1232" s="191"/>
      <c r="AE1232" s="4"/>
    </row>
    <row r="1233" spans="1:31" x14ac:dyDescent="0.25">
      <c r="A1233" s="13"/>
      <c r="B1233" s="6"/>
      <c r="C1233" s="40"/>
      <c r="D1233" s="8"/>
      <c r="E1233" s="8"/>
      <c r="F1233" s="59"/>
      <c r="AE1233" s="4"/>
    </row>
    <row r="1234" spans="1:31" x14ac:dyDescent="0.25">
      <c r="A1234" s="13"/>
      <c r="B1234" s="6"/>
      <c r="C1234" s="40"/>
      <c r="D1234" s="8"/>
      <c r="E1234" s="8"/>
      <c r="F1234" s="59"/>
      <c r="AE1234" s="4"/>
    </row>
    <row r="1235" spans="1:31" x14ac:dyDescent="0.25">
      <c r="A1235" s="13"/>
      <c r="B1235" s="6"/>
      <c r="C1235" s="40"/>
      <c r="D1235" s="8"/>
      <c r="E1235" s="8"/>
      <c r="F1235" s="59"/>
      <c r="AE1235" s="4"/>
    </row>
    <row r="1236" spans="1:31" x14ac:dyDescent="0.25">
      <c r="A1236" s="13"/>
      <c r="B1236" s="6"/>
      <c r="C1236" s="40"/>
      <c r="D1236" s="8"/>
      <c r="E1236" s="8"/>
      <c r="F1236" s="59"/>
      <c r="AE1236" s="4"/>
    </row>
    <row r="1237" spans="1:31" x14ac:dyDescent="0.25">
      <c r="A1237" s="13"/>
      <c r="B1237" s="6"/>
      <c r="C1237" s="40"/>
      <c r="D1237" s="8"/>
      <c r="E1237" s="8"/>
      <c r="F1237" s="59"/>
      <c r="AE1237" s="4"/>
    </row>
    <row r="1238" spans="1:31" x14ac:dyDescent="0.25">
      <c r="A1238" s="13"/>
      <c r="B1238" s="6"/>
      <c r="C1238" s="40"/>
      <c r="D1238" s="8"/>
      <c r="E1238" s="8"/>
      <c r="F1238" s="59"/>
      <c r="AE1238" s="4"/>
    </row>
    <row r="1239" spans="1:31" x14ac:dyDescent="0.25">
      <c r="A1239" s="13"/>
      <c r="B1239" s="6"/>
      <c r="C1239" s="40"/>
      <c r="D1239" s="93"/>
      <c r="E1239" s="94"/>
      <c r="F1239" s="59"/>
      <c r="AE1239" s="4"/>
    </row>
    <row r="1240" spans="1:31" s="284" customFormat="1" ht="20.25" x14ac:dyDescent="0.3">
      <c r="A1240" s="287"/>
      <c r="B1240" s="329"/>
      <c r="C1240" s="329"/>
      <c r="D1240" s="329"/>
      <c r="E1240" s="329"/>
      <c r="F1240" s="329"/>
      <c r="G1240" s="288"/>
      <c r="H1240" s="288"/>
      <c r="I1240" s="288"/>
      <c r="J1240" s="288"/>
      <c r="L1240" s="285"/>
      <c r="AE1240" s="285"/>
    </row>
    <row r="1241" spans="1:31" ht="16.5" x14ac:dyDescent="0.25">
      <c r="A1241" s="156"/>
      <c r="B1241" s="12"/>
      <c r="C1241" s="19"/>
      <c r="D1241" s="157"/>
      <c r="E1241" s="125"/>
      <c r="F1241" s="257"/>
      <c r="AE1241" s="4"/>
    </row>
    <row r="1242" spans="1:31" ht="18.75" x14ac:dyDescent="0.3">
      <c r="A1242" s="51"/>
      <c r="B1242" s="52"/>
      <c r="C1242" s="107"/>
      <c r="D1242" s="108"/>
      <c r="E1242" s="56"/>
      <c r="F1242" s="290"/>
      <c r="M1242" s="38"/>
      <c r="O1242" s="40"/>
      <c r="P1242" s="40"/>
      <c r="Q1242" s="4"/>
      <c r="R1242" s="4"/>
      <c r="S1242" s="4"/>
      <c r="T1242" s="4"/>
      <c r="AE1242" s="4"/>
    </row>
    <row r="1243" spans="1:31" ht="18.75" x14ac:dyDescent="0.3">
      <c r="A1243" s="51"/>
      <c r="B1243" s="52"/>
      <c r="C1243" s="54"/>
      <c r="D1243" s="8"/>
      <c r="E1243" s="8"/>
      <c r="F1243" s="57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1"/>
      <c r="B1244" s="52"/>
      <c r="C1244" s="54"/>
      <c r="D1244" s="8"/>
      <c r="E1244" s="8"/>
      <c r="F1244" s="57"/>
      <c r="AE1244" s="4"/>
    </row>
    <row r="1245" spans="1:31" ht="18.75" x14ac:dyDescent="0.3">
      <c r="A1245" s="51"/>
      <c r="B1245" s="52"/>
      <c r="C1245" s="54"/>
      <c r="D1245" s="8"/>
      <c r="E1245" s="8"/>
      <c r="F1245" s="57"/>
      <c r="AE1245" s="4"/>
    </row>
    <row r="1246" spans="1:31" ht="18.75" x14ac:dyDescent="0.3">
      <c r="A1246" s="51"/>
      <c r="B1246" s="52"/>
      <c r="C1246" s="54"/>
      <c r="D1246" s="8"/>
      <c r="E1246" s="8"/>
      <c r="F1246" s="57"/>
      <c r="AE1246" s="4"/>
    </row>
    <row r="1247" spans="1:31" ht="18.75" x14ac:dyDescent="0.3">
      <c r="A1247" s="51"/>
      <c r="B1247" s="52"/>
      <c r="C1247" s="54"/>
      <c r="D1247" s="8"/>
      <c r="E1247" s="8"/>
      <c r="F1247" s="57"/>
      <c r="AE1247" s="4"/>
    </row>
    <row r="1248" spans="1:31" ht="18.75" x14ac:dyDescent="0.3">
      <c r="A1248" s="51"/>
      <c r="B1248" s="52"/>
      <c r="C1248" s="54"/>
      <c r="D1248" s="8"/>
      <c r="E1248" s="8"/>
      <c r="F1248" s="57"/>
      <c r="AE1248" s="4"/>
    </row>
    <row r="1249" spans="1:31" ht="18.75" x14ac:dyDescent="0.3">
      <c r="A1249" s="51"/>
      <c r="B1249" s="52"/>
      <c r="C1249" s="54"/>
      <c r="D1249" s="8"/>
      <c r="E1249" s="8"/>
      <c r="F1249" s="57"/>
      <c r="AE1249" s="4"/>
    </row>
    <row r="1250" spans="1:31" ht="18.75" x14ac:dyDescent="0.3">
      <c r="A1250" s="51"/>
      <c r="B1250" s="52"/>
      <c r="C1250" s="54"/>
      <c r="D1250" s="8"/>
      <c r="E1250" s="8"/>
      <c r="F1250" s="57"/>
      <c r="AE1250" s="4"/>
    </row>
    <row r="1251" spans="1:31" ht="18.75" x14ac:dyDescent="0.3">
      <c r="A1251" s="51"/>
      <c r="B1251" s="52"/>
      <c r="C1251" s="54"/>
      <c r="D1251" s="8"/>
      <c r="E1251" s="8"/>
      <c r="F1251" s="57"/>
      <c r="AE1251" s="4"/>
    </row>
    <row r="1252" spans="1:31" ht="18.75" x14ac:dyDescent="0.3">
      <c r="A1252" s="51"/>
      <c r="B1252" s="52"/>
      <c r="C1252" s="54"/>
      <c r="D1252" s="8"/>
      <c r="E1252" s="8"/>
      <c r="F1252" s="57"/>
      <c r="AE1252" s="4"/>
    </row>
    <row r="1253" spans="1:31" ht="18.75" x14ac:dyDescent="0.3">
      <c r="A1253" s="51"/>
      <c r="B1253" s="52"/>
      <c r="C1253" s="54"/>
      <c r="D1253" s="8"/>
      <c r="E1253" s="8"/>
      <c r="F1253" s="57"/>
      <c r="AE1253" s="4"/>
    </row>
    <row r="1254" spans="1:31" ht="18.75" x14ac:dyDescent="0.3">
      <c r="A1254" s="51"/>
      <c r="B1254" s="52"/>
      <c r="C1254" s="54"/>
      <c r="D1254" s="8"/>
      <c r="E1254" s="8"/>
      <c r="F1254" s="57"/>
      <c r="G1254" s="291"/>
      <c r="AE1254" s="4"/>
    </row>
    <row r="1255" spans="1:31" ht="18.75" x14ac:dyDescent="0.3">
      <c r="A1255" s="51"/>
      <c r="B1255" s="52"/>
      <c r="C1255" s="54"/>
      <c r="D1255" s="8"/>
      <c r="E1255" s="8"/>
      <c r="F1255" s="57"/>
      <c r="AE1255" s="4"/>
    </row>
    <row r="1256" spans="1:31" ht="18.75" x14ac:dyDescent="0.3">
      <c r="A1256" s="51"/>
      <c r="B1256" s="52"/>
      <c r="C1256" s="54"/>
      <c r="D1256" s="8"/>
      <c r="E1256" s="8"/>
      <c r="F1256" s="57"/>
      <c r="AE1256" s="4"/>
    </row>
    <row r="1257" spans="1:31" ht="18.75" x14ac:dyDescent="0.3">
      <c r="A1257" s="51"/>
      <c r="B1257" s="52"/>
      <c r="C1257" s="54"/>
      <c r="D1257" s="8"/>
      <c r="E1257" s="8"/>
      <c r="F1257" s="57"/>
      <c r="AE1257" s="4"/>
    </row>
    <row r="1258" spans="1:31" ht="18.75" x14ac:dyDescent="0.3">
      <c r="A1258" s="51"/>
      <c r="B1258" s="52"/>
      <c r="C1258" s="54"/>
      <c r="D1258" s="8"/>
      <c r="E1258" s="8"/>
      <c r="F1258" s="57"/>
      <c r="AE1258" s="4"/>
    </row>
    <row r="1259" spans="1:31" ht="18.75" x14ac:dyDescent="0.3">
      <c r="A1259" s="51"/>
      <c r="B1259" s="52"/>
      <c r="C1259" s="54"/>
      <c r="D1259" s="8"/>
      <c r="E1259" s="8"/>
      <c r="F1259" s="57"/>
      <c r="AE1259" s="4"/>
    </row>
    <row r="1260" spans="1:31" ht="18.75" x14ac:dyDescent="0.3">
      <c r="A1260" s="51"/>
      <c r="B1260" s="52"/>
      <c r="C1260" s="54"/>
      <c r="D1260" s="8"/>
      <c r="E1260" s="8"/>
      <c r="F1260" s="57"/>
      <c r="AE1260" s="4"/>
    </row>
    <row r="1261" spans="1:31" ht="18.75" x14ac:dyDescent="0.3">
      <c r="A1261" s="51"/>
      <c r="B1261" s="52"/>
      <c r="C1261" s="54"/>
      <c r="D1261" s="8"/>
      <c r="E1261" s="8"/>
      <c r="F1261" s="57"/>
      <c r="AE1261" s="4"/>
    </row>
    <row r="1262" spans="1:31" ht="18.75" x14ac:dyDescent="0.3">
      <c r="A1262" s="51"/>
      <c r="B1262" s="52"/>
      <c r="C1262" s="54"/>
      <c r="D1262" s="8"/>
      <c r="E1262" s="8"/>
      <c r="F1262" s="57"/>
      <c r="AE1262" s="4"/>
    </row>
    <row r="1263" spans="1:31" ht="18.75" x14ac:dyDescent="0.3">
      <c r="A1263" s="51"/>
      <c r="B1263" s="52"/>
      <c r="C1263" s="54"/>
      <c r="D1263" s="8"/>
      <c r="E1263" s="8"/>
      <c r="F1263" s="57"/>
      <c r="AE1263" s="4"/>
    </row>
    <row r="1264" spans="1:31" ht="18.75" x14ac:dyDescent="0.3">
      <c r="A1264" s="51"/>
      <c r="B1264" s="52"/>
      <c r="C1264" s="54"/>
      <c r="D1264" s="8"/>
      <c r="E1264" s="8"/>
      <c r="F1264" s="57"/>
      <c r="AE1264" s="4"/>
    </row>
    <row r="1265" spans="1:31" ht="18.75" x14ac:dyDescent="0.3">
      <c r="A1265" s="51"/>
      <c r="B1265" s="52"/>
      <c r="C1265" s="54"/>
      <c r="D1265" s="8"/>
      <c r="E1265" s="8"/>
      <c r="F1265" s="57"/>
      <c r="AE1265" s="4"/>
    </row>
    <row r="1266" spans="1:31" ht="18.75" x14ac:dyDescent="0.3">
      <c r="A1266" s="51"/>
      <c r="B1266" s="52"/>
      <c r="C1266" s="54"/>
      <c r="D1266" s="55"/>
      <c r="E1266" s="56"/>
      <c r="F1266" s="57"/>
      <c r="AE1266" s="4"/>
    </row>
    <row r="1267" spans="1:31" s="284" customFormat="1" ht="20.25" x14ac:dyDescent="0.3">
      <c r="A1267" s="287"/>
      <c r="B1267" s="329"/>
      <c r="C1267" s="329"/>
      <c r="D1267" s="329"/>
      <c r="E1267" s="329"/>
      <c r="F1267" s="329"/>
      <c r="G1267" s="288"/>
      <c r="H1267" s="288"/>
      <c r="I1267" s="288"/>
      <c r="J1267" s="288"/>
      <c r="L1267" s="285"/>
      <c r="AE1267" s="285"/>
    </row>
    <row r="1268" spans="1:31" ht="16.5" x14ac:dyDescent="0.25">
      <c r="A1268" s="156"/>
      <c r="B1268" s="12"/>
      <c r="C1268" s="19"/>
      <c r="D1268" s="157"/>
      <c r="E1268" s="125"/>
      <c r="F1268" s="257"/>
      <c r="AE1268" s="4"/>
    </row>
    <row r="1269" spans="1:31" x14ac:dyDescent="0.25">
      <c r="A1269" s="186"/>
      <c r="B1269" s="202"/>
      <c r="C1269" s="149"/>
      <c r="D1269" s="155"/>
      <c r="E1269" s="155"/>
      <c r="F1269" s="202"/>
      <c r="AE1269" s="4"/>
    </row>
    <row r="1270" spans="1:31" x14ac:dyDescent="0.25">
      <c r="A1270" s="23"/>
      <c r="B1270" s="30"/>
      <c r="C1270" s="131"/>
      <c r="D1270" s="8"/>
      <c r="E1270" s="8"/>
      <c r="F1270" s="10"/>
      <c r="AE1270" s="4"/>
    </row>
    <row r="1271" spans="1:31" x14ac:dyDescent="0.25">
      <c r="A1271" s="23"/>
      <c r="B1271" s="30"/>
      <c r="C1271" s="131"/>
      <c r="D1271" s="8"/>
      <c r="E1271" s="8"/>
      <c r="F1271" s="10"/>
      <c r="AE1271" s="4"/>
    </row>
    <row r="1272" spans="1:31" x14ac:dyDescent="0.25">
      <c r="A1272" s="23"/>
      <c r="B1272" s="30"/>
      <c r="C1272" s="131"/>
      <c r="D1272" s="8"/>
      <c r="E1272" s="8"/>
      <c r="F1272" s="10"/>
      <c r="AE1272" s="4"/>
    </row>
    <row r="1273" spans="1:31" x14ac:dyDescent="0.25">
      <c r="A1273" s="23"/>
      <c r="B1273" s="30"/>
      <c r="C1273" s="131"/>
      <c r="D1273" s="8"/>
      <c r="E1273" s="8"/>
      <c r="F1273" s="10"/>
      <c r="AE1273" s="4"/>
    </row>
    <row r="1274" spans="1:31" x14ac:dyDescent="0.25">
      <c r="A1274" s="23"/>
      <c r="B1274" s="30"/>
      <c r="C1274" s="131"/>
      <c r="D1274" s="8"/>
      <c r="E1274" s="8"/>
      <c r="F1274" s="10"/>
      <c r="AE1274" s="4"/>
    </row>
    <row r="1275" spans="1:31" x14ac:dyDescent="0.25">
      <c r="A1275" s="23"/>
      <c r="B1275" s="30"/>
      <c r="C1275" s="131"/>
      <c r="D1275" s="8"/>
      <c r="E1275" s="8"/>
      <c r="F1275" s="10"/>
      <c r="AE1275" s="4"/>
    </row>
    <row r="1276" spans="1:31" x14ac:dyDescent="0.25">
      <c r="A1276" s="23"/>
      <c r="B1276" s="30"/>
      <c r="C1276" s="131"/>
      <c r="D1276" s="8"/>
      <c r="E1276" s="8"/>
      <c r="F1276" s="10"/>
      <c r="AE1276" s="4"/>
    </row>
    <row r="1277" spans="1:31" x14ac:dyDescent="0.25">
      <c r="A1277" s="23"/>
      <c r="B1277" s="30"/>
      <c r="C1277" s="131"/>
      <c r="D1277" s="8"/>
      <c r="E1277" s="8"/>
      <c r="F1277" s="10"/>
      <c r="AE1277" s="4"/>
    </row>
    <row r="1278" spans="1:31" x14ac:dyDescent="0.25">
      <c r="A1278" s="23"/>
      <c r="B1278" s="30"/>
      <c r="C1278" s="131"/>
      <c r="D1278" s="8"/>
      <c r="E1278" s="8"/>
      <c r="F1278" s="10"/>
      <c r="AE1278" s="4"/>
    </row>
    <row r="1279" spans="1:31" x14ac:dyDescent="0.25">
      <c r="A1279" s="23"/>
      <c r="B1279" s="47"/>
      <c r="C1279" s="131"/>
      <c r="D1279" s="8"/>
      <c r="E1279" s="8"/>
      <c r="F1279" s="10"/>
      <c r="AE1279" s="4"/>
    </row>
    <row r="1280" spans="1:31" x14ac:dyDescent="0.25">
      <c r="A1280" s="23"/>
      <c r="B1280" s="47"/>
      <c r="C1280" s="131"/>
      <c r="D1280" s="8"/>
      <c r="E1280" s="8"/>
      <c r="F1280" s="10"/>
      <c r="AE1280" s="4"/>
    </row>
    <row r="1281" spans="1:31" x14ac:dyDescent="0.25">
      <c r="A1281" s="23"/>
      <c r="B1281" s="47"/>
      <c r="C1281" s="131"/>
      <c r="D1281" s="8"/>
      <c r="E1281" s="8"/>
      <c r="F1281" s="10"/>
      <c r="AE1281" s="4"/>
    </row>
    <row r="1282" spans="1:31" x14ac:dyDescent="0.25">
      <c r="A1282" s="23"/>
      <c r="B1282" s="47"/>
      <c r="C1282" s="131"/>
      <c r="D1282" s="8"/>
      <c r="E1282" s="8"/>
      <c r="F1282" s="10"/>
      <c r="AE1282" s="4"/>
    </row>
    <row r="1283" spans="1:31" x14ac:dyDescent="0.25">
      <c r="A1283" s="23"/>
      <c r="B1283" s="292"/>
      <c r="C1283" s="131"/>
      <c r="D1283" s="8"/>
      <c r="E1283" s="8"/>
      <c r="F1283" s="10"/>
      <c r="AE1283" s="4"/>
    </row>
    <row r="1284" spans="1:31" x14ac:dyDescent="0.25">
      <c r="A1284" s="23"/>
      <c r="B1284" s="292"/>
      <c r="C1284" s="131"/>
      <c r="D1284" s="8"/>
      <c r="E1284" s="8"/>
      <c r="F1284" s="10"/>
      <c r="AE1284" s="4"/>
    </row>
    <row r="1285" spans="1:31" ht="18.75" x14ac:dyDescent="0.25">
      <c r="A1285" s="114"/>
      <c r="B1285" s="115"/>
      <c r="C1285" s="147"/>
      <c r="D1285" s="8"/>
      <c r="E1285" s="8"/>
      <c r="F1285" s="293"/>
      <c r="AE1285" s="4"/>
    </row>
    <row r="1286" spans="1:31" x14ac:dyDescent="0.25">
      <c r="A1286" s="23"/>
      <c r="B1286" s="30"/>
      <c r="C1286" s="131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47"/>
      <c r="C1295" s="23"/>
      <c r="D1295" s="8"/>
      <c r="E1295" s="8"/>
      <c r="F1295" s="10"/>
      <c r="AE1295" s="4"/>
    </row>
    <row r="1296" spans="1:31" ht="18.75" x14ac:dyDescent="0.25">
      <c r="A1296" s="114"/>
      <c r="B1296" s="104"/>
      <c r="C1296" s="114"/>
      <c r="D1296" s="8"/>
      <c r="E1296" s="8"/>
      <c r="F1296" s="293"/>
      <c r="AE1296" s="4"/>
    </row>
    <row r="1297" spans="1:31" x14ac:dyDescent="0.25">
      <c r="A1297" s="23"/>
      <c r="B1297" s="30"/>
      <c r="C1297" s="131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47"/>
      <c r="C1306" s="23"/>
      <c r="D1306" s="8"/>
      <c r="E1306" s="8"/>
      <c r="F1306" s="10"/>
      <c r="AE1306" s="4"/>
    </row>
    <row r="1307" spans="1:31" ht="18.75" x14ac:dyDescent="0.25">
      <c r="A1307" s="114"/>
      <c r="B1307" s="104"/>
      <c r="C1307" s="23"/>
      <c r="D1307" s="8"/>
      <c r="E1307" s="8"/>
      <c r="F1307" s="10"/>
      <c r="AE1307" s="4"/>
    </row>
    <row r="1308" spans="1:31" x14ac:dyDescent="0.25">
      <c r="A1308" s="23"/>
      <c r="B1308" s="47"/>
      <c r="C1308" s="23"/>
      <c r="D1308" s="8"/>
      <c r="E1308" s="8"/>
      <c r="F1308" s="10"/>
      <c r="AE1308" s="4"/>
    </row>
    <row r="1309" spans="1:31" x14ac:dyDescent="0.25">
      <c r="A1309" s="23"/>
      <c r="B1309" s="47"/>
      <c r="C1309" s="23"/>
      <c r="D1309" s="8"/>
      <c r="E1309" s="8"/>
      <c r="F1309" s="10"/>
      <c r="AE1309" s="4"/>
    </row>
    <row r="1310" spans="1:31" x14ac:dyDescent="0.25">
      <c r="A1310" s="23"/>
      <c r="B1310" s="47"/>
      <c r="C1310" s="23"/>
      <c r="D1310" s="8"/>
      <c r="E1310" s="8"/>
      <c r="F1310" s="10"/>
      <c r="AE1310" s="4"/>
    </row>
    <row r="1311" spans="1:31" x14ac:dyDescent="0.25">
      <c r="A1311" s="23"/>
      <c r="B1311" s="47"/>
      <c r="C1311" s="23"/>
      <c r="D1311" s="8"/>
      <c r="E1311" s="8"/>
      <c r="F1311" s="10"/>
      <c r="AE1311" s="4"/>
    </row>
    <row r="1312" spans="1:31" x14ac:dyDescent="0.25">
      <c r="A1312" s="23"/>
      <c r="B1312" s="47"/>
      <c r="C1312" s="23"/>
      <c r="D1312" s="8"/>
      <c r="E1312" s="8"/>
      <c r="F1312" s="10"/>
      <c r="AE1312" s="4"/>
    </row>
    <row r="1313" spans="1:31" x14ac:dyDescent="0.25">
      <c r="A1313" s="23"/>
      <c r="B1313" s="47"/>
      <c r="C1313" s="23"/>
      <c r="D1313" s="8"/>
      <c r="E1313" s="8"/>
      <c r="F1313" s="10"/>
      <c r="AE1313" s="4"/>
    </row>
    <row r="1314" spans="1:31" x14ac:dyDescent="0.25">
      <c r="A1314" s="23"/>
      <c r="B1314" s="47"/>
      <c r="C1314" s="23"/>
      <c r="D1314" s="8"/>
      <c r="E1314" s="8"/>
      <c r="F1314" s="10"/>
      <c r="AE1314" s="4"/>
    </row>
    <row r="1315" spans="1:31" ht="18.75" x14ac:dyDescent="0.25">
      <c r="A1315" s="114"/>
      <c r="B1315" s="104"/>
      <c r="C1315" s="114"/>
      <c r="D1315" s="8"/>
      <c r="E1315" s="8"/>
      <c r="F1315" s="294"/>
      <c r="AE1315" s="4"/>
    </row>
    <row r="1316" spans="1:31" x14ac:dyDescent="0.25">
      <c r="A1316" s="23"/>
      <c r="B1316" s="47"/>
      <c r="C1316" s="23"/>
      <c r="D1316" s="8"/>
      <c r="E1316" s="8"/>
      <c r="F1316" s="10"/>
      <c r="AE1316" s="4"/>
    </row>
    <row r="1317" spans="1:31" x14ac:dyDescent="0.25">
      <c r="A1317" s="23"/>
      <c r="B1317" s="47"/>
      <c r="C1317" s="23"/>
      <c r="D1317" s="8"/>
      <c r="E1317" s="8"/>
      <c r="F1317" s="10"/>
      <c r="AE1317" s="4"/>
    </row>
    <row r="1318" spans="1:31" x14ac:dyDescent="0.25">
      <c r="A1318" s="23"/>
      <c r="B1318" s="47"/>
      <c r="C1318" s="23"/>
      <c r="D1318" s="8"/>
      <c r="E1318" s="8"/>
      <c r="F1318" s="10"/>
      <c r="AE1318" s="4"/>
    </row>
    <row r="1319" spans="1:31" x14ac:dyDescent="0.25">
      <c r="A1319" s="23"/>
      <c r="B1319" s="47"/>
      <c r="C1319" s="23"/>
      <c r="D1319" s="8"/>
      <c r="E1319" s="8"/>
      <c r="F1319" s="10"/>
      <c r="AE1319" s="4"/>
    </row>
    <row r="1320" spans="1:31" x14ac:dyDescent="0.25">
      <c r="A1320" s="23"/>
      <c r="B1320" s="47"/>
      <c r="C1320" s="23"/>
      <c r="D1320" s="8"/>
      <c r="E1320" s="8"/>
      <c r="F1320" s="10"/>
      <c r="AE1320" s="4"/>
    </row>
    <row r="1321" spans="1:31" x14ac:dyDescent="0.25">
      <c r="A1321" s="23"/>
      <c r="B1321" s="47"/>
      <c r="C1321" s="23"/>
      <c r="D1321" s="8"/>
      <c r="E1321" s="8"/>
      <c r="F1321" s="10"/>
      <c r="AE1321" s="4"/>
    </row>
    <row r="1322" spans="1:31" x14ac:dyDescent="0.25">
      <c r="A1322" s="23"/>
      <c r="B1322" s="47"/>
      <c r="C1322" s="23"/>
      <c r="D1322" s="8"/>
      <c r="E1322" s="8"/>
      <c r="F1322" s="10"/>
      <c r="AE1322" s="4"/>
    </row>
    <row r="1323" spans="1:31" x14ac:dyDescent="0.25">
      <c r="A1323" s="23"/>
      <c r="B1323" s="47"/>
      <c r="C1323" s="23"/>
      <c r="D1323" s="8"/>
      <c r="E1323" s="8"/>
      <c r="F1323" s="10"/>
      <c r="AE1323" s="4"/>
    </row>
    <row r="1324" spans="1:31" x14ac:dyDescent="0.25">
      <c r="A1324" s="23"/>
      <c r="B1324" s="47"/>
      <c r="C1324" s="23"/>
      <c r="D1324" s="8"/>
      <c r="E1324" s="8"/>
      <c r="F1324" s="10"/>
      <c r="AE1324" s="4"/>
    </row>
    <row r="1325" spans="1:31" ht="18.75" x14ac:dyDescent="0.25">
      <c r="A1325" s="114"/>
      <c r="B1325" s="104"/>
      <c r="C1325" s="114"/>
      <c r="D1325" s="8"/>
      <c r="E1325" s="8"/>
      <c r="F1325" s="294"/>
      <c r="AE1325" s="4"/>
    </row>
    <row r="1326" spans="1:31" x14ac:dyDescent="0.25">
      <c r="A1326" s="23"/>
      <c r="B1326" s="47"/>
      <c r="C1326" s="23"/>
      <c r="D1326" s="8"/>
      <c r="E1326" s="8"/>
      <c r="F1326" s="10"/>
      <c r="AE1326" s="4"/>
    </row>
    <row r="1327" spans="1:31" x14ac:dyDescent="0.25">
      <c r="A1327" s="23"/>
      <c r="B1327" s="47"/>
      <c r="C1327" s="23"/>
      <c r="D1327" s="8"/>
      <c r="E1327" s="8"/>
      <c r="F1327" s="10"/>
      <c r="AE1327" s="4"/>
    </row>
    <row r="1328" spans="1:31" x14ac:dyDescent="0.25">
      <c r="A1328" s="23"/>
      <c r="B1328" s="47"/>
      <c r="C1328" s="23"/>
      <c r="D1328" s="8"/>
      <c r="E1328" s="8"/>
      <c r="F1328" s="10"/>
      <c r="AE1328" s="4"/>
    </row>
    <row r="1329" spans="1:31" x14ac:dyDescent="0.25">
      <c r="A1329" s="23"/>
      <c r="B1329" s="47"/>
      <c r="C1329" s="23"/>
      <c r="D1329" s="8"/>
      <c r="E1329" s="8"/>
      <c r="F1329" s="10"/>
      <c r="AE1329" s="4"/>
    </row>
    <row r="1330" spans="1:31" x14ac:dyDescent="0.25">
      <c r="A1330" s="23"/>
      <c r="B1330" s="47"/>
      <c r="C1330" s="23"/>
      <c r="D1330" s="8"/>
      <c r="E1330" s="8"/>
      <c r="F1330" s="10"/>
      <c r="AE1330" s="4"/>
    </row>
    <row r="1331" spans="1:31" x14ac:dyDescent="0.25">
      <c r="A1331" s="23"/>
      <c r="B1331" s="47"/>
      <c r="C1331" s="23"/>
      <c r="D1331" s="8"/>
      <c r="E1331" s="8"/>
      <c r="F1331" s="10"/>
      <c r="AE1331" s="4"/>
    </row>
    <row r="1332" spans="1:31" x14ac:dyDescent="0.25">
      <c r="A1332" s="23"/>
      <c r="B1332" s="47"/>
      <c r="C1332" s="23"/>
      <c r="D1332" s="8"/>
      <c r="E1332" s="8"/>
      <c r="F1332" s="10"/>
      <c r="AE1332" s="4"/>
    </row>
    <row r="1333" spans="1:31" x14ac:dyDescent="0.25">
      <c r="A1333" s="23"/>
      <c r="B1333" s="47"/>
      <c r="C1333" s="23"/>
      <c r="D1333" s="8"/>
      <c r="E1333" s="8"/>
      <c r="F1333" s="10"/>
      <c r="AE1333" s="4"/>
    </row>
    <row r="1334" spans="1:31" x14ac:dyDescent="0.25">
      <c r="A1334" s="23"/>
      <c r="B1334" s="47"/>
      <c r="C1334" s="23"/>
      <c r="D1334" s="8"/>
      <c r="E1334" s="8"/>
      <c r="F1334" s="10"/>
      <c r="AE1334" s="4"/>
    </row>
    <row r="1335" spans="1:31" x14ac:dyDescent="0.25">
      <c r="A1335" s="23"/>
      <c r="B1335" s="47"/>
      <c r="C1335" s="23"/>
      <c r="D1335" s="8"/>
      <c r="E1335" s="8"/>
      <c r="F1335" s="10"/>
      <c r="AE1335" s="4"/>
    </row>
    <row r="1336" spans="1:31" ht="18.75" x14ac:dyDescent="0.25">
      <c r="A1336" s="114"/>
      <c r="B1336" s="104"/>
      <c r="C1336" s="114"/>
      <c r="D1336" s="8"/>
      <c r="E1336" s="8"/>
      <c r="F1336" s="294"/>
      <c r="AE1336" s="4"/>
    </row>
    <row r="1337" spans="1:31" x14ac:dyDescent="0.25">
      <c r="A1337" s="23"/>
      <c r="B1337" s="47"/>
      <c r="C1337" s="23"/>
      <c r="D1337" s="8"/>
      <c r="E1337" s="8"/>
      <c r="F1337" s="10"/>
      <c r="AE1337" s="4"/>
    </row>
    <row r="1338" spans="1:31" x14ac:dyDescent="0.25">
      <c r="A1338" s="23"/>
      <c r="B1338" s="47"/>
      <c r="C1338" s="23"/>
      <c r="D1338" s="8"/>
      <c r="E1338" s="8"/>
      <c r="F1338" s="10"/>
      <c r="AE1338" s="4"/>
    </row>
    <row r="1339" spans="1:31" x14ac:dyDescent="0.25">
      <c r="A1339" s="23"/>
      <c r="B1339" s="47"/>
      <c r="C1339" s="23"/>
      <c r="D1339" s="8"/>
      <c r="E1339" s="8"/>
      <c r="F1339" s="10"/>
      <c r="AE1339" s="4"/>
    </row>
    <row r="1340" spans="1:31" x14ac:dyDescent="0.25">
      <c r="A1340" s="23"/>
      <c r="B1340" s="47"/>
      <c r="C1340" s="23"/>
      <c r="D1340" s="8"/>
      <c r="E1340" s="8"/>
      <c r="F1340" s="10"/>
      <c r="AE1340" s="4"/>
    </row>
    <row r="1341" spans="1:31" x14ac:dyDescent="0.25">
      <c r="A1341" s="23"/>
      <c r="B1341" s="47"/>
      <c r="C1341" s="23"/>
      <c r="D1341" s="8"/>
      <c r="E1341" s="8"/>
      <c r="F1341" s="10"/>
      <c r="AE1341" s="4"/>
    </row>
    <row r="1342" spans="1:31" x14ac:dyDescent="0.25">
      <c r="A1342" s="23"/>
      <c r="B1342" s="47"/>
      <c r="C1342" s="23"/>
      <c r="D1342" s="8"/>
      <c r="E1342" s="8"/>
      <c r="F1342" s="10"/>
      <c r="AE1342" s="4"/>
    </row>
    <row r="1343" spans="1:31" x14ac:dyDescent="0.25">
      <c r="A1343" s="23"/>
      <c r="B1343" s="47"/>
      <c r="C1343" s="23"/>
      <c r="D1343" s="8"/>
      <c r="E1343" s="8"/>
      <c r="F1343" s="10"/>
      <c r="AE1343" s="4"/>
    </row>
    <row r="1344" spans="1:31" x14ac:dyDescent="0.25">
      <c r="A1344" s="23"/>
      <c r="B1344" s="47"/>
      <c r="C1344" s="23"/>
      <c r="D1344" s="8"/>
      <c r="E1344" s="8"/>
      <c r="F1344" s="10"/>
      <c r="AE1344" s="4"/>
    </row>
    <row r="1345" spans="1:31" x14ac:dyDescent="0.25">
      <c r="A1345" s="23"/>
      <c r="B1345" s="47"/>
      <c r="C1345" s="23"/>
      <c r="D1345" s="8"/>
      <c r="E1345" s="8"/>
      <c r="F1345" s="10"/>
      <c r="AE1345" s="4"/>
    </row>
    <row r="1346" spans="1:31" ht="18.75" x14ac:dyDescent="0.25">
      <c r="A1346" s="114"/>
      <c r="B1346" s="104"/>
      <c r="C1346" s="114"/>
      <c r="D1346" s="8"/>
      <c r="E1346" s="8"/>
      <c r="F1346" s="294"/>
      <c r="AE1346" s="4"/>
    </row>
    <row r="1347" spans="1:31" x14ac:dyDescent="0.25">
      <c r="A1347" s="23"/>
      <c r="B1347" s="47"/>
      <c r="C1347" s="23"/>
      <c r="D1347" s="8"/>
      <c r="E1347" s="8"/>
      <c r="F1347" s="10"/>
      <c r="AE1347" s="4"/>
    </row>
    <row r="1348" spans="1:31" x14ac:dyDescent="0.25">
      <c r="A1348" s="23"/>
      <c r="B1348" s="47"/>
      <c r="C1348" s="23"/>
      <c r="D1348" s="8"/>
      <c r="E1348" s="8"/>
      <c r="F1348" s="10"/>
      <c r="AE1348" s="4"/>
    </row>
    <row r="1349" spans="1:31" x14ac:dyDescent="0.25">
      <c r="A1349" s="23"/>
      <c r="B1349" s="47"/>
      <c r="C1349" s="23"/>
      <c r="D1349" s="8"/>
      <c r="E1349" s="8"/>
      <c r="F1349" s="10"/>
      <c r="AE1349" s="4"/>
    </row>
    <row r="1350" spans="1:31" x14ac:dyDescent="0.25">
      <c r="A1350" s="23"/>
      <c r="B1350" s="47"/>
      <c r="C1350" s="23"/>
      <c r="D1350" s="8"/>
      <c r="E1350" s="8"/>
      <c r="F1350" s="10"/>
      <c r="AE1350" s="4"/>
    </row>
    <row r="1351" spans="1:31" x14ac:dyDescent="0.25">
      <c r="A1351" s="23"/>
      <c r="B1351" s="47"/>
      <c r="C1351" s="23"/>
      <c r="D1351" s="8"/>
      <c r="E1351" s="8"/>
      <c r="F1351" s="10"/>
      <c r="AE1351" s="4"/>
    </row>
    <row r="1352" spans="1:31" x14ac:dyDescent="0.25">
      <c r="A1352" s="23"/>
      <c r="B1352" s="47"/>
      <c r="C1352" s="23"/>
      <c r="D1352" s="8"/>
      <c r="E1352" s="8"/>
      <c r="F1352" s="10"/>
      <c r="AE1352" s="4"/>
    </row>
    <row r="1353" spans="1:31" x14ac:dyDescent="0.25">
      <c r="A1353" s="23"/>
      <c r="B1353" s="47"/>
      <c r="C1353" s="23"/>
      <c r="D1353" s="8"/>
      <c r="E1353" s="8"/>
      <c r="F1353" s="10"/>
      <c r="AE1353" s="4"/>
    </row>
    <row r="1354" spans="1:31" ht="18.75" x14ac:dyDescent="0.25">
      <c r="A1354" s="114"/>
      <c r="B1354" s="104"/>
      <c r="C1354" s="114"/>
      <c r="D1354" s="8"/>
      <c r="E1354" s="8"/>
      <c r="F1354" s="294"/>
      <c r="AE1354" s="4"/>
    </row>
    <row r="1355" spans="1:31" x14ac:dyDescent="0.25">
      <c r="A1355" s="23"/>
      <c r="B1355" s="47"/>
      <c r="C1355" s="23"/>
      <c r="D1355" s="8"/>
      <c r="E1355" s="8"/>
      <c r="F1355" s="10"/>
      <c r="AE1355" s="4"/>
    </row>
    <row r="1356" spans="1:31" x14ac:dyDescent="0.25">
      <c r="A1356" s="23"/>
      <c r="B1356" s="47"/>
      <c r="C1356" s="23"/>
      <c r="D1356" s="8"/>
      <c r="E1356" s="8"/>
      <c r="F1356" s="10"/>
      <c r="AE1356" s="4"/>
    </row>
    <row r="1357" spans="1:31" x14ac:dyDescent="0.25">
      <c r="A1357" s="23"/>
      <c r="B1357" s="47"/>
      <c r="C1357" s="23"/>
      <c r="D1357" s="8"/>
      <c r="E1357" s="8"/>
      <c r="F1357" s="10"/>
      <c r="AE1357" s="4"/>
    </row>
    <row r="1358" spans="1:31" x14ac:dyDescent="0.25">
      <c r="A1358" s="23"/>
      <c r="B1358" s="47"/>
      <c r="C1358" s="23"/>
      <c r="D1358" s="8"/>
      <c r="E1358" s="8"/>
      <c r="F1358" s="10"/>
      <c r="AE1358" s="4"/>
    </row>
    <row r="1359" spans="1:31" x14ac:dyDescent="0.25">
      <c r="A1359" s="23"/>
      <c r="B1359" s="47"/>
      <c r="C1359" s="23"/>
      <c r="D1359" s="8"/>
      <c r="E1359" s="8"/>
      <c r="F1359" s="10"/>
      <c r="AE1359" s="4"/>
    </row>
    <row r="1360" spans="1:31" x14ac:dyDescent="0.25">
      <c r="A1360" s="23"/>
      <c r="B1360" s="47"/>
      <c r="C1360" s="23"/>
      <c r="D1360" s="8"/>
      <c r="E1360" s="8"/>
      <c r="F1360" s="10"/>
      <c r="AE1360" s="4"/>
    </row>
    <row r="1361" spans="1:31" x14ac:dyDescent="0.25">
      <c r="A1361" s="23"/>
      <c r="B1361" s="47"/>
      <c r="C1361" s="23"/>
      <c r="D1361" s="8"/>
      <c r="E1361" s="8"/>
      <c r="F1361" s="10"/>
      <c r="AE1361" s="4"/>
    </row>
    <row r="1362" spans="1:31" ht="18.75" x14ac:dyDescent="0.25">
      <c r="A1362" s="114"/>
      <c r="B1362" s="104"/>
      <c r="C1362" s="114"/>
      <c r="D1362" s="8"/>
      <c r="E1362" s="8"/>
      <c r="F1362" s="294"/>
      <c r="AE1362" s="4"/>
    </row>
    <row r="1363" spans="1:31" x14ac:dyDescent="0.25">
      <c r="A1363" s="23"/>
      <c r="B1363" s="47"/>
      <c r="C1363" s="23"/>
      <c r="D1363" s="8"/>
      <c r="E1363" s="8"/>
      <c r="F1363" s="10"/>
      <c r="AE1363" s="4"/>
    </row>
    <row r="1364" spans="1:31" x14ac:dyDescent="0.25">
      <c r="A1364" s="23"/>
      <c r="B1364" s="47"/>
      <c r="C1364" s="23"/>
      <c r="D1364" s="8"/>
      <c r="E1364" s="8"/>
      <c r="F1364" s="10"/>
      <c r="AE1364" s="4"/>
    </row>
    <row r="1365" spans="1:31" ht="18.75" x14ac:dyDescent="0.25">
      <c r="A1365" s="114"/>
      <c r="B1365" s="104"/>
      <c r="C1365" s="114"/>
      <c r="D1365" s="8"/>
      <c r="E1365" s="8"/>
      <c r="F1365" s="294"/>
      <c r="AE1365" s="4"/>
    </row>
    <row r="1366" spans="1:31" x14ac:dyDescent="0.25">
      <c r="A1366" s="23"/>
      <c r="B1366" s="47"/>
      <c r="C1366" s="23"/>
      <c r="D1366" s="8"/>
      <c r="E1366" s="8"/>
      <c r="F1366" s="10"/>
      <c r="AE1366" s="4"/>
    </row>
    <row r="1367" spans="1:31" x14ac:dyDescent="0.25">
      <c r="A1367" s="23"/>
      <c r="B1367" s="47"/>
      <c r="C1367" s="23"/>
      <c r="D1367" s="8"/>
      <c r="E1367" s="8"/>
      <c r="F1367" s="10"/>
      <c r="AE1367" s="4"/>
    </row>
    <row r="1368" spans="1:31" ht="18.75" x14ac:dyDescent="0.25">
      <c r="A1368" s="114"/>
      <c r="B1368" s="104"/>
      <c r="C1368" s="114"/>
      <c r="D1368" s="8"/>
      <c r="E1368" s="8"/>
      <c r="F1368" s="294"/>
      <c r="AE1368" s="4"/>
    </row>
    <row r="1369" spans="1:31" x14ac:dyDescent="0.25">
      <c r="A1369" s="23"/>
      <c r="B1369" s="47"/>
      <c r="C1369" s="23"/>
      <c r="D1369" s="8"/>
      <c r="E1369" s="8"/>
      <c r="F1369" s="10"/>
      <c r="AE1369" s="4"/>
    </row>
    <row r="1370" spans="1:31" x14ac:dyDescent="0.25">
      <c r="A1370" s="23"/>
      <c r="B1370" s="47"/>
      <c r="C1370" s="23"/>
      <c r="D1370" s="8"/>
      <c r="E1370" s="8"/>
      <c r="F1370" s="10"/>
      <c r="AE1370" s="4"/>
    </row>
    <row r="1371" spans="1:31" x14ac:dyDescent="0.25">
      <c r="A1371" s="23"/>
      <c r="B1371" s="47"/>
      <c r="C1371" s="23"/>
      <c r="D1371" s="8"/>
      <c r="E1371" s="8"/>
      <c r="F1371" s="10"/>
      <c r="AE1371" s="4"/>
    </row>
    <row r="1372" spans="1:31" x14ac:dyDescent="0.25">
      <c r="A1372" s="23"/>
      <c r="B1372" s="47"/>
      <c r="C1372" s="23"/>
      <c r="D1372" s="8"/>
      <c r="E1372" s="8"/>
      <c r="F1372" s="10"/>
      <c r="AE1372" s="4"/>
    </row>
    <row r="1373" spans="1:31" x14ac:dyDescent="0.25">
      <c r="A1373" s="23"/>
      <c r="B1373" s="47"/>
      <c r="C1373" s="23"/>
      <c r="D1373" s="8"/>
      <c r="E1373" s="8"/>
      <c r="F1373" s="10"/>
      <c r="AE1373" s="4"/>
    </row>
    <row r="1374" spans="1:31" x14ac:dyDescent="0.25">
      <c r="A1374" s="23"/>
      <c r="B1374" s="47"/>
      <c r="C1374" s="23"/>
      <c r="D1374" s="8"/>
      <c r="E1374" s="8"/>
      <c r="F1374" s="10"/>
      <c r="AE1374" s="4"/>
    </row>
    <row r="1375" spans="1:31" x14ac:dyDescent="0.25">
      <c r="A1375" s="23"/>
      <c r="B1375" s="47"/>
      <c r="C1375" s="23"/>
      <c r="D1375" s="8"/>
      <c r="E1375" s="8"/>
      <c r="F1375" s="10"/>
      <c r="AE1375" s="4"/>
    </row>
    <row r="1376" spans="1:31" x14ac:dyDescent="0.25">
      <c r="A1376" s="23"/>
      <c r="B1376" s="47"/>
      <c r="C1376" s="23"/>
      <c r="D1376" s="8"/>
      <c r="E1376" s="8"/>
      <c r="F1376" s="10"/>
      <c r="AE1376" s="4"/>
    </row>
    <row r="1377" spans="1:31" x14ac:dyDescent="0.25">
      <c r="A1377" s="23"/>
      <c r="B1377" s="47"/>
      <c r="C1377" s="23"/>
      <c r="D1377" s="8"/>
      <c r="E1377" s="8"/>
      <c r="F1377" s="10"/>
      <c r="AE1377" s="4"/>
    </row>
    <row r="1378" spans="1:31" x14ac:dyDescent="0.25">
      <c r="A1378" s="23"/>
      <c r="B1378" s="47"/>
      <c r="C1378" s="23"/>
      <c r="D1378" s="8"/>
      <c r="E1378" s="8"/>
      <c r="F1378" s="10"/>
      <c r="AE1378" s="4"/>
    </row>
    <row r="1379" spans="1:31" x14ac:dyDescent="0.25">
      <c r="A1379" s="23"/>
      <c r="B1379" s="47"/>
      <c r="C1379" s="23"/>
      <c r="D1379" s="8"/>
      <c r="E1379" s="8"/>
      <c r="F1379" s="10"/>
    </row>
    <row r="1380" spans="1:31" ht="18.75" x14ac:dyDescent="0.25">
      <c r="A1380" s="114"/>
      <c r="B1380" s="104"/>
      <c r="C1380" s="114"/>
      <c r="D1380" s="8"/>
      <c r="E1380" s="8"/>
      <c r="F1380" s="294"/>
    </row>
    <row r="1381" spans="1:31" x14ac:dyDescent="0.25">
      <c r="A1381" s="23"/>
      <c r="B1381" s="47"/>
      <c r="C1381" s="23"/>
      <c r="D1381" s="8"/>
      <c r="E1381" s="8"/>
      <c r="F1381" s="10"/>
    </row>
    <row r="1382" spans="1:31" x14ac:dyDescent="0.25">
      <c r="A1382" s="23"/>
      <c r="B1382" s="47"/>
      <c r="C1382" s="23"/>
      <c r="D1382" s="8"/>
      <c r="E1382" s="8"/>
      <c r="F1382" s="10"/>
    </row>
    <row r="1383" spans="1:31" x14ac:dyDescent="0.25">
      <c r="A1383" s="23"/>
      <c r="B1383" s="47"/>
      <c r="C1383" s="23"/>
      <c r="D1383" s="8"/>
      <c r="E1383" s="8"/>
      <c r="F1383" s="10"/>
    </row>
    <row r="1384" spans="1:31" x14ac:dyDescent="0.25">
      <c r="A1384" s="23"/>
      <c r="B1384" s="47"/>
      <c r="C1384" s="23"/>
      <c r="D1384" s="8"/>
      <c r="E1384" s="8"/>
      <c r="F1384" s="10"/>
    </row>
    <row r="1385" spans="1:31" x14ac:dyDescent="0.25">
      <c r="A1385" s="23"/>
      <c r="B1385" s="47"/>
      <c r="C1385" s="23"/>
      <c r="D1385" s="8"/>
      <c r="E1385" s="8"/>
      <c r="F1385" s="10"/>
    </row>
    <row r="1386" spans="1:31" x14ac:dyDescent="0.25">
      <c r="A1386" s="23"/>
      <c r="B1386" s="47"/>
      <c r="C1386" s="23"/>
      <c r="D1386" s="8"/>
      <c r="E1386" s="8"/>
      <c r="F1386" s="10"/>
    </row>
    <row r="1387" spans="1:31" x14ac:dyDescent="0.25">
      <c r="A1387" s="23"/>
      <c r="B1387" s="47"/>
      <c r="C1387" s="23"/>
      <c r="D1387" s="8"/>
      <c r="E1387" s="8"/>
      <c r="F1387" s="10"/>
    </row>
    <row r="1388" spans="1:31" x14ac:dyDescent="0.25">
      <c r="A1388" s="23"/>
      <c r="B1388" s="47"/>
      <c r="C1388" s="23"/>
      <c r="D1388" s="8"/>
      <c r="E1388" s="8"/>
      <c r="F1388" s="10"/>
    </row>
    <row r="1389" spans="1:31" x14ac:dyDescent="0.25">
      <c r="A1389" s="23"/>
      <c r="B1389" s="47"/>
      <c r="C1389" s="23"/>
      <c r="D1389" s="8"/>
      <c r="E1389" s="8"/>
      <c r="F1389" s="10"/>
    </row>
    <row r="1390" spans="1:31" x14ac:dyDescent="0.25">
      <c r="A1390" s="23"/>
      <c r="B1390" s="47"/>
      <c r="C1390" s="23"/>
      <c r="D1390" s="8"/>
      <c r="E1390" s="8"/>
      <c r="F1390" s="10"/>
    </row>
    <row r="1391" spans="1:31" x14ac:dyDescent="0.25">
      <c r="A1391" s="23"/>
      <c r="B1391" s="47"/>
      <c r="C1391" s="23"/>
      <c r="D1391" s="8"/>
      <c r="E1391" s="8"/>
      <c r="F1391" s="10"/>
    </row>
    <row r="1392" spans="1:31" x14ac:dyDescent="0.25">
      <c r="A1392" s="23"/>
      <c r="B1392" s="47"/>
      <c r="C1392" s="23"/>
      <c r="D1392" s="8"/>
      <c r="E1392" s="8"/>
      <c r="F1392" s="10"/>
    </row>
    <row r="1393" spans="1:11" s="4" customFormat="1" ht="18.75" x14ac:dyDescent="0.25">
      <c r="A1393" s="114"/>
      <c r="B1393" s="104"/>
      <c r="C1393" s="114"/>
      <c r="D1393" s="8"/>
      <c r="E1393" s="8"/>
      <c r="F1393" s="294"/>
      <c r="G1393" s="45"/>
      <c r="H1393" s="45"/>
      <c r="I1393" s="45"/>
      <c r="J1393" s="45"/>
      <c r="K1393" s="14"/>
    </row>
    <row r="1394" spans="1:11" s="4" customFormat="1" x14ac:dyDescent="0.25">
      <c r="A1394" s="23"/>
      <c r="B1394" s="47"/>
      <c r="C1394" s="23"/>
      <c r="D1394" s="8"/>
      <c r="E1394" s="8"/>
      <c r="F1394" s="10"/>
      <c r="G1394" s="45"/>
      <c r="H1394" s="45"/>
      <c r="I1394" s="45"/>
      <c r="J1394" s="45"/>
      <c r="K1394" s="14"/>
    </row>
    <row r="1395" spans="1:11" s="4" customFormat="1" x14ac:dyDescent="0.25">
      <c r="A1395" s="23"/>
      <c r="B1395" s="47"/>
      <c r="C1395" s="23"/>
      <c r="D1395" s="8"/>
      <c r="E1395" s="8"/>
      <c r="F1395" s="10"/>
      <c r="G1395" s="45"/>
      <c r="H1395" s="45"/>
      <c r="I1395" s="45"/>
      <c r="J1395" s="45"/>
      <c r="K1395" s="14"/>
    </row>
    <row r="1396" spans="1:11" s="4" customFormat="1" x14ac:dyDescent="0.25">
      <c r="A1396" s="23"/>
      <c r="B1396" s="47"/>
      <c r="C1396" s="23"/>
      <c r="D1396" s="8"/>
      <c r="E1396" s="8"/>
      <c r="F1396" s="10"/>
      <c r="G1396" s="45"/>
      <c r="H1396" s="45"/>
      <c r="I1396" s="45"/>
      <c r="J1396" s="45"/>
      <c r="K1396" s="14"/>
    </row>
    <row r="1397" spans="1:11" s="4" customFormat="1" x14ac:dyDescent="0.25">
      <c r="A1397" s="23"/>
      <c r="B1397" s="47"/>
      <c r="C1397" s="23"/>
      <c r="D1397" s="8"/>
      <c r="E1397" s="8"/>
      <c r="F1397" s="10"/>
      <c r="G1397" s="45"/>
      <c r="H1397" s="45"/>
      <c r="I1397" s="45"/>
      <c r="J1397" s="45"/>
      <c r="K1397" s="14"/>
    </row>
    <row r="1398" spans="1:11" s="4" customFormat="1" x14ac:dyDescent="0.25">
      <c r="A1398" s="23"/>
      <c r="B1398" s="47"/>
      <c r="C1398" s="23"/>
      <c r="D1398" s="8"/>
      <c r="E1398" s="8"/>
      <c r="F1398" s="10"/>
      <c r="G1398" s="45"/>
      <c r="H1398" s="45"/>
      <c r="I1398" s="45"/>
      <c r="J1398" s="45"/>
      <c r="K1398" s="14"/>
    </row>
    <row r="1399" spans="1:11" s="4" customFormat="1" x14ac:dyDescent="0.25">
      <c r="A1399" s="23"/>
      <c r="B1399" s="47"/>
      <c r="C1399" s="23"/>
      <c r="D1399" s="8"/>
      <c r="E1399" s="8"/>
      <c r="F1399" s="10"/>
      <c r="G1399" s="45"/>
      <c r="H1399" s="45"/>
      <c r="I1399" s="45"/>
      <c r="J1399" s="45"/>
      <c r="K1399" s="14"/>
    </row>
    <row r="1400" spans="1:11" s="4" customFormat="1" x14ac:dyDescent="0.25">
      <c r="A1400" s="23"/>
      <c r="B1400" s="47"/>
      <c r="C1400" s="23"/>
      <c r="D1400" s="8"/>
      <c r="E1400" s="8"/>
      <c r="F1400" s="10"/>
      <c r="G1400" s="45"/>
      <c r="H1400" s="45"/>
      <c r="I1400" s="45"/>
      <c r="J1400" s="45"/>
      <c r="K1400" s="14"/>
    </row>
    <row r="1401" spans="1:11" s="4" customFormat="1" x14ac:dyDescent="0.25">
      <c r="A1401" s="23"/>
      <c r="B1401" s="47"/>
      <c r="C1401" s="23"/>
      <c r="D1401" s="8"/>
      <c r="E1401" s="8"/>
      <c r="F1401" s="10"/>
      <c r="G1401" s="45"/>
      <c r="H1401" s="45"/>
      <c r="I1401" s="14"/>
      <c r="J1401" s="40"/>
      <c r="K1401" s="40"/>
    </row>
    <row r="1402" spans="1:11" s="4" customFormat="1" x14ac:dyDescent="0.25">
      <c r="A1402" s="23"/>
      <c r="B1402" s="47"/>
      <c r="C1402" s="23"/>
      <c r="D1402" s="8"/>
      <c r="E1402" s="8"/>
      <c r="F1402" s="10"/>
      <c r="G1402" s="45"/>
      <c r="H1402" s="45"/>
      <c r="I1402" s="14"/>
      <c r="J1402" s="40"/>
      <c r="K1402" s="40"/>
    </row>
    <row r="1403" spans="1:11" s="4" customFormat="1" x14ac:dyDescent="0.25">
      <c r="A1403" s="23"/>
      <c r="B1403" s="47"/>
      <c r="C1403" s="23"/>
      <c r="D1403" s="8"/>
      <c r="E1403" s="8"/>
      <c r="F1403" s="10"/>
      <c r="G1403" s="45"/>
      <c r="H1403" s="45"/>
      <c r="I1403" s="45"/>
      <c r="J1403" s="45"/>
      <c r="K1403" s="14"/>
    </row>
    <row r="1404" spans="1:11" s="4" customFormat="1" x14ac:dyDescent="0.25">
      <c r="A1404" s="23"/>
      <c r="B1404" s="47"/>
      <c r="C1404" s="23"/>
      <c r="D1404" s="8"/>
      <c r="E1404" s="8"/>
      <c r="F1404" s="10"/>
      <c r="G1404" s="45"/>
      <c r="H1404" s="45"/>
      <c r="I1404" s="45"/>
      <c r="J1404" s="45"/>
      <c r="K1404" s="14"/>
    </row>
    <row r="1405" spans="1:11" s="4" customFormat="1" x14ac:dyDescent="0.25">
      <c r="A1405" s="23"/>
      <c r="B1405" s="47"/>
      <c r="C1405" s="23"/>
      <c r="D1405" s="8"/>
      <c r="E1405" s="8"/>
      <c r="F1405" s="10"/>
      <c r="G1405" s="45"/>
      <c r="H1405" s="45"/>
      <c r="I1405" s="45"/>
      <c r="J1405" s="45"/>
      <c r="K1405" s="14"/>
    </row>
    <row r="1406" spans="1:11" s="4" customFormat="1" x14ac:dyDescent="0.25">
      <c r="A1406" s="23"/>
      <c r="B1406" s="47"/>
      <c r="C1406" s="23"/>
      <c r="D1406" s="8"/>
      <c r="E1406" s="8"/>
      <c r="F1406" s="10"/>
      <c r="G1406" s="45"/>
      <c r="H1406" s="45"/>
      <c r="I1406" s="45"/>
      <c r="J1406" s="45"/>
      <c r="K1406" s="14"/>
    </row>
    <row r="1407" spans="1:11" s="4" customFormat="1" x14ac:dyDescent="0.25">
      <c r="A1407" s="23"/>
      <c r="B1407" s="47"/>
      <c r="C1407" s="23"/>
      <c r="D1407" s="8"/>
      <c r="E1407" s="8"/>
      <c r="F1407" s="10"/>
      <c r="G1407" s="45"/>
      <c r="H1407" s="45"/>
      <c r="I1407" s="45"/>
      <c r="J1407" s="45"/>
      <c r="K1407" s="14"/>
    </row>
    <row r="1408" spans="1:11" s="4" customFormat="1" x14ac:dyDescent="0.25">
      <c r="A1408" s="23"/>
      <c r="B1408" s="47"/>
      <c r="C1408" s="23"/>
      <c r="D1408" s="8"/>
      <c r="E1408" s="8"/>
      <c r="F1408" s="10"/>
      <c r="G1408" s="45"/>
      <c r="H1408" s="45"/>
      <c r="I1408" s="45"/>
      <c r="J1408" s="45"/>
      <c r="K1408" s="14"/>
    </row>
    <row r="1409" spans="1:12" s="45" customFormat="1" x14ac:dyDescent="0.25">
      <c r="A1409" s="23"/>
      <c r="B1409" s="47"/>
      <c r="C1409" s="23"/>
      <c r="D1409" s="8"/>
      <c r="E1409" s="8"/>
      <c r="F1409" s="10"/>
      <c r="K1409" s="14"/>
      <c r="L1409" s="4"/>
    </row>
    <row r="1410" spans="1:12" s="45" customFormat="1" x14ac:dyDescent="0.25">
      <c r="A1410" s="23"/>
      <c r="B1410" s="47"/>
      <c r="C1410" s="23"/>
      <c r="D1410" s="8"/>
      <c r="E1410" s="8"/>
      <c r="F1410" s="10"/>
      <c r="K1410" s="14"/>
      <c r="L1410" s="4"/>
    </row>
    <row r="1411" spans="1:12" s="45" customFormat="1" x14ac:dyDescent="0.25">
      <c r="A1411" s="23"/>
      <c r="B1411" s="47"/>
      <c r="C1411" s="23"/>
      <c r="D1411" s="8"/>
      <c r="E1411" s="8"/>
      <c r="F1411" s="10"/>
      <c r="K1411" s="14"/>
      <c r="L1411" s="4"/>
    </row>
    <row r="1412" spans="1:12" s="45" customFormat="1" x14ac:dyDescent="0.25">
      <c r="A1412" s="23"/>
      <c r="B1412" s="47"/>
      <c r="C1412" s="23"/>
      <c r="D1412" s="50"/>
      <c r="E1412" s="50"/>
      <c r="F1412" s="10"/>
      <c r="K1412" s="14"/>
      <c r="L1412" s="4"/>
    </row>
    <row r="1413" spans="1:12" s="45" customFormat="1" x14ac:dyDescent="0.25">
      <c r="A1413" s="23"/>
      <c r="B1413" s="47"/>
      <c r="C1413" s="23"/>
      <c r="D1413" s="50"/>
      <c r="E1413" s="50"/>
      <c r="F1413" s="10"/>
      <c r="K1413" s="14"/>
      <c r="L1413" s="4"/>
    </row>
    <row r="1414" spans="1:12" s="45" customFormat="1" ht="18.75" x14ac:dyDescent="0.3">
      <c r="A1414" s="38"/>
      <c r="B1414" s="39"/>
      <c r="C1414" s="4"/>
      <c r="D1414" s="41"/>
      <c r="E1414" s="310"/>
      <c r="F1414" s="310"/>
      <c r="K1414" s="14"/>
      <c r="L1414" s="4"/>
    </row>
    <row r="1415" spans="1:12" s="45" customFormat="1" ht="18.75" x14ac:dyDescent="0.3">
      <c r="A1415" s="38"/>
      <c r="B1415" s="14"/>
      <c r="C1415" s="310"/>
      <c r="D1415" s="311"/>
      <c r="E1415" s="311"/>
      <c r="F1415" s="311"/>
      <c r="K1415" s="14"/>
      <c r="L1415" s="4"/>
    </row>
    <row r="1416" spans="1:12" s="45" customFormat="1" ht="18.75" x14ac:dyDescent="0.3">
      <c r="A1416" s="38"/>
      <c r="B1416" s="14"/>
      <c r="C1416" s="105"/>
      <c r="D1416" s="106"/>
      <c r="E1416" s="106"/>
      <c r="F1416" s="106"/>
      <c r="K1416" s="14"/>
      <c r="L1416" s="4"/>
    </row>
    <row r="1417" spans="1:12" s="45" customFormat="1" ht="18.75" x14ac:dyDescent="0.3">
      <c r="A1417" s="38"/>
      <c r="B1417" s="14"/>
      <c r="C1417" s="105"/>
      <c r="D1417" s="310"/>
      <c r="E1417" s="311"/>
      <c r="F1417" s="311"/>
      <c r="K1417" s="14"/>
      <c r="L1417" s="4"/>
    </row>
    <row r="1418" spans="1:12" s="45" customFormat="1" ht="18.75" x14ac:dyDescent="0.3">
      <c r="A1418" s="38"/>
      <c r="B1418" s="14"/>
      <c r="C1418" s="105"/>
      <c r="D1418" s="310"/>
      <c r="E1418" s="311"/>
      <c r="F1418" s="311"/>
      <c r="K1418" s="14"/>
      <c r="L1418" s="4"/>
    </row>
    <row r="1419" spans="1:12" s="45" customFormat="1" ht="18.75" x14ac:dyDescent="0.3">
      <c r="A1419" s="38"/>
      <c r="B1419" s="14"/>
      <c r="C1419" s="105"/>
      <c r="D1419" s="310"/>
      <c r="E1419" s="311"/>
      <c r="F1419" s="311"/>
      <c r="K1419" s="14"/>
      <c r="L1419" s="4"/>
    </row>
    <row r="1420" spans="1:12" s="45" customFormat="1" ht="18.75" x14ac:dyDescent="0.3">
      <c r="A1420" s="38"/>
      <c r="B1420" s="14"/>
      <c r="C1420" s="312"/>
      <c r="D1420" s="311"/>
      <c r="E1420" s="311"/>
      <c r="F1420" s="311"/>
      <c r="K1420" s="14"/>
      <c r="L1420" s="4"/>
    </row>
    <row r="1421" spans="1:12" s="45" customFormat="1" ht="20.25" x14ac:dyDescent="0.25">
      <c r="A1421" s="160"/>
      <c r="B1421" s="322"/>
      <c r="C1421" s="322"/>
      <c r="D1421" s="322"/>
      <c r="E1421" s="322"/>
      <c r="F1421" s="322"/>
      <c r="K1421" s="14"/>
      <c r="L1421" s="4"/>
    </row>
    <row r="1422" spans="1:12" s="45" customFormat="1" ht="20.25" x14ac:dyDescent="0.25">
      <c r="A1422" s="63"/>
      <c r="B1422" s="24"/>
      <c r="C1422" s="24"/>
      <c r="D1422" s="24"/>
      <c r="E1422" s="24"/>
      <c r="F1422" s="24"/>
      <c r="K1422" s="14"/>
      <c r="L1422" s="4"/>
    </row>
    <row r="1423" spans="1:12" s="45" customFormat="1" ht="16.5" x14ac:dyDescent="0.25">
      <c r="A1423" s="156"/>
      <c r="B1423" s="12"/>
      <c r="C1423" s="19"/>
      <c r="D1423" s="157"/>
      <c r="E1423" s="125"/>
      <c r="F1423" s="125"/>
      <c r="K1423" s="14"/>
      <c r="L1423" s="4"/>
    </row>
    <row r="1424" spans="1:12" s="45" customFormat="1" ht="18.75" x14ac:dyDescent="0.25">
      <c r="A1424" s="114"/>
      <c r="B1424" s="116"/>
      <c r="C1424" s="330"/>
      <c r="D1424" s="330"/>
      <c r="E1424" s="330"/>
      <c r="F1424" s="330"/>
      <c r="K1424" s="14"/>
      <c r="L1424" s="4"/>
    </row>
    <row r="1425" spans="1:12" s="45" customFormat="1" x14ac:dyDescent="0.25">
      <c r="A1425" s="13"/>
      <c r="B1425" s="11"/>
      <c r="C1425" s="40"/>
      <c r="D1425" s="93"/>
      <c r="E1425" s="94"/>
      <c r="F1425" s="191"/>
      <c r="K1425" s="14"/>
      <c r="L1425" s="4"/>
    </row>
    <row r="1426" spans="1:12" s="45" customFormat="1" x14ac:dyDescent="0.25">
      <c r="A1426" s="13"/>
      <c r="B1426" s="192"/>
      <c r="C1426" s="40"/>
      <c r="D1426" s="232"/>
      <c r="E1426" s="94"/>
      <c r="F1426" s="59"/>
      <c r="K1426" s="14"/>
      <c r="L1426" s="4"/>
    </row>
    <row r="1427" spans="1:12" s="45" customFormat="1" x14ac:dyDescent="0.25">
      <c r="A1427" s="169"/>
      <c r="B1427" s="11"/>
      <c r="C1427" s="40"/>
      <c r="D1427" s="4"/>
      <c r="E1427" s="94"/>
      <c r="F1427" s="191"/>
      <c r="K1427" s="14"/>
      <c r="L1427" s="4"/>
    </row>
    <row r="1428" spans="1:12" s="45" customFormat="1" x14ac:dyDescent="0.25">
      <c r="A1428" s="13"/>
      <c r="B1428" s="6"/>
      <c r="C1428" s="40"/>
      <c r="D1428" s="8"/>
      <c r="E1428" s="8"/>
      <c r="F1428" s="59"/>
      <c r="K1428" s="14"/>
      <c r="L1428" s="4"/>
    </row>
    <row r="1429" spans="1:12" s="45" customFormat="1" x14ac:dyDescent="0.25">
      <c r="A1429" s="13"/>
      <c r="B1429" s="6"/>
      <c r="C1429" s="40"/>
      <c r="D1429" s="8"/>
      <c r="E1429" s="8"/>
      <c r="F1429" s="59"/>
      <c r="K1429" s="14"/>
      <c r="L1429" s="4"/>
    </row>
    <row r="1430" spans="1:12" s="45" customFormat="1" x14ac:dyDescent="0.25">
      <c r="A1430" s="13"/>
      <c r="B1430" s="6"/>
      <c r="C1430" s="40"/>
      <c r="D1430" s="8"/>
      <c r="E1430" s="8"/>
      <c r="F1430" s="59"/>
      <c r="K1430" s="14"/>
      <c r="L1430" s="4"/>
    </row>
    <row r="1431" spans="1:12" s="45" customFormat="1" x14ac:dyDescent="0.25">
      <c r="A1431" s="13"/>
      <c r="B1431" s="6"/>
      <c r="C1431" s="40"/>
      <c r="D1431" s="8"/>
      <c r="E1431" s="8"/>
      <c r="F1431" s="59"/>
      <c r="K1431" s="14"/>
      <c r="L1431" s="4"/>
    </row>
    <row r="1432" spans="1:12" s="45" customFormat="1" x14ac:dyDescent="0.25">
      <c r="A1432" s="13"/>
      <c r="B1432" s="6"/>
      <c r="C1432" s="40"/>
      <c r="D1432" s="8"/>
      <c r="E1432" s="8"/>
      <c r="F1432" s="59"/>
      <c r="K1432" s="14"/>
      <c r="L1432" s="4"/>
    </row>
    <row r="1433" spans="1:12" s="45" customFormat="1" x14ac:dyDescent="0.25">
      <c r="A1433" s="13"/>
      <c r="B1433" s="6"/>
      <c r="C1433" s="40"/>
      <c r="D1433" s="8"/>
      <c r="E1433" s="8"/>
      <c r="F1433" s="59"/>
      <c r="K1433" s="14"/>
      <c r="L1433" s="4"/>
    </row>
    <row r="1434" spans="1:12" s="45" customFormat="1" x14ac:dyDescent="0.25">
      <c r="A1434" s="13"/>
      <c r="B1434" s="6"/>
      <c r="C1434" s="40"/>
      <c r="D1434" s="8"/>
      <c r="E1434" s="8"/>
      <c r="F1434" s="59"/>
      <c r="K1434" s="14"/>
      <c r="L1434" s="4"/>
    </row>
    <row r="1435" spans="1:12" s="45" customFormat="1" x14ac:dyDescent="0.25">
      <c r="A1435" s="13"/>
      <c r="B1435" s="6"/>
      <c r="C1435" s="40"/>
      <c r="D1435" s="8"/>
      <c r="E1435" s="8"/>
      <c r="F1435" s="59"/>
      <c r="K1435" s="14"/>
      <c r="L1435" s="4"/>
    </row>
    <row r="1436" spans="1:12" s="45" customFormat="1" x14ac:dyDescent="0.25">
      <c r="A1436" s="13"/>
      <c r="B1436" s="6"/>
      <c r="C1436" s="40"/>
      <c r="D1436" s="8"/>
      <c r="E1436" s="8"/>
      <c r="F1436" s="59"/>
      <c r="K1436" s="14"/>
      <c r="L1436" s="4"/>
    </row>
    <row r="1437" spans="1:12" s="45" customFormat="1" x14ac:dyDescent="0.25">
      <c r="A1437" s="13"/>
      <c r="B1437" s="6"/>
      <c r="C1437" s="40"/>
      <c r="D1437" s="8"/>
      <c r="E1437" s="8"/>
      <c r="F1437" s="59"/>
      <c r="K1437" s="14"/>
      <c r="L1437" s="4"/>
    </row>
    <row r="1438" spans="1:12" s="45" customFormat="1" x14ac:dyDescent="0.25">
      <c r="A1438" s="13"/>
      <c r="B1438" s="6"/>
      <c r="C1438" s="40"/>
      <c r="D1438" s="8"/>
      <c r="E1438" s="8"/>
      <c r="F1438" s="59"/>
      <c r="K1438" s="14"/>
      <c r="L1438" s="4"/>
    </row>
    <row r="1439" spans="1:12" s="45" customFormat="1" x14ac:dyDescent="0.25">
      <c r="A1439" s="13"/>
      <c r="B1439" s="6"/>
      <c r="C1439" s="40"/>
      <c r="D1439" s="8"/>
      <c r="E1439" s="8"/>
      <c r="F1439" s="59"/>
      <c r="K1439" s="14"/>
      <c r="L1439" s="4"/>
    </row>
    <row r="1440" spans="1:12" s="45" customFormat="1" x14ac:dyDescent="0.25">
      <c r="A1440" s="13"/>
      <c r="B1440" s="6"/>
      <c r="C1440" s="40"/>
      <c r="D1440" s="8"/>
      <c r="E1440" s="8"/>
      <c r="F1440" s="59"/>
      <c r="K1440" s="14"/>
      <c r="L1440" s="4"/>
    </row>
    <row r="1441" spans="1:12" s="45" customFormat="1" x14ac:dyDescent="0.25">
      <c r="A1441" s="13"/>
      <c r="B1441" s="6"/>
      <c r="C1441" s="40"/>
      <c r="D1441" s="8"/>
      <c r="E1441" s="8"/>
      <c r="F1441" s="59"/>
      <c r="K1441" s="14"/>
      <c r="L1441" s="4"/>
    </row>
    <row r="1442" spans="1:12" s="45" customFormat="1" x14ac:dyDescent="0.25">
      <c r="A1442" s="13"/>
      <c r="B1442" s="6"/>
      <c r="C1442" s="40"/>
      <c r="D1442" s="8"/>
      <c r="E1442" s="8"/>
      <c r="F1442" s="59"/>
      <c r="K1442" s="14"/>
      <c r="L1442" s="4"/>
    </row>
    <row r="1443" spans="1:12" s="45" customFormat="1" x14ac:dyDescent="0.25">
      <c r="A1443" s="13"/>
      <c r="B1443" s="6"/>
      <c r="C1443" s="40"/>
      <c r="D1443" s="8"/>
      <c r="E1443" s="8"/>
      <c r="F1443" s="59"/>
      <c r="K1443" s="14"/>
      <c r="L1443" s="4"/>
    </row>
    <row r="1444" spans="1:12" s="45" customFormat="1" x14ac:dyDescent="0.25">
      <c r="A1444" s="13"/>
      <c r="B1444" s="6"/>
      <c r="C1444" s="40"/>
      <c r="D1444" s="8"/>
      <c r="E1444" s="8"/>
      <c r="F1444" s="59"/>
      <c r="K1444" s="14"/>
      <c r="L1444" s="4"/>
    </row>
    <row r="1445" spans="1:12" s="45" customFormat="1" x14ac:dyDescent="0.25">
      <c r="A1445" s="13"/>
      <c r="B1445" s="6"/>
      <c r="C1445" s="40"/>
      <c r="D1445" s="8"/>
      <c r="E1445" s="8"/>
      <c r="F1445" s="59"/>
      <c r="K1445" s="14"/>
      <c r="L1445" s="4"/>
    </row>
    <row r="1446" spans="1:12" s="45" customFormat="1" x14ac:dyDescent="0.25">
      <c r="A1446" s="13"/>
      <c r="B1446" s="6"/>
      <c r="C1446" s="40"/>
      <c r="D1446" s="8"/>
      <c r="E1446" s="8"/>
      <c r="F1446" s="59"/>
      <c r="K1446" s="14"/>
      <c r="L1446" s="4"/>
    </row>
    <row r="1447" spans="1:12" s="45" customFormat="1" x14ac:dyDescent="0.25">
      <c r="A1447" s="13"/>
      <c r="B1447" s="6"/>
      <c r="C1447" s="40"/>
      <c r="D1447" s="8"/>
      <c r="E1447" s="8"/>
      <c r="F1447" s="59"/>
      <c r="K1447" s="14"/>
      <c r="L1447" s="4"/>
    </row>
    <row r="1448" spans="1:12" s="45" customFormat="1" x14ac:dyDescent="0.25">
      <c r="A1448" s="13"/>
      <c r="B1448" s="6"/>
      <c r="C1448" s="40"/>
      <c r="D1448" s="8"/>
      <c r="E1448" s="8"/>
      <c r="F1448" s="59"/>
      <c r="K1448" s="14"/>
      <c r="L1448" s="4"/>
    </row>
    <row r="1449" spans="1:12" s="45" customFormat="1" x14ac:dyDescent="0.25">
      <c r="A1449" s="13"/>
      <c r="B1449" s="11"/>
      <c r="C1449" s="40"/>
      <c r="D1449" s="8"/>
      <c r="E1449" s="8"/>
      <c r="F1449" s="191"/>
      <c r="K1449" s="14"/>
      <c r="L1449" s="4"/>
    </row>
    <row r="1450" spans="1:12" s="45" customFormat="1" x14ac:dyDescent="0.25">
      <c r="A1450" s="13"/>
      <c r="B1450" s="6"/>
      <c r="C1450" s="40"/>
      <c r="D1450" s="8"/>
      <c r="E1450" s="8"/>
      <c r="F1450" s="59"/>
      <c r="K1450" s="14"/>
      <c r="L1450" s="4"/>
    </row>
    <row r="1451" spans="1:12" s="45" customFormat="1" x14ac:dyDescent="0.25">
      <c r="A1451" s="13"/>
      <c r="B1451" s="6"/>
      <c r="C1451" s="40"/>
      <c r="D1451" s="8"/>
      <c r="E1451" s="8"/>
      <c r="F1451" s="59"/>
      <c r="K1451" s="14"/>
      <c r="L1451" s="4"/>
    </row>
    <row r="1452" spans="1:12" s="45" customFormat="1" x14ac:dyDescent="0.25">
      <c r="A1452" s="13"/>
      <c r="B1452" s="6"/>
      <c r="C1452" s="40"/>
      <c r="D1452" s="8"/>
      <c r="E1452" s="8"/>
      <c r="F1452" s="59"/>
      <c r="K1452" s="14"/>
      <c r="L1452" s="4"/>
    </row>
    <row r="1453" spans="1:12" s="45" customFormat="1" x14ac:dyDescent="0.25">
      <c r="A1453" s="13"/>
      <c r="B1453" s="6"/>
      <c r="C1453" s="40"/>
      <c r="D1453" s="8"/>
      <c r="E1453" s="8"/>
      <c r="F1453" s="59"/>
      <c r="K1453" s="14"/>
      <c r="L1453" s="4"/>
    </row>
    <row r="1454" spans="1:12" s="45" customFormat="1" x14ac:dyDescent="0.25">
      <c r="A1454" s="13"/>
      <c r="B1454" s="6"/>
      <c r="C1454" s="40"/>
      <c r="D1454" s="8"/>
      <c r="E1454" s="8"/>
      <c r="F1454" s="59"/>
      <c r="K1454" s="14"/>
      <c r="L1454" s="4"/>
    </row>
    <row r="1455" spans="1:12" s="45" customFormat="1" x14ac:dyDescent="0.25">
      <c r="A1455" s="13"/>
      <c r="B1455" s="6"/>
      <c r="C1455" s="40"/>
      <c r="D1455" s="8"/>
      <c r="E1455" s="8"/>
      <c r="F1455" s="59"/>
      <c r="K1455" s="14"/>
      <c r="L1455" s="4"/>
    </row>
    <row r="1456" spans="1:12" s="45" customFormat="1" x14ac:dyDescent="0.25">
      <c r="A1456" s="13"/>
      <c r="B1456" s="6"/>
      <c r="C1456" s="40"/>
      <c r="D1456" s="8"/>
      <c r="E1456" s="8"/>
      <c r="F1456" s="59"/>
      <c r="K1456" s="14"/>
      <c r="L1456" s="4"/>
    </row>
    <row r="1457" spans="1:12" s="45" customFormat="1" x14ac:dyDescent="0.25">
      <c r="A1457" s="13"/>
      <c r="B1457" s="6"/>
      <c r="C1457" s="40"/>
      <c r="D1457" s="8"/>
      <c r="E1457" s="8"/>
      <c r="F1457" s="59"/>
      <c r="K1457" s="14"/>
      <c r="L1457" s="4"/>
    </row>
    <row r="1458" spans="1:12" s="45" customFormat="1" x14ac:dyDescent="0.25">
      <c r="A1458" s="13"/>
      <c r="B1458" s="6"/>
      <c r="C1458" s="40"/>
      <c r="D1458" s="8"/>
      <c r="E1458" s="8"/>
      <c r="F1458" s="59"/>
      <c r="K1458" s="14"/>
      <c r="L1458" s="4"/>
    </row>
    <row r="1459" spans="1:12" s="45" customFormat="1" x14ac:dyDescent="0.25">
      <c r="A1459" s="13"/>
      <c r="B1459" s="6"/>
      <c r="C1459" s="40"/>
      <c r="D1459" s="8"/>
      <c r="E1459" s="8"/>
      <c r="F1459" s="59"/>
      <c r="K1459" s="14"/>
      <c r="L1459" s="4"/>
    </row>
    <row r="1460" spans="1:12" s="45" customFormat="1" x14ac:dyDescent="0.25">
      <c r="A1460" s="13"/>
      <c r="B1460" s="6"/>
      <c r="C1460" s="40"/>
      <c r="D1460" s="8"/>
      <c r="E1460" s="8"/>
      <c r="F1460" s="59"/>
      <c r="K1460" s="14"/>
      <c r="L1460" s="4"/>
    </row>
    <row r="1461" spans="1:12" s="45" customFormat="1" x14ac:dyDescent="0.25">
      <c r="A1461" s="13"/>
      <c r="B1461" s="6"/>
      <c r="C1461" s="40"/>
      <c r="D1461" s="8"/>
      <c r="E1461" s="8"/>
      <c r="F1461" s="59"/>
      <c r="K1461" s="14"/>
      <c r="L1461" s="4"/>
    </row>
    <row r="1462" spans="1:12" s="45" customFormat="1" x14ac:dyDescent="0.25">
      <c r="A1462" s="13"/>
      <c r="B1462" s="6"/>
      <c r="C1462" s="40"/>
      <c r="D1462" s="8"/>
      <c r="E1462" s="8"/>
      <c r="F1462" s="59"/>
      <c r="K1462" s="14"/>
      <c r="L1462" s="4"/>
    </row>
    <row r="1463" spans="1:12" s="45" customFormat="1" x14ac:dyDescent="0.25">
      <c r="A1463" s="13"/>
      <c r="B1463" s="6"/>
      <c r="C1463" s="40"/>
      <c r="D1463" s="8"/>
      <c r="E1463" s="8"/>
      <c r="F1463" s="59"/>
      <c r="K1463" s="14"/>
      <c r="L1463" s="4"/>
    </row>
    <row r="1464" spans="1:12" s="45" customFormat="1" x14ac:dyDescent="0.25">
      <c r="A1464" s="13"/>
      <c r="B1464" s="6"/>
      <c r="C1464" s="40"/>
      <c r="D1464" s="8"/>
      <c r="E1464" s="8"/>
      <c r="F1464" s="59"/>
      <c r="K1464" s="14"/>
      <c r="L1464" s="4"/>
    </row>
    <row r="1465" spans="1:12" s="45" customFormat="1" x14ac:dyDescent="0.25">
      <c r="A1465" s="13"/>
      <c r="B1465" s="6"/>
      <c r="C1465" s="40"/>
      <c r="D1465" s="8"/>
      <c r="E1465" s="8"/>
      <c r="F1465" s="59"/>
      <c r="K1465" s="14"/>
      <c r="L1465" s="4"/>
    </row>
    <row r="1466" spans="1:12" s="45" customFormat="1" x14ac:dyDescent="0.25">
      <c r="A1466" s="13"/>
      <c r="B1466" s="6"/>
      <c r="C1466" s="40"/>
      <c r="D1466" s="8"/>
      <c r="E1466" s="8"/>
      <c r="F1466" s="59"/>
      <c r="K1466" s="14"/>
      <c r="L1466" s="4"/>
    </row>
    <row r="1467" spans="1:12" s="45" customFormat="1" x14ac:dyDescent="0.25">
      <c r="A1467" s="13"/>
      <c r="B1467" s="6"/>
      <c r="C1467" s="40"/>
      <c r="D1467" s="8"/>
      <c r="E1467" s="8"/>
      <c r="F1467" s="59"/>
      <c r="K1467" s="14"/>
      <c r="L1467" s="4"/>
    </row>
    <row r="1468" spans="1:12" s="45" customFormat="1" x14ac:dyDescent="0.25">
      <c r="A1468" s="13"/>
      <c r="B1468" s="6"/>
      <c r="C1468" s="40"/>
      <c r="D1468" s="8"/>
      <c r="E1468" s="8"/>
      <c r="F1468" s="59"/>
      <c r="K1468" s="14"/>
      <c r="L1468" s="4"/>
    </row>
    <row r="1469" spans="1:12" s="45" customFormat="1" x14ac:dyDescent="0.25">
      <c r="A1469" s="13"/>
      <c r="B1469" s="6"/>
      <c r="C1469" s="40"/>
      <c r="D1469" s="8"/>
      <c r="E1469" s="8"/>
      <c r="F1469" s="59"/>
      <c r="K1469" s="14"/>
      <c r="L1469" s="4"/>
    </row>
    <row r="1470" spans="1:12" s="45" customFormat="1" x14ac:dyDescent="0.25">
      <c r="A1470" s="13"/>
      <c r="B1470" s="6"/>
      <c r="C1470" s="40"/>
      <c r="D1470" s="8"/>
      <c r="E1470" s="8"/>
      <c r="F1470" s="59"/>
      <c r="K1470" s="14"/>
      <c r="L1470" s="4"/>
    </row>
    <row r="1471" spans="1:12" s="45" customFormat="1" x14ac:dyDescent="0.25">
      <c r="A1471" s="13"/>
      <c r="B1471" s="6"/>
      <c r="C1471" s="40"/>
      <c r="D1471" s="8"/>
      <c r="E1471" s="8"/>
      <c r="F1471" s="59"/>
      <c r="K1471" s="14"/>
      <c r="L1471" s="4"/>
    </row>
    <row r="1472" spans="1:12" s="45" customFormat="1" x14ac:dyDescent="0.25">
      <c r="A1472" s="13"/>
      <c r="B1472" s="6"/>
      <c r="C1472" s="40"/>
      <c r="D1472" s="8"/>
      <c r="E1472" s="8"/>
      <c r="F1472" s="59"/>
      <c r="K1472" s="14"/>
      <c r="L1472" s="4"/>
    </row>
    <row r="1473" spans="1:12" s="45" customFormat="1" x14ac:dyDescent="0.25">
      <c r="A1473" s="13"/>
      <c r="B1473" s="6"/>
      <c r="C1473" s="40"/>
      <c r="D1473" s="8"/>
      <c r="E1473" s="8"/>
      <c r="F1473" s="59"/>
      <c r="K1473" s="14"/>
      <c r="L1473" s="4"/>
    </row>
    <row r="1474" spans="1:12" s="45" customFormat="1" x14ac:dyDescent="0.25">
      <c r="A1474" s="13"/>
      <c r="B1474" s="6"/>
      <c r="C1474" s="40"/>
      <c r="D1474" s="8"/>
      <c r="E1474" s="8"/>
      <c r="F1474" s="191"/>
      <c r="K1474" s="14"/>
      <c r="L1474" s="4"/>
    </row>
    <row r="1475" spans="1:12" s="45" customFormat="1" x14ac:dyDescent="0.25">
      <c r="A1475" s="13"/>
      <c r="B1475" s="6"/>
      <c r="C1475" s="40"/>
      <c r="D1475" s="8"/>
      <c r="E1475" s="8"/>
      <c r="F1475" s="59"/>
      <c r="K1475" s="14"/>
      <c r="L1475" s="4"/>
    </row>
    <row r="1476" spans="1:12" s="45" customFormat="1" x14ac:dyDescent="0.25">
      <c r="A1476" s="13"/>
      <c r="B1476" s="6"/>
      <c r="C1476" s="40"/>
      <c r="D1476" s="8"/>
      <c r="E1476" s="8"/>
      <c r="F1476" s="59"/>
      <c r="K1476" s="14"/>
      <c r="L1476" s="4"/>
    </row>
    <row r="1477" spans="1:12" s="45" customFormat="1" x14ac:dyDescent="0.25">
      <c r="A1477" s="13"/>
      <c r="B1477" s="6"/>
      <c r="C1477" s="40"/>
      <c r="D1477" s="8"/>
      <c r="E1477" s="8"/>
      <c r="F1477" s="59"/>
      <c r="K1477" s="14"/>
      <c r="L1477" s="4"/>
    </row>
    <row r="1478" spans="1:12" s="45" customFormat="1" x14ac:dyDescent="0.25">
      <c r="A1478" s="13"/>
      <c r="B1478" s="6"/>
      <c r="C1478" s="40"/>
      <c r="D1478" s="8"/>
      <c r="E1478" s="8"/>
      <c r="F1478" s="59"/>
      <c r="K1478" s="14"/>
      <c r="L1478" s="4"/>
    </row>
    <row r="1479" spans="1:12" s="45" customFormat="1" x14ac:dyDescent="0.25">
      <c r="A1479" s="13"/>
      <c r="B1479" s="6"/>
      <c r="C1479" s="40"/>
      <c r="D1479" s="8"/>
      <c r="E1479" s="8"/>
      <c r="F1479" s="59"/>
      <c r="K1479" s="14"/>
      <c r="L1479" s="4"/>
    </row>
    <row r="1480" spans="1:12" s="45" customFormat="1" x14ac:dyDescent="0.25">
      <c r="A1480" s="13"/>
      <c r="B1480" s="6"/>
      <c r="C1480" s="40"/>
      <c r="D1480" s="8"/>
      <c r="E1480" s="8"/>
      <c r="F1480" s="59"/>
      <c r="K1480" s="14"/>
      <c r="L1480" s="4"/>
    </row>
    <row r="1481" spans="1:12" s="45" customFormat="1" x14ac:dyDescent="0.25">
      <c r="A1481" s="13"/>
      <c r="B1481" s="6"/>
      <c r="C1481" s="40"/>
      <c r="D1481" s="8"/>
      <c r="E1481" s="8"/>
      <c r="F1481" s="59"/>
      <c r="K1481" s="14"/>
      <c r="L1481" s="4"/>
    </row>
    <row r="1482" spans="1:12" s="45" customFormat="1" x14ac:dyDescent="0.25">
      <c r="A1482" s="13"/>
      <c r="B1482" s="6"/>
      <c r="C1482" s="40"/>
      <c r="D1482" s="8"/>
      <c r="E1482" s="8"/>
      <c r="F1482" s="59"/>
      <c r="K1482" s="14"/>
      <c r="L1482" s="4"/>
    </row>
    <row r="1483" spans="1:12" s="45" customFormat="1" x14ac:dyDescent="0.25">
      <c r="A1483" s="13"/>
      <c r="B1483" s="6"/>
      <c r="C1483" s="40"/>
      <c r="D1483" s="8"/>
      <c r="E1483" s="8"/>
      <c r="F1483" s="59"/>
      <c r="K1483" s="14"/>
      <c r="L1483" s="4"/>
    </row>
    <row r="1484" spans="1:12" s="45" customFormat="1" x14ac:dyDescent="0.25">
      <c r="A1484" s="13"/>
      <c r="B1484" s="6"/>
      <c r="C1484" s="40"/>
      <c r="D1484" s="8"/>
      <c r="E1484" s="8"/>
      <c r="F1484" s="59"/>
      <c r="K1484" s="14"/>
      <c r="L1484" s="4"/>
    </row>
    <row r="1485" spans="1:12" s="45" customFormat="1" x14ac:dyDescent="0.25">
      <c r="A1485" s="13"/>
      <c r="B1485" s="6"/>
      <c r="C1485" s="40"/>
      <c r="D1485" s="8"/>
      <c r="E1485" s="8"/>
      <c r="F1485" s="59"/>
      <c r="K1485" s="14"/>
      <c r="L1485" s="4"/>
    </row>
    <row r="1486" spans="1:12" s="45" customFormat="1" x14ac:dyDescent="0.25">
      <c r="A1486" s="13"/>
      <c r="B1486" s="6"/>
      <c r="C1486" s="40"/>
      <c r="D1486" s="8"/>
      <c r="E1486" s="8"/>
      <c r="F1486" s="59"/>
      <c r="K1486" s="14"/>
      <c r="L1486" s="4"/>
    </row>
    <row r="1487" spans="1:12" s="45" customFormat="1" x14ac:dyDescent="0.25">
      <c r="A1487" s="13"/>
      <c r="B1487" s="6"/>
      <c r="C1487" s="40"/>
      <c r="D1487" s="8"/>
      <c r="E1487" s="8"/>
      <c r="F1487" s="59"/>
      <c r="K1487" s="14"/>
      <c r="L1487" s="4"/>
    </row>
    <row r="1488" spans="1:12" s="45" customFormat="1" x14ac:dyDescent="0.25">
      <c r="A1488" s="1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1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1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1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1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1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1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1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1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1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1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1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1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1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1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1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1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1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1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1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1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13"/>
      <c r="B1509" s="6"/>
      <c r="C1509" s="40"/>
      <c r="D1509" s="8"/>
      <c r="E1509" s="8"/>
      <c r="F1509" s="59"/>
      <c r="K1509" s="14"/>
      <c r="L1509" s="4"/>
    </row>
    <row r="1510" spans="1:12" s="45" customFormat="1" x14ac:dyDescent="0.25">
      <c r="A1510" s="1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1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1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1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1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1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1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1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1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1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1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1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1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1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1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1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1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1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1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13"/>
      <c r="B1529" s="6"/>
      <c r="C1529" s="40"/>
      <c r="D1529" s="8"/>
      <c r="E1529" s="8"/>
      <c r="F1529" s="59"/>
      <c r="K1529" s="14"/>
      <c r="L1529" s="4"/>
    </row>
    <row r="1530" spans="1:12" s="45" customFormat="1" x14ac:dyDescent="0.25">
      <c r="A1530" s="13"/>
      <c r="B1530" s="6"/>
      <c r="C1530" s="40"/>
      <c r="D1530" s="8"/>
      <c r="E1530" s="8"/>
      <c r="F1530" s="59"/>
      <c r="K1530" s="14"/>
      <c r="L1530" s="4"/>
    </row>
    <row r="1531" spans="1:12" s="45" customFormat="1" x14ac:dyDescent="0.25">
      <c r="A1531" s="13"/>
      <c r="B1531" s="6"/>
      <c r="C1531" s="40"/>
      <c r="D1531" s="8"/>
      <c r="E1531" s="8"/>
      <c r="F1531" s="59"/>
      <c r="K1531" s="14"/>
      <c r="L1531" s="4"/>
    </row>
    <row r="1532" spans="1:12" s="45" customFormat="1" x14ac:dyDescent="0.25">
      <c r="A1532" s="13"/>
      <c r="B1532" s="6"/>
      <c r="C1532" s="40"/>
      <c r="D1532" s="93"/>
      <c r="E1532" s="94"/>
      <c r="F1532" s="59"/>
      <c r="K1532" s="14"/>
      <c r="L1532" s="4"/>
    </row>
    <row r="1533" spans="1:12" s="45" customFormat="1" ht="18.75" x14ac:dyDescent="0.3">
      <c r="A1533" s="38"/>
      <c r="B1533" s="39"/>
      <c r="C1533" s="4"/>
      <c r="D1533" s="41"/>
      <c r="E1533" s="310"/>
      <c r="F1533" s="310"/>
      <c r="K1533" s="14"/>
      <c r="L1533" s="4"/>
    </row>
    <row r="1534" spans="1:12" s="45" customFormat="1" ht="18.75" x14ac:dyDescent="0.3">
      <c r="A1534" s="38"/>
      <c r="B1534" s="14"/>
      <c r="C1534" s="310"/>
      <c r="D1534" s="311"/>
      <c r="E1534" s="311"/>
      <c r="F1534" s="311"/>
      <c r="K1534" s="14"/>
      <c r="L1534" s="4"/>
    </row>
    <row r="1535" spans="1:12" s="45" customFormat="1" ht="18.75" x14ac:dyDescent="0.3">
      <c r="A1535" s="38"/>
      <c r="B1535" s="14"/>
      <c r="C1535" s="105"/>
      <c r="D1535" s="106"/>
      <c r="E1535" s="106"/>
      <c r="F1535" s="106"/>
      <c r="K1535" s="14"/>
      <c r="L1535" s="4"/>
    </row>
    <row r="1536" spans="1:12" s="45" customFormat="1" ht="18.75" x14ac:dyDescent="0.3">
      <c r="A1536" s="38"/>
      <c r="B1536" s="14"/>
      <c r="C1536" s="105"/>
      <c r="D1536" s="310"/>
      <c r="E1536" s="311"/>
      <c r="F1536" s="311"/>
      <c r="K1536" s="14"/>
      <c r="L1536" s="4"/>
    </row>
    <row r="1537" spans="1:12" s="45" customFormat="1" ht="18.75" x14ac:dyDescent="0.3">
      <c r="A1537" s="38"/>
      <c r="B1537" s="14"/>
      <c r="C1537" s="105"/>
      <c r="D1537" s="310"/>
      <c r="E1537" s="311"/>
      <c r="F1537" s="311"/>
      <c r="K1537" s="14"/>
      <c r="L1537" s="4"/>
    </row>
    <row r="1538" spans="1:12" s="45" customFormat="1" ht="18.75" x14ac:dyDescent="0.3">
      <c r="A1538" s="38"/>
      <c r="B1538" s="14"/>
      <c r="C1538" s="105"/>
      <c r="D1538" s="310"/>
      <c r="E1538" s="311"/>
      <c r="F1538" s="311"/>
      <c r="K1538" s="14"/>
      <c r="L1538" s="4"/>
    </row>
    <row r="1539" spans="1:12" s="45" customFormat="1" ht="18.75" x14ac:dyDescent="0.3">
      <c r="A1539" s="38"/>
      <c r="B1539" s="14"/>
      <c r="C1539" s="105"/>
      <c r="D1539" s="108"/>
      <c r="E1539" s="106"/>
      <c r="F1539" s="106"/>
      <c r="K1539" s="14"/>
      <c r="L1539" s="4"/>
    </row>
    <row r="1540" spans="1:12" s="45" customFormat="1" ht="18.75" x14ac:dyDescent="0.25">
      <c r="A1540" s="13"/>
      <c r="B1540" s="104"/>
      <c r="C1540" s="331"/>
      <c r="D1540" s="331"/>
      <c r="E1540" s="331"/>
      <c r="F1540" s="331"/>
      <c r="K1540" s="14"/>
      <c r="L1540" s="4"/>
    </row>
    <row r="1541" spans="1:12" s="45" customFormat="1" ht="18.75" x14ac:dyDescent="0.25">
      <c r="A1541" s="186"/>
      <c r="B1541" s="104"/>
      <c r="C1541" s="331"/>
      <c r="D1541" s="331"/>
      <c r="E1541" s="331"/>
      <c r="F1541" s="331"/>
      <c r="K1541" s="14"/>
      <c r="L1541" s="4"/>
    </row>
    <row r="1542" spans="1:12" s="45" customFormat="1" x14ac:dyDescent="0.25">
      <c r="A1542" s="23"/>
      <c r="B1542" s="47"/>
      <c r="C1542" s="4"/>
      <c r="D1542" s="9"/>
      <c r="E1542" s="8"/>
      <c r="F1542" s="59"/>
      <c r="K1542" s="14"/>
      <c r="L1542" s="4"/>
    </row>
    <row r="1543" spans="1:12" s="45" customFormat="1" x14ac:dyDescent="0.25">
      <c r="A1543" s="23"/>
      <c r="B1543" s="47"/>
      <c r="C1543" s="4"/>
      <c r="D1543" s="9"/>
      <c r="E1543" s="8"/>
      <c r="F1543" s="59"/>
      <c r="K1543" s="14"/>
      <c r="L1543" s="4"/>
    </row>
    <row r="1544" spans="1:12" s="45" customFormat="1" x14ac:dyDescent="0.25">
      <c r="A1544" s="23"/>
      <c r="B1544" s="39"/>
      <c r="C1544" s="4"/>
      <c r="D1544" s="9"/>
      <c r="E1544" s="8"/>
      <c r="F1544" s="59"/>
      <c r="K1544" s="14"/>
      <c r="L1544" s="4"/>
    </row>
    <row r="1545" spans="1:12" s="45" customFormat="1" x14ac:dyDescent="0.25">
      <c r="A1545" s="23"/>
      <c r="B1545" s="39"/>
      <c r="C1545" s="4"/>
      <c r="D1545" s="9"/>
      <c r="E1545" s="8"/>
      <c r="F1545" s="59"/>
      <c r="K1545" s="14"/>
      <c r="L1545" s="4"/>
    </row>
    <row r="1546" spans="1:12" s="45" customFormat="1" x14ac:dyDescent="0.25">
      <c r="A1546" s="23"/>
      <c r="B1546" s="39"/>
      <c r="C1546" s="4"/>
      <c r="D1546" s="9"/>
      <c r="E1546" s="8"/>
      <c r="F1546" s="59"/>
      <c r="K1546" s="14"/>
      <c r="L1546" s="4"/>
    </row>
    <row r="1547" spans="1:12" s="45" customFormat="1" x14ac:dyDescent="0.25">
      <c r="A1547" s="23"/>
      <c r="B1547" s="39"/>
      <c r="C1547" s="4"/>
      <c r="D1547" s="9"/>
      <c r="E1547" s="8"/>
      <c r="F1547" s="59"/>
      <c r="K1547" s="14"/>
      <c r="L1547" s="4"/>
    </row>
    <row r="1548" spans="1:12" s="45" customFormat="1" x14ac:dyDescent="0.25">
      <c r="A1548" s="23"/>
      <c r="B1548" s="295"/>
      <c r="C1548" s="4"/>
      <c r="D1548" s="9"/>
      <c r="E1548" s="8"/>
      <c r="F1548" s="59"/>
      <c r="K1548" s="14"/>
      <c r="L1548" s="4"/>
    </row>
    <row r="1549" spans="1:12" s="45" customFormat="1" x14ac:dyDescent="0.25">
      <c r="A1549" s="23"/>
      <c r="B1549" s="295"/>
      <c r="C1549" s="4"/>
      <c r="D1549" s="9"/>
      <c r="E1549" s="8"/>
      <c r="F1549" s="59"/>
      <c r="K1549" s="14"/>
      <c r="L1549" s="4"/>
    </row>
    <row r="1550" spans="1:12" s="45" customFormat="1" x14ac:dyDescent="0.25">
      <c r="A1550" s="23"/>
      <c r="B1550" s="295"/>
      <c r="C1550" s="4"/>
      <c r="D1550" s="296"/>
      <c r="E1550" s="8"/>
      <c r="F1550" s="59"/>
      <c r="K1550" s="14"/>
      <c r="L1550" s="4"/>
    </row>
    <row r="1551" spans="1:12" s="45" customFormat="1" x14ac:dyDescent="0.25">
      <c r="A1551" s="23"/>
      <c r="B1551" s="295"/>
      <c r="C1551" s="4"/>
      <c r="D1551" s="296"/>
      <c r="E1551" s="8"/>
      <c r="F1551" s="59"/>
      <c r="K1551" s="14"/>
      <c r="L1551" s="4"/>
    </row>
    <row r="1552" spans="1:12" s="45" customFormat="1" x14ac:dyDescent="0.25">
      <c r="A1552" s="23"/>
      <c r="B1552" s="295"/>
      <c r="C1552" s="4"/>
      <c r="D1552" s="296"/>
      <c r="E1552" s="8"/>
      <c r="F1552" s="59"/>
      <c r="K1552" s="14"/>
      <c r="L1552" s="4"/>
    </row>
    <row r="1553" spans="1:12" s="45" customFormat="1" x14ac:dyDescent="0.25">
      <c r="A1553" s="23"/>
      <c r="B1553" s="295"/>
      <c r="C1553" s="4"/>
      <c r="D1553" s="296"/>
      <c r="E1553" s="8"/>
      <c r="F1553" s="59"/>
      <c r="K1553" s="14"/>
      <c r="L1553" s="4"/>
    </row>
    <row r="1554" spans="1:12" s="45" customFormat="1" x14ac:dyDescent="0.25">
      <c r="A1554" s="23"/>
      <c r="B1554" s="295"/>
      <c r="C1554" s="4"/>
      <c r="D1554" s="296"/>
      <c r="E1554" s="8"/>
      <c r="F1554" s="59"/>
      <c r="K1554" s="14"/>
      <c r="L1554" s="4"/>
    </row>
    <row r="1555" spans="1:12" s="45" customFormat="1" x14ac:dyDescent="0.25">
      <c r="A1555" s="23"/>
      <c r="B1555" s="295"/>
      <c r="C1555" s="4"/>
      <c r="D1555" s="296"/>
      <c r="E1555" s="8"/>
      <c r="F1555" s="59"/>
      <c r="K1555" s="14"/>
      <c r="L1555" s="4"/>
    </row>
    <row r="1556" spans="1:12" s="45" customFormat="1" x14ac:dyDescent="0.25">
      <c r="A1556" s="23"/>
      <c r="B1556" s="295"/>
      <c r="C1556" s="4"/>
      <c r="D1556" s="296"/>
      <c r="E1556" s="8"/>
      <c r="F1556" s="59"/>
      <c r="K1556" s="14"/>
      <c r="L1556" s="4"/>
    </row>
    <row r="1557" spans="1:12" s="45" customFormat="1" x14ac:dyDescent="0.25">
      <c r="A1557" s="23"/>
      <c r="B1557" s="295"/>
      <c r="C1557" s="4"/>
      <c r="D1557" s="296"/>
      <c r="E1557" s="8"/>
      <c r="F1557" s="59"/>
      <c r="K1557" s="14"/>
      <c r="L1557" s="4"/>
    </row>
    <row r="1558" spans="1:12" s="45" customFormat="1" x14ac:dyDescent="0.25">
      <c r="A1558" s="23"/>
      <c r="B1558" s="295"/>
      <c r="C1558" s="4"/>
      <c r="D1558" s="296"/>
      <c r="E1558" s="8"/>
      <c r="F1558" s="59"/>
      <c r="K1558" s="14"/>
      <c r="L1558" s="4"/>
    </row>
    <row r="1559" spans="1:12" s="45" customFormat="1" x14ac:dyDescent="0.25">
      <c r="A1559" s="23"/>
      <c r="B1559" s="295"/>
      <c r="C1559" s="4"/>
      <c r="D1559" s="296"/>
      <c r="E1559" s="8"/>
      <c r="F1559" s="59"/>
      <c r="K1559" s="14"/>
      <c r="L1559" s="4"/>
    </row>
    <row r="1560" spans="1:12" s="45" customFormat="1" x14ac:dyDescent="0.25">
      <c r="A1560" s="23"/>
      <c r="B1560" s="295"/>
      <c r="C1560" s="4"/>
      <c r="D1560" s="296"/>
      <c r="E1560" s="8"/>
      <c r="F1560" s="59"/>
      <c r="K1560" s="14"/>
      <c r="L1560" s="4"/>
    </row>
    <row r="1561" spans="1:12" s="45" customFormat="1" x14ac:dyDescent="0.25">
      <c r="A1561" s="23"/>
      <c r="B1561" s="295"/>
      <c r="C1561" s="4"/>
      <c r="D1561" s="296"/>
      <c r="E1561" s="8"/>
      <c r="F1561" s="59"/>
      <c r="K1561" s="14"/>
      <c r="L1561" s="4"/>
    </row>
    <row r="1562" spans="1:12" s="45" customFormat="1" x14ac:dyDescent="0.25">
      <c r="A1562" s="23"/>
      <c r="B1562" s="295"/>
      <c r="C1562" s="4"/>
      <c r="D1562" s="296"/>
      <c r="E1562" s="8"/>
      <c r="F1562" s="59"/>
      <c r="K1562" s="14"/>
      <c r="L1562" s="4"/>
    </row>
    <row r="1563" spans="1:12" s="45" customFormat="1" x14ac:dyDescent="0.25">
      <c r="A1563" s="23"/>
      <c r="B1563" s="295"/>
      <c r="C1563" s="4"/>
      <c r="D1563" s="296"/>
      <c r="E1563" s="8"/>
      <c r="F1563" s="59"/>
      <c r="K1563" s="14"/>
      <c r="L1563" s="4"/>
    </row>
    <row r="1564" spans="1:12" s="45" customFormat="1" x14ac:dyDescent="0.25">
      <c r="A1564" s="23"/>
      <c r="B1564" s="295"/>
      <c r="C1564" s="4"/>
      <c r="D1564" s="296"/>
      <c r="E1564" s="8"/>
      <c r="F1564" s="59"/>
      <c r="K1564" s="14"/>
      <c r="L1564" s="4"/>
    </row>
    <row r="1565" spans="1:12" s="45" customFormat="1" x14ac:dyDescent="0.25">
      <c r="A1565" s="23"/>
      <c r="B1565" s="295"/>
      <c r="C1565" s="4"/>
      <c r="D1565" s="296"/>
      <c r="E1565" s="8"/>
      <c r="F1565" s="59"/>
      <c r="K1565" s="14"/>
      <c r="L1565" s="4"/>
    </row>
    <row r="1566" spans="1:12" s="45" customFormat="1" x14ac:dyDescent="0.25">
      <c r="A1566" s="23"/>
      <c r="B1566" s="295"/>
      <c r="C1566" s="4"/>
      <c r="D1566" s="296"/>
      <c r="E1566" s="8"/>
      <c r="F1566" s="59"/>
      <c r="K1566" s="14"/>
      <c r="L1566" s="4"/>
    </row>
    <row r="1567" spans="1:12" s="45" customFormat="1" x14ac:dyDescent="0.25">
      <c r="A1567" s="23"/>
      <c r="B1567" s="295"/>
      <c r="C1567" s="4"/>
      <c r="D1567" s="296"/>
      <c r="E1567" s="8"/>
      <c r="F1567" s="59"/>
      <c r="K1567" s="14"/>
      <c r="L1567" s="4"/>
    </row>
    <row r="1568" spans="1:12" s="45" customFormat="1" x14ac:dyDescent="0.25">
      <c r="A1568" s="23"/>
      <c r="B1568" s="295"/>
      <c r="C1568" s="4"/>
      <c r="D1568" s="296"/>
      <c r="E1568" s="8"/>
      <c r="F1568" s="59"/>
      <c r="K1568" s="14"/>
      <c r="L1568" s="4"/>
    </row>
    <row r="1569" spans="1:12" s="45" customFormat="1" x14ac:dyDescent="0.25">
      <c r="A1569" s="23"/>
      <c r="B1569" s="295"/>
      <c r="C1569" s="4"/>
      <c r="D1569" s="296"/>
      <c r="E1569" s="8"/>
      <c r="F1569" s="59"/>
      <c r="K1569" s="14"/>
      <c r="L1569" s="4"/>
    </row>
    <row r="1570" spans="1:12" s="45" customFormat="1" x14ac:dyDescent="0.25">
      <c r="A1570" s="23"/>
      <c r="B1570" s="295"/>
      <c r="C1570" s="4"/>
      <c r="D1570" s="296"/>
      <c r="E1570" s="8"/>
      <c r="F1570" s="59"/>
      <c r="K1570" s="14"/>
      <c r="L1570" s="4"/>
    </row>
    <row r="1571" spans="1:12" s="45" customFormat="1" x14ac:dyDescent="0.25">
      <c r="A1571" s="23"/>
      <c r="B1571" s="295"/>
      <c r="C1571" s="4"/>
      <c r="D1571" s="296"/>
      <c r="E1571" s="8"/>
      <c r="F1571" s="59"/>
      <c r="K1571" s="14"/>
      <c r="L1571" s="4"/>
    </row>
    <row r="1572" spans="1:12" s="45" customFormat="1" x14ac:dyDescent="0.25">
      <c r="A1572" s="23"/>
      <c r="B1572" s="295"/>
      <c r="C1572" s="4"/>
      <c r="D1572" s="296"/>
      <c r="E1572" s="8"/>
      <c r="F1572" s="59"/>
      <c r="K1572" s="14"/>
      <c r="L1572" s="4"/>
    </row>
    <row r="1573" spans="1:12" s="45" customFormat="1" x14ac:dyDescent="0.25">
      <c r="A1573" s="23"/>
      <c r="B1573" s="297"/>
      <c r="C1573" s="4"/>
      <c r="D1573" s="296"/>
      <c r="E1573" s="8"/>
      <c r="F1573" s="59"/>
      <c r="K1573" s="14"/>
      <c r="L1573" s="4"/>
    </row>
    <row r="1574" spans="1:12" s="45" customFormat="1" x14ac:dyDescent="0.25">
      <c r="A1574" s="23"/>
      <c r="B1574" s="295"/>
      <c r="C1574" s="4"/>
      <c r="D1574" s="296"/>
      <c r="E1574" s="8"/>
      <c r="F1574" s="59"/>
      <c r="K1574" s="14"/>
      <c r="L1574" s="4"/>
    </row>
    <row r="1575" spans="1:12" s="45" customFormat="1" x14ac:dyDescent="0.25">
      <c r="A1575" s="23"/>
      <c r="B1575" s="295"/>
      <c r="C1575" s="4"/>
      <c r="D1575" s="296"/>
      <c r="E1575" s="8"/>
      <c r="F1575" s="59"/>
      <c r="K1575" s="14"/>
      <c r="L1575" s="4"/>
    </row>
    <row r="1576" spans="1:12" s="45" customFormat="1" x14ac:dyDescent="0.25">
      <c r="A1576" s="23"/>
      <c r="B1576" s="295"/>
      <c r="C1576" s="4"/>
      <c r="D1576" s="296"/>
      <c r="E1576" s="8"/>
      <c r="F1576" s="59"/>
      <c r="K1576" s="14"/>
      <c r="L1576" s="4"/>
    </row>
    <row r="1577" spans="1:12" s="45" customFormat="1" x14ac:dyDescent="0.25">
      <c r="A1577" s="23"/>
      <c r="B1577" s="295"/>
      <c r="C1577" s="4"/>
      <c r="D1577" s="296"/>
      <c r="E1577" s="8"/>
      <c r="F1577" s="59"/>
      <c r="K1577" s="14"/>
      <c r="L1577" s="4"/>
    </row>
    <row r="1578" spans="1:12" s="45" customFormat="1" x14ac:dyDescent="0.25">
      <c r="A1578" s="23"/>
      <c r="B1578" s="295"/>
      <c r="C1578" s="4"/>
      <c r="D1578" s="296"/>
      <c r="E1578" s="8"/>
      <c r="F1578" s="59"/>
      <c r="K1578" s="14"/>
      <c r="L1578" s="4"/>
    </row>
    <row r="1579" spans="1:12" s="45" customFormat="1" x14ac:dyDescent="0.25">
      <c r="A1579" s="23"/>
      <c r="B1579" s="295"/>
      <c r="C1579" s="4"/>
      <c r="D1579" s="296"/>
      <c r="E1579" s="8"/>
      <c r="F1579" s="59"/>
      <c r="K1579" s="14"/>
      <c r="L1579" s="4"/>
    </row>
    <row r="1580" spans="1:12" s="45" customFormat="1" x14ac:dyDescent="0.25">
      <c r="A1580" s="23"/>
      <c r="B1580" s="295"/>
      <c r="C1580" s="4"/>
      <c r="D1580" s="296"/>
      <c r="E1580" s="8"/>
      <c r="F1580" s="59"/>
      <c r="K1580" s="14"/>
      <c r="L1580" s="4"/>
    </row>
    <row r="1581" spans="1:12" s="45" customFormat="1" x14ac:dyDescent="0.25">
      <c r="A1581" s="23"/>
      <c r="B1581" s="295"/>
      <c r="C1581" s="4"/>
      <c r="D1581" s="296"/>
      <c r="E1581" s="8"/>
      <c r="F1581" s="59"/>
      <c r="K1581" s="14"/>
      <c r="L1581" s="4"/>
    </row>
    <row r="1582" spans="1:12" s="45" customFormat="1" x14ac:dyDescent="0.25">
      <c r="A1582" s="23"/>
      <c r="B1582" s="295"/>
      <c r="C1582" s="4"/>
      <c r="D1582" s="296"/>
      <c r="E1582" s="8"/>
      <c r="F1582" s="59"/>
      <c r="K1582" s="14"/>
      <c r="L1582" s="4"/>
    </row>
    <row r="1583" spans="1:12" s="45" customFormat="1" x14ac:dyDescent="0.25">
      <c r="A1583" s="23"/>
      <c r="B1583" s="295"/>
      <c r="C1583" s="4"/>
      <c r="D1583" s="296"/>
      <c r="E1583" s="8"/>
      <c r="F1583" s="59"/>
      <c r="K1583" s="14"/>
      <c r="L1583" s="4"/>
    </row>
    <row r="1584" spans="1:12" s="45" customFormat="1" x14ac:dyDescent="0.25">
      <c r="A1584" s="23"/>
      <c r="B1584" s="295"/>
      <c r="C1584" s="4"/>
      <c r="D1584" s="296"/>
      <c r="E1584" s="8"/>
      <c r="F1584" s="59"/>
      <c r="K1584" s="14"/>
      <c r="L1584" s="4"/>
    </row>
    <row r="1585" spans="1:10" x14ac:dyDescent="0.25">
      <c r="A1585" s="23"/>
      <c r="B1585" s="295"/>
      <c r="D1585" s="296"/>
      <c r="E1585" s="8"/>
      <c r="F1585" s="59"/>
    </row>
    <row r="1586" spans="1:10" s="238" customFormat="1" ht="20.25" x14ac:dyDescent="0.3">
      <c r="A1586" s="287"/>
      <c r="B1586" s="329"/>
      <c r="C1586" s="329"/>
      <c r="D1586" s="329"/>
      <c r="E1586" s="329"/>
      <c r="F1586" s="329"/>
      <c r="G1586" s="298"/>
      <c r="H1586" s="298"/>
      <c r="I1586" s="298"/>
      <c r="J1586" s="298"/>
    </row>
    <row r="1587" spans="1:10" x14ac:dyDescent="0.25">
      <c r="A1587" s="186"/>
      <c r="B1587" s="187"/>
      <c r="C1587" s="186"/>
      <c r="D1587" s="189"/>
      <c r="E1587" s="189"/>
      <c r="F1587" s="190"/>
    </row>
    <row r="1588" spans="1:10" x14ac:dyDescent="0.25">
      <c r="A1588" s="23"/>
      <c r="B1588" s="129"/>
      <c r="C1588" s="23"/>
      <c r="D1588" s="8"/>
      <c r="E1588" s="8"/>
      <c r="F1588" s="10"/>
    </row>
    <row r="1589" spans="1:10" x14ac:dyDescent="0.25">
      <c r="A1589" s="23"/>
      <c r="B1589" s="299"/>
      <c r="C1589" s="23"/>
      <c r="D1589" s="8"/>
      <c r="E1589" s="8"/>
      <c r="F1589" s="10"/>
    </row>
    <row r="1590" spans="1:10" x14ac:dyDescent="0.25">
      <c r="A1590" s="23"/>
      <c r="B1590" s="129"/>
      <c r="C1590" s="23"/>
      <c r="D1590" s="8"/>
      <c r="E1590" s="8"/>
      <c r="F1590" s="10"/>
    </row>
    <row r="1591" spans="1:10" x14ac:dyDescent="0.25">
      <c r="A1591" s="23"/>
      <c r="B1591" s="129"/>
      <c r="C1591" s="23"/>
      <c r="D1591" s="8"/>
      <c r="E1591" s="8"/>
      <c r="F1591" s="10"/>
    </row>
    <row r="1592" spans="1:10" x14ac:dyDescent="0.25">
      <c r="A1592" s="23"/>
      <c r="B1592" s="300"/>
      <c r="C1592" s="23"/>
      <c r="D1592" s="8"/>
      <c r="E1592" s="8"/>
      <c r="F1592" s="10"/>
    </row>
    <row r="1593" spans="1:10" x14ac:dyDescent="0.25">
      <c r="A1593" s="23"/>
      <c r="B1593" s="300"/>
      <c r="C1593" s="23"/>
      <c r="D1593" s="8"/>
      <c r="E1593" s="8"/>
      <c r="F1593" s="10"/>
    </row>
    <row r="1594" spans="1:10" x14ac:dyDescent="0.25">
      <c r="A1594" s="23"/>
      <c r="B1594" s="300"/>
      <c r="C1594" s="23"/>
      <c r="D1594" s="8"/>
      <c r="E1594" s="8"/>
      <c r="F1594" s="10"/>
    </row>
    <row r="1595" spans="1:10" x14ac:dyDescent="0.25">
      <c r="A1595" s="23"/>
      <c r="B1595" s="300"/>
      <c r="C1595" s="23"/>
      <c r="D1595" s="8"/>
      <c r="E1595" s="8"/>
      <c r="F1595" s="10"/>
    </row>
    <row r="1596" spans="1:10" x14ac:dyDescent="0.25">
      <c r="A1596" s="23"/>
      <c r="B1596" s="300"/>
      <c r="C1596" s="23"/>
      <c r="D1596" s="8"/>
      <c r="E1596" s="8"/>
      <c r="F1596" s="10"/>
    </row>
    <row r="1597" spans="1:10" x14ac:dyDescent="0.25">
      <c r="A1597" s="23"/>
      <c r="B1597" s="300"/>
      <c r="C1597" s="23"/>
      <c r="D1597" s="8"/>
      <c r="E1597" s="8"/>
      <c r="F1597" s="10"/>
    </row>
    <row r="1598" spans="1:10" x14ac:dyDescent="0.25">
      <c r="A1598" s="23"/>
      <c r="B1598" s="300"/>
      <c r="C1598" s="23"/>
      <c r="D1598" s="8"/>
      <c r="E1598" s="8"/>
      <c r="F1598" s="10"/>
    </row>
    <row r="1599" spans="1:10" x14ac:dyDescent="0.25">
      <c r="A1599" s="23"/>
      <c r="B1599" s="300"/>
      <c r="C1599" s="23"/>
      <c r="D1599" s="8"/>
      <c r="E1599" s="8"/>
      <c r="F1599" s="10"/>
    </row>
    <row r="1600" spans="1:10" x14ac:dyDescent="0.25">
      <c r="A1600" s="23"/>
      <c r="B1600" s="300"/>
      <c r="C1600" s="23"/>
      <c r="D1600" s="8"/>
      <c r="E1600" s="8"/>
      <c r="F1600" s="10"/>
    </row>
    <row r="1601" spans="1:12" s="45" customFormat="1" x14ac:dyDescent="0.25">
      <c r="A1601" s="23"/>
      <c r="B1601" s="300"/>
      <c r="C1601" s="23"/>
      <c r="D1601" s="8"/>
      <c r="E1601" s="8"/>
      <c r="F1601" s="10"/>
      <c r="K1601" s="14"/>
      <c r="L1601" s="4"/>
    </row>
    <row r="1602" spans="1:12" s="45" customFormat="1" x14ac:dyDescent="0.25">
      <c r="A1602" s="23"/>
      <c r="B1602" s="300"/>
      <c r="C1602" s="23"/>
      <c r="D1602" s="8"/>
      <c r="E1602" s="8"/>
      <c r="F1602" s="10"/>
      <c r="K1602" s="14"/>
      <c r="L1602" s="4"/>
    </row>
    <row r="1603" spans="1:12" s="45" customFormat="1" x14ac:dyDescent="0.25">
      <c r="A1603" s="23"/>
      <c r="B1603" s="300"/>
      <c r="C1603" s="23"/>
      <c r="D1603" s="8"/>
      <c r="E1603" s="8"/>
      <c r="F1603" s="10"/>
      <c r="K1603" s="14"/>
      <c r="L1603" s="4"/>
    </row>
    <row r="1604" spans="1:12" s="45" customFormat="1" x14ac:dyDescent="0.25">
      <c r="A1604" s="23"/>
      <c r="B1604" s="300"/>
      <c r="C1604" s="23"/>
      <c r="D1604" s="8"/>
      <c r="E1604" s="8"/>
      <c r="F1604" s="10"/>
      <c r="K1604" s="14"/>
      <c r="L1604" s="4"/>
    </row>
    <row r="1605" spans="1:12" s="45" customFormat="1" x14ac:dyDescent="0.25">
      <c r="A1605" s="23"/>
      <c r="B1605" s="300"/>
      <c r="C1605" s="23"/>
      <c r="D1605" s="8"/>
      <c r="E1605" s="8"/>
      <c r="F1605" s="10"/>
      <c r="K1605" s="14"/>
      <c r="L1605" s="4"/>
    </row>
    <row r="1606" spans="1:12" s="45" customFormat="1" x14ac:dyDescent="0.25">
      <c r="A1606" s="23"/>
      <c r="B1606" s="300"/>
      <c r="C1606" s="23"/>
      <c r="D1606" s="8"/>
      <c r="E1606" s="8"/>
      <c r="F1606" s="10"/>
      <c r="K1606" s="14"/>
      <c r="L1606" s="4"/>
    </row>
    <row r="1607" spans="1:12" s="45" customFormat="1" x14ac:dyDescent="0.25">
      <c r="A1607" s="23"/>
      <c r="B1607" s="300"/>
      <c r="C1607" s="23"/>
      <c r="D1607" s="8"/>
      <c r="E1607" s="8"/>
      <c r="F1607" s="10"/>
      <c r="K1607" s="14"/>
      <c r="L1607" s="4"/>
    </row>
    <row r="1608" spans="1:12" s="45" customFormat="1" x14ac:dyDescent="0.25">
      <c r="A1608" s="23"/>
      <c r="B1608" s="300"/>
      <c r="C1608" s="23"/>
      <c r="D1608" s="8"/>
      <c r="E1608" s="8"/>
      <c r="F1608" s="10"/>
      <c r="K1608" s="14"/>
      <c r="L1608" s="4"/>
    </row>
    <row r="1609" spans="1:12" s="45" customFormat="1" x14ac:dyDescent="0.25">
      <c r="A1609" s="23"/>
      <c r="B1609" s="300"/>
      <c r="C1609" s="23"/>
      <c r="D1609" s="8"/>
      <c r="E1609" s="8"/>
      <c r="F1609" s="10"/>
      <c r="K1609" s="14"/>
      <c r="L1609" s="4"/>
    </row>
    <row r="1610" spans="1:12" s="45" customFormat="1" x14ac:dyDescent="0.25">
      <c r="A1610" s="23"/>
      <c r="B1610" s="300"/>
      <c r="C1610" s="23"/>
      <c r="D1610" s="8"/>
      <c r="E1610" s="8"/>
      <c r="F1610" s="10"/>
      <c r="K1610" s="14"/>
      <c r="L1610" s="4"/>
    </row>
    <row r="1611" spans="1:12" s="45" customFormat="1" x14ac:dyDescent="0.25">
      <c r="A1611" s="23"/>
      <c r="B1611" s="300"/>
      <c r="C1611" s="23"/>
      <c r="D1611" s="8"/>
      <c r="E1611" s="8"/>
      <c r="F1611" s="10"/>
      <c r="K1611" s="14"/>
      <c r="L1611" s="4"/>
    </row>
    <row r="1612" spans="1:12" s="45" customFormat="1" x14ac:dyDescent="0.25">
      <c r="A1612" s="23"/>
      <c r="B1612" s="300"/>
      <c r="C1612" s="23"/>
      <c r="D1612" s="8"/>
      <c r="E1612" s="8"/>
      <c r="F1612" s="10"/>
      <c r="K1612" s="14"/>
      <c r="L1612" s="4"/>
    </row>
    <row r="1613" spans="1:12" s="45" customFormat="1" x14ac:dyDescent="0.25">
      <c r="A1613" s="23"/>
      <c r="B1613" s="300"/>
      <c r="C1613" s="23"/>
      <c r="D1613" s="8"/>
      <c r="E1613" s="8"/>
      <c r="F1613" s="10"/>
      <c r="K1613" s="14"/>
      <c r="L1613" s="4"/>
    </row>
    <row r="1614" spans="1:12" s="45" customFormat="1" x14ac:dyDescent="0.25">
      <c r="A1614" s="23"/>
      <c r="B1614" s="300"/>
      <c r="C1614" s="23"/>
      <c r="D1614" s="8"/>
      <c r="E1614" s="8"/>
      <c r="F1614" s="10"/>
      <c r="K1614" s="14"/>
      <c r="L1614" s="4"/>
    </row>
    <row r="1615" spans="1:12" s="45" customFormat="1" x14ac:dyDescent="0.25">
      <c r="A1615" s="23"/>
      <c r="B1615" s="300"/>
      <c r="C1615" s="23"/>
      <c r="D1615" s="8"/>
      <c r="E1615" s="8"/>
      <c r="F1615" s="10"/>
      <c r="K1615" s="14"/>
      <c r="L1615" s="4"/>
    </row>
    <row r="1616" spans="1:12" s="45" customFormat="1" x14ac:dyDescent="0.25">
      <c r="A1616" s="23"/>
      <c r="B1616" s="300"/>
      <c r="C1616" s="23"/>
      <c r="D1616" s="8"/>
      <c r="E1616" s="8"/>
      <c r="F1616" s="10"/>
      <c r="K1616" s="14"/>
      <c r="L1616" s="4"/>
    </row>
    <row r="1617" spans="1:12" s="45" customFormat="1" x14ac:dyDescent="0.25">
      <c r="A1617" s="23"/>
      <c r="B1617" s="300"/>
      <c r="C1617" s="23"/>
      <c r="D1617" s="8"/>
      <c r="E1617" s="8"/>
      <c r="F1617" s="10"/>
      <c r="K1617" s="14"/>
      <c r="L1617" s="4"/>
    </row>
    <row r="1618" spans="1:12" s="45" customFormat="1" x14ac:dyDescent="0.25">
      <c r="A1618" s="23"/>
      <c r="B1618" s="300"/>
      <c r="C1618" s="23"/>
      <c r="D1618" s="8"/>
      <c r="E1618" s="8"/>
      <c r="F1618" s="10"/>
      <c r="K1618" s="14"/>
      <c r="L1618" s="4"/>
    </row>
    <row r="1619" spans="1:12" s="45" customFormat="1" ht="18.75" x14ac:dyDescent="0.25">
      <c r="A1619" s="114"/>
      <c r="B1619" s="301"/>
      <c r="C1619" s="114"/>
      <c r="D1619" s="8"/>
      <c r="E1619" s="8"/>
      <c r="F1619" s="293"/>
      <c r="K1619" s="14"/>
      <c r="L1619" s="4"/>
    </row>
    <row r="1620" spans="1:12" s="45" customFormat="1" x14ac:dyDescent="0.25">
      <c r="A1620" s="23"/>
      <c r="B1620" s="300"/>
      <c r="C1620" s="23"/>
      <c r="D1620" s="8"/>
      <c r="E1620" s="8"/>
      <c r="F1620" s="10"/>
      <c r="K1620" s="14"/>
      <c r="L1620" s="4"/>
    </row>
    <row r="1621" spans="1:12" s="45" customFormat="1" x14ac:dyDescent="0.25">
      <c r="A1621" s="23"/>
      <c r="B1621" s="300"/>
      <c r="C1621" s="23"/>
      <c r="D1621" s="8"/>
      <c r="E1621" s="8"/>
      <c r="F1621" s="10"/>
      <c r="K1621" s="14"/>
      <c r="L1621" s="4"/>
    </row>
    <row r="1622" spans="1:12" s="45" customFormat="1" x14ac:dyDescent="0.25">
      <c r="A1622" s="23"/>
      <c r="B1622" s="300"/>
      <c r="C1622" s="23"/>
      <c r="D1622" s="8"/>
      <c r="E1622" s="8"/>
      <c r="F1622" s="10"/>
      <c r="K1622" s="14"/>
      <c r="L1622" s="4"/>
    </row>
    <row r="1623" spans="1:12" s="45" customFormat="1" x14ac:dyDescent="0.25">
      <c r="A1623" s="23"/>
      <c r="B1623" s="300"/>
      <c r="C1623" s="23"/>
      <c r="D1623" s="8"/>
      <c r="E1623" s="8"/>
      <c r="F1623" s="10"/>
      <c r="K1623" s="14"/>
      <c r="L1623" s="4"/>
    </row>
    <row r="1624" spans="1:12" s="45" customFormat="1" x14ac:dyDescent="0.25">
      <c r="A1624" s="23"/>
      <c r="B1624" s="300"/>
      <c r="C1624" s="23"/>
      <c r="D1624" s="8"/>
      <c r="E1624" s="8"/>
      <c r="F1624" s="10"/>
      <c r="K1624" s="14"/>
      <c r="L1624" s="4"/>
    </row>
    <row r="1625" spans="1:12" s="45" customFormat="1" x14ac:dyDescent="0.25">
      <c r="A1625" s="23"/>
      <c r="B1625" s="300"/>
      <c r="C1625" s="23"/>
      <c r="D1625" s="8"/>
      <c r="E1625" s="8"/>
      <c r="F1625" s="10"/>
      <c r="K1625" s="14"/>
      <c r="L1625" s="4"/>
    </row>
    <row r="1626" spans="1:12" s="45" customFormat="1" x14ac:dyDescent="0.25">
      <c r="A1626" s="23"/>
      <c r="B1626" s="300"/>
      <c r="C1626" s="23"/>
      <c r="D1626" s="8"/>
      <c r="E1626" s="8"/>
      <c r="F1626" s="10"/>
      <c r="K1626" s="14"/>
      <c r="L1626" s="4"/>
    </row>
    <row r="1627" spans="1:12" s="45" customFormat="1" x14ac:dyDescent="0.25">
      <c r="A1627" s="23"/>
      <c r="B1627" s="300"/>
      <c r="C1627" s="23"/>
      <c r="D1627" s="8"/>
      <c r="E1627" s="8"/>
      <c r="F1627" s="10"/>
      <c r="K1627" s="14"/>
      <c r="L1627" s="4"/>
    </row>
    <row r="1628" spans="1:12" s="45" customFormat="1" x14ac:dyDescent="0.25">
      <c r="A1628" s="23"/>
      <c r="B1628" s="300"/>
      <c r="C1628" s="23"/>
      <c r="D1628" s="8"/>
      <c r="E1628" s="8"/>
      <c r="F1628" s="10"/>
      <c r="K1628" s="14"/>
      <c r="L1628" s="4"/>
    </row>
    <row r="1629" spans="1:12" s="45" customFormat="1" x14ac:dyDescent="0.25">
      <c r="A1629" s="23"/>
      <c r="B1629" s="300"/>
      <c r="C1629" s="23"/>
      <c r="D1629" s="8"/>
      <c r="E1629" s="8"/>
      <c r="F1629" s="10"/>
      <c r="K1629" s="14"/>
      <c r="L1629" s="4"/>
    </row>
    <row r="1630" spans="1:12" s="45" customFormat="1" x14ac:dyDescent="0.25">
      <c r="A1630" s="23"/>
      <c r="B1630" s="300"/>
      <c r="C1630" s="23"/>
      <c r="D1630" s="8"/>
      <c r="E1630" s="8"/>
      <c r="F1630" s="10"/>
      <c r="K1630" s="14"/>
      <c r="L1630" s="4"/>
    </row>
    <row r="1631" spans="1:12" s="45" customFormat="1" ht="18.75" x14ac:dyDescent="0.25">
      <c r="A1631" s="114"/>
      <c r="B1631" s="302"/>
      <c r="C1631" s="114"/>
      <c r="D1631" s="8"/>
      <c r="E1631" s="8"/>
      <c r="F1631" s="293"/>
      <c r="K1631" s="14"/>
      <c r="L1631" s="4"/>
    </row>
    <row r="1632" spans="1:12" s="45" customFormat="1" x14ac:dyDescent="0.25">
      <c r="A1632" s="23"/>
      <c r="B1632" s="300"/>
      <c r="C1632" s="23"/>
      <c r="D1632" s="8"/>
      <c r="E1632" s="8"/>
      <c r="F1632" s="10"/>
      <c r="K1632" s="14"/>
      <c r="L1632" s="4"/>
    </row>
    <row r="1633" spans="1:12" s="45" customFormat="1" x14ac:dyDescent="0.25">
      <c r="A1633" s="23"/>
      <c r="B1633" s="300"/>
      <c r="C1633" s="23"/>
      <c r="D1633" s="8"/>
      <c r="E1633" s="8"/>
      <c r="F1633" s="10"/>
      <c r="K1633" s="14"/>
      <c r="L1633" s="4"/>
    </row>
    <row r="1634" spans="1:12" s="45" customFormat="1" x14ac:dyDescent="0.25">
      <c r="A1634" s="23"/>
      <c r="B1634" s="300"/>
      <c r="C1634" s="23"/>
      <c r="D1634" s="8"/>
      <c r="E1634" s="8"/>
      <c r="F1634" s="10"/>
      <c r="K1634" s="14"/>
      <c r="L1634" s="4"/>
    </row>
    <row r="1635" spans="1:12" s="45" customFormat="1" x14ac:dyDescent="0.25">
      <c r="A1635" s="23"/>
      <c r="B1635" s="300"/>
      <c r="C1635" s="23"/>
      <c r="D1635" s="8"/>
      <c r="E1635" s="8"/>
      <c r="F1635" s="10"/>
      <c r="K1635" s="14"/>
      <c r="L1635" s="4"/>
    </row>
    <row r="1636" spans="1:12" s="45" customFormat="1" x14ac:dyDescent="0.25">
      <c r="A1636" s="23"/>
      <c r="B1636" s="300"/>
      <c r="C1636" s="23"/>
      <c r="D1636" s="8"/>
      <c r="E1636" s="8"/>
      <c r="F1636" s="10"/>
      <c r="K1636" s="14"/>
      <c r="L1636" s="4"/>
    </row>
    <row r="1637" spans="1:12" s="45" customFormat="1" x14ac:dyDescent="0.25">
      <c r="A1637" s="23"/>
      <c r="B1637" s="300"/>
      <c r="C1637" s="23"/>
      <c r="D1637" s="8"/>
      <c r="E1637" s="8"/>
      <c r="F1637" s="10"/>
      <c r="K1637" s="14"/>
      <c r="L1637" s="4"/>
    </row>
    <row r="1638" spans="1:12" s="45" customFormat="1" x14ac:dyDescent="0.25">
      <c r="A1638" s="23"/>
      <c r="B1638" s="300"/>
      <c r="C1638" s="23"/>
      <c r="D1638" s="8"/>
      <c r="E1638" s="8"/>
      <c r="F1638" s="10"/>
      <c r="K1638" s="14"/>
      <c r="L1638" s="4"/>
    </row>
    <row r="1639" spans="1:12" s="45" customFormat="1" x14ac:dyDescent="0.25">
      <c r="A1639" s="23"/>
      <c r="B1639" s="300"/>
      <c r="C1639" s="23"/>
      <c r="D1639" s="8"/>
      <c r="E1639" s="8"/>
      <c r="F1639" s="10"/>
      <c r="K1639" s="14"/>
      <c r="L1639" s="4"/>
    </row>
    <row r="1640" spans="1:12" s="45" customFormat="1" x14ac:dyDescent="0.25">
      <c r="A1640" s="23"/>
      <c r="B1640" s="300"/>
      <c r="C1640" s="23"/>
      <c r="D1640" s="8"/>
      <c r="E1640" s="8"/>
      <c r="F1640" s="10"/>
      <c r="K1640" s="14"/>
      <c r="L1640" s="4"/>
    </row>
    <row r="1641" spans="1:12" s="45" customFormat="1" x14ac:dyDescent="0.25">
      <c r="A1641" s="23"/>
      <c r="B1641" s="300"/>
      <c r="C1641" s="23"/>
      <c r="D1641" s="8"/>
      <c r="E1641" s="8"/>
      <c r="F1641" s="10"/>
      <c r="K1641" s="14"/>
      <c r="L1641" s="4"/>
    </row>
    <row r="1642" spans="1:12" s="45" customFormat="1" x14ac:dyDescent="0.25">
      <c r="A1642" s="23"/>
      <c r="B1642" s="300"/>
      <c r="C1642" s="23"/>
      <c r="D1642" s="8"/>
      <c r="E1642" s="8"/>
      <c r="F1642" s="10"/>
      <c r="K1642" s="14"/>
      <c r="L1642" s="4"/>
    </row>
    <row r="1643" spans="1:12" s="45" customFormat="1" x14ac:dyDescent="0.25">
      <c r="A1643" s="23"/>
      <c r="B1643" s="300"/>
      <c r="C1643" s="23"/>
      <c r="D1643" s="8"/>
      <c r="E1643" s="8"/>
      <c r="F1643" s="10"/>
      <c r="K1643" s="14"/>
      <c r="L1643" s="4"/>
    </row>
    <row r="1644" spans="1:12" s="45" customFormat="1" x14ac:dyDescent="0.25">
      <c r="A1644" s="23"/>
      <c r="B1644" s="300"/>
      <c r="C1644" s="23"/>
      <c r="D1644" s="8"/>
      <c r="E1644" s="8"/>
      <c r="F1644" s="10"/>
      <c r="K1644" s="14"/>
      <c r="L1644" s="4"/>
    </row>
    <row r="1645" spans="1:12" s="45" customFormat="1" x14ac:dyDescent="0.25">
      <c r="A1645" s="23"/>
      <c r="B1645" s="300"/>
      <c r="C1645" s="23"/>
      <c r="D1645" s="8"/>
      <c r="E1645" s="8"/>
      <c r="F1645" s="10"/>
      <c r="K1645" s="14"/>
      <c r="L1645" s="4"/>
    </row>
    <row r="1646" spans="1:12" s="45" customFormat="1" x14ac:dyDescent="0.25">
      <c r="A1646" s="23"/>
      <c r="B1646" s="300"/>
      <c r="C1646" s="23"/>
      <c r="D1646" s="8"/>
      <c r="E1646" s="8"/>
      <c r="F1646" s="10"/>
      <c r="K1646" s="14"/>
      <c r="L1646" s="4"/>
    </row>
    <row r="1647" spans="1:12" s="45" customFormat="1" x14ac:dyDescent="0.25">
      <c r="A1647" s="23"/>
      <c r="B1647" s="300"/>
      <c r="C1647" s="23"/>
      <c r="D1647" s="8"/>
      <c r="E1647" s="8"/>
      <c r="F1647" s="10"/>
      <c r="K1647" s="14"/>
      <c r="L1647" s="4"/>
    </row>
    <row r="1648" spans="1:12" s="45" customFormat="1" x14ac:dyDescent="0.25">
      <c r="A1648" s="23"/>
      <c r="B1648" s="300"/>
      <c r="C1648" s="23"/>
      <c r="D1648" s="8"/>
      <c r="E1648" s="8"/>
      <c r="F1648" s="10"/>
      <c r="K1648" s="14"/>
      <c r="L1648" s="4"/>
    </row>
    <row r="1649" spans="1:12" s="45" customFormat="1" x14ac:dyDescent="0.25">
      <c r="A1649" s="23"/>
      <c r="B1649" s="300"/>
      <c r="C1649" s="23"/>
      <c r="D1649" s="8"/>
      <c r="E1649" s="8"/>
      <c r="F1649" s="10"/>
      <c r="K1649" s="14"/>
      <c r="L1649" s="4"/>
    </row>
    <row r="1650" spans="1:12" s="45" customFormat="1" x14ac:dyDescent="0.25">
      <c r="A1650" s="23"/>
      <c r="B1650" s="300"/>
      <c r="C1650" s="23"/>
      <c r="D1650" s="8"/>
      <c r="E1650" s="8"/>
      <c r="F1650" s="10"/>
      <c r="K1650" s="14"/>
      <c r="L1650" s="4"/>
    </row>
    <row r="1651" spans="1:12" s="45" customFormat="1" x14ac:dyDescent="0.25">
      <c r="A1651" s="23"/>
      <c r="B1651" s="300"/>
      <c r="C1651" s="23"/>
      <c r="D1651" s="8"/>
      <c r="E1651" s="8"/>
      <c r="F1651" s="10"/>
      <c r="K1651" s="14"/>
      <c r="L1651" s="4"/>
    </row>
    <row r="1652" spans="1:12" s="45" customFormat="1" x14ac:dyDescent="0.25">
      <c r="A1652" s="23"/>
      <c r="B1652" s="300"/>
      <c r="C1652" s="23"/>
      <c r="D1652" s="8"/>
      <c r="E1652" s="8"/>
      <c r="F1652" s="10"/>
      <c r="K1652" s="14"/>
      <c r="L1652" s="4"/>
    </row>
    <row r="1653" spans="1:12" s="45" customFormat="1" x14ac:dyDescent="0.25">
      <c r="A1653" s="23"/>
      <c r="B1653" s="300"/>
      <c r="C1653" s="23"/>
      <c r="D1653" s="8"/>
      <c r="E1653" s="8"/>
      <c r="F1653" s="10"/>
      <c r="K1653" s="14"/>
      <c r="L1653" s="4"/>
    </row>
    <row r="1654" spans="1:12" s="45" customFormat="1" x14ac:dyDescent="0.25">
      <c r="A1654" s="23"/>
      <c r="B1654" s="300"/>
      <c r="C1654" s="23"/>
      <c r="D1654" s="8"/>
      <c r="E1654" s="8"/>
      <c r="F1654" s="10"/>
      <c r="K1654" s="14"/>
      <c r="L1654" s="4"/>
    </row>
    <row r="1655" spans="1:12" s="45" customFormat="1" x14ac:dyDescent="0.25">
      <c r="A1655" s="23"/>
      <c r="B1655" s="300"/>
      <c r="C1655" s="23"/>
      <c r="D1655" s="8"/>
      <c r="E1655" s="8"/>
      <c r="F1655" s="10"/>
      <c r="K1655" s="14"/>
      <c r="L1655" s="4"/>
    </row>
    <row r="1656" spans="1:12" s="45" customFormat="1" x14ac:dyDescent="0.25">
      <c r="A1656" s="23"/>
      <c r="B1656" s="300"/>
      <c r="C1656" s="23"/>
      <c r="D1656" s="8"/>
      <c r="E1656" s="8"/>
      <c r="F1656" s="10"/>
      <c r="K1656" s="14"/>
      <c r="L1656" s="4"/>
    </row>
    <row r="1657" spans="1:12" s="45" customFormat="1" x14ac:dyDescent="0.25">
      <c r="A1657" s="23"/>
      <c r="B1657" s="300"/>
      <c r="C1657" s="23"/>
      <c r="D1657" s="8"/>
      <c r="E1657" s="8"/>
      <c r="F1657" s="10"/>
      <c r="K1657" s="14"/>
      <c r="L1657" s="4"/>
    </row>
    <row r="1658" spans="1:12" s="45" customFormat="1" x14ac:dyDescent="0.25">
      <c r="A1658" s="23"/>
      <c r="B1658" s="300"/>
      <c r="C1658" s="23"/>
      <c r="D1658" s="8"/>
      <c r="E1658" s="8"/>
      <c r="F1658" s="10"/>
      <c r="K1658" s="14"/>
      <c r="L1658" s="4"/>
    </row>
    <row r="1659" spans="1:12" s="45" customFormat="1" x14ac:dyDescent="0.25">
      <c r="A1659" s="23"/>
      <c r="B1659" s="300"/>
      <c r="C1659" s="23"/>
      <c r="D1659" s="8"/>
      <c r="E1659" s="8"/>
      <c r="F1659" s="10"/>
      <c r="K1659" s="14"/>
      <c r="L1659" s="4"/>
    </row>
    <row r="1660" spans="1:12" s="45" customFormat="1" x14ac:dyDescent="0.25">
      <c r="A1660" s="23"/>
      <c r="B1660" s="300"/>
      <c r="C1660" s="23"/>
      <c r="D1660" s="8"/>
      <c r="E1660" s="8"/>
      <c r="F1660" s="10"/>
      <c r="K1660" s="14"/>
      <c r="L1660" s="4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s="45" customFormat="1" x14ac:dyDescent="0.25">
      <c r="A1662" s="23"/>
      <c r="B1662" s="130"/>
      <c r="C1662" s="23"/>
      <c r="D1662" s="8"/>
      <c r="E1662" s="8"/>
      <c r="F1662" s="10"/>
      <c r="K1662" s="14"/>
      <c r="L1662" s="4"/>
    </row>
    <row r="1663" spans="1:12" s="45" customFormat="1" x14ac:dyDescent="0.25">
      <c r="A1663" s="23"/>
      <c r="B1663" s="300"/>
      <c r="C1663" s="23"/>
      <c r="D1663" s="8"/>
      <c r="E1663" s="8"/>
      <c r="F1663" s="10"/>
      <c r="K1663" s="14"/>
      <c r="L1663" s="4"/>
    </row>
    <row r="1664" spans="1:12" s="45" customFormat="1" x14ac:dyDescent="0.25">
      <c r="A1664" s="23"/>
      <c r="B1664" s="300"/>
      <c r="C1664" s="23"/>
      <c r="D1664" s="8"/>
      <c r="E1664" s="8"/>
      <c r="F1664" s="10"/>
      <c r="K1664" s="14"/>
      <c r="L1664" s="4"/>
    </row>
    <row r="1665" spans="1:12" x14ac:dyDescent="0.25">
      <c r="A1665" s="23"/>
      <c r="B1665" s="300"/>
      <c r="C1665" s="23"/>
      <c r="D1665" s="8"/>
      <c r="E1665" s="8"/>
      <c r="F1665" s="10"/>
    </row>
    <row r="1666" spans="1:12" x14ac:dyDescent="0.25">
      <c r="A1666" s="23"/>
      <c r="B1666" s="300"/>
      <c r="C1666" s="23"/>
      <c r="D1666" s="8"/>
      <c r="E1666" s="8"/>
      <c r="F1666" s="10"/>
    </row>
    <row r="1667" spans="1:12" x14ac:dyDescent="0.25">
      <c r="A1667" s="23"/>
      <c r="B1667" s="300"/>
      <c r="C1667" s="23"/>
      <c r="D1667" s="8"/>
      <c r="E1667" s="8"/>
      <c r="F1667" s="10"/>
    </row>
    <row r="1669" spans="1:12" s="238" customFormat="1" x14ac:dyDescent="0.25">
      <c r="G1669" s="298"/>
      <c r="H1669" s="298"/>
      <c r="I1669" s="298"/>
      <c r="J1669" s="298"/>
      <c r="L1669" s="303"/>
    </row>
    <row r="1671" spans="1:12" s="238" customFormat="1" ht="20.25" x14ac:dyDescent="0.3">
      <c r="A1671" s="304"/>
      <c r="B1671" s="327"/>
      <c r="C1671" s="329"/>
      <c r="D1671" s="329"/>
      <c r="E1671" s="329"/>
      <c r="F1671" s="329"/>
      <c r="G1671" s="298"/>
      <c r="H1671" s="298"/>
      <c r="I1671" s="298"/>
      <c r="J1671" s="298"/>
      <c r="L1671" s="303"/>
    </row>
    <row r="1672" spans="1:12" x14ac:dyDescent="0.25">
      <c r="A1672" s="186"/>
      <c r="B1672" s="187"/>
      <c r="D1672" s="41"/>
      <c r="F1672" s="59"/>
    </row>
    <row r="1673" spans="1:12" x14ac:dyDescent="0.25">
      <c r="A1673" s="305"/>
      <c r="B1673" s="306"/>
      <c r="C1673" s="307"/>
      <c r="D1673" s="308"/>
      <c r="E1673" s="307"/>
      <c r="F1673" s="309"/>
    </row>
    <row r="1674" spans="1:12" x14ac:dyDescent="0.25">
      <c r="A1674" s="23"/>
      <c r="B1674" s="129"/>
      <c r="D1674" s="8"/>
      <c r="E1674" s="8"/>
      <c r="F1674" s="59"/>
    </row>
    <row r="1675" spans="1:12" x14ac:dyDescent="0.25">
      <c r="A1675" s="23"/>
      <c r="B1675" s="129"/>
      <c r="D1675" s="8"/>
      <c r="E1675" s="8"/>
      <c r="F1675" s="59"/>
    </row>
    <row r="1676" spans="1:12" x14ac:dyDescent="0.25">
      <c r="A1676" s="23"/>
      <c r="B1676" s="129"/>
      <c r="D1676" s="8"/>
      <c r="E1676" s="8"/>
      <c r="F1676" s="59"/>
    </row>
    <row r="1677" spans="1:12" x14ac:dyDescent="0.25">
      <c r="A1677" s="23"/>
      <c r="B1677" s="129"/>
      <c r="D1677" s="8"/>
      <c r="E1677" s="8"/>
      <c r="F1677" s="59"/>
    </row>
    <row r="1678" spans="1:12" x14ac:dyDescent="0.25">
      <c r="A1678" s="305"/>
      <c r="B1678" s="306"/>
      <c r="C1678" s="307"/>
      <c r="D1678" s="8"/>
      <c r="E1678" s="8"/>
      <c r="F1678" s="309"/>
    </row>
    <row r="1679" spans="1:12" x14ac:dyDescent="0.25">
      <c r="A1679" s="23"/>
      <c r="B1679" s="129"/>
      <c r="D1679" s="8"/>
      <c r="E1679" s="8"/>
      <c r="F1679" s="59"/>
    </row>
    <row r="1680" spans="1:12" x14ac:dyDescent="0.25">
      <c r="A1680" s="23"/>
      <c r="B1680" s="129"/>
      <c r="D1680" s="8"/>
      <c r="E1680" s="8"/>
      <c r="F1680" s="59"/>
    </row>
    <row r="1681" spans="1:12" s="45" customFormat="1" x14ac:dyDescent="0.25">
      <c r="A1681" s="23"/>
      <c r="B1681" s="129"/>
      <c r="C1681" s="4"/>
      <c r="D1681" s="8"/>
      <c r="E1681" s="8"/>
      <c r="F1681" s="59"/>
      <c r="K1681" s="14"/>
      <c r="L1681" s="4"/>
    </row>
    <row r="1682" spans="1:12" s="45" customFormat="1" x14ac:dyDescent="0.25">
      <c r="A1682" s="23"/>
      <c r="B1682" s="129"/>
      <c r="C1682" s="4"/>
      <c r="D1682" s="8"/>
      <c r="E1682" s="8"/>
      <c r="F1682" s="59"/>
      <c r="K1682" s="14"/>
      <c r="L1682" s="4"/>
    </row>
    <row r="1683" spans="1:12" s="45" customFormat="1" x14ac:dyDescent="0.25">
      <c r="A1683" s="23"/>
      <c r="B1683" s="129"/>
      <c r="C1683" s="4"/>
      <c r="D1683" s="8"/>
      <c r="E1683" s="8"/>
      <c r="F1683" s="59"/>
      <c r="K1683" s="14"/>
      <c r="L1683" s="4"/>
    </row>
    <row r="1684" spans="1:12" s="45" customFormat="1" x14ac:dyDescent="0.25">
      <c r="A1684" s="23"/>
      <c r="B1684" s="129"/>
      <c r="C1684" s="4"/>
      <c r="D1684" s="8"/>
      <c r="E1684" s="8"/>
      <c r="F1684" s="59"/>
      <c r="K1684" s="14"/>
      <c r="L1684" s="4"/>
    </row>
    <row r="1685" spans="1:12" s="45" customFormat="1" x14ac:dyDescent="0.25">
      <c r="A1685" s="305"/>
      <c r="B1685" s="306"/>
      <c r="C1685" s="307"/>
      <c r="D1685" s="8"/>
      <c r="E1685" s="8"/>
      <c r="F1685" s="309"/>
      <c r="K1685" s="14"/>
      <c r="L1685" s="4"/>
    </row>
    <row r="1686" spans="1:12" s="45" customFormat="1" x14ac:dyDescent="0.25">
      <c r="A1686" s="23"/>
      <c r="B1686" s="129"/>
      <c r="C1686" s="4"/>
      <c r="D1686" s="8"/>
      <c r="E1686" s="8"/>
      <c r="F1686" s="59"/>
      <c r="K1686" s="14"/>
      <c r="L1686" s="4"/>
    </row>
    <row r="1687" spans="1:12" s="45" customFormat="1" x14ac:dyDescent="0.25">
      <c r="A1687" s="23"/>
      <c r="B1687" s="129"/>
      <c r="C1687" s="4"/>
      <c r="D1687" s="8"/>
      <c r="E1687" s="8"/>
      <c r="F1687" s="59"/>
      <c r="K1687" s="14"/>
      <c r="L1687" s="4"/>
    </row>
    <row r="1688" spans="1:12" s="45" customFormat="1" x14ac:dyDescent="0.25">
      <c r="A1688" s="305"/>
      <c r="B1688" s="306"/>
      <c r="C1688" s="307"/>
      <c r="D1688" s="8"/>
      <c r="E1688" s="8"/>
      <c r="F1688" s="309"/>
      <c r="K1688" s="14"/>
      <c r="L1688" s="4"/>
    </row>
    <row r="1689" spans="1:12" s="45" customFormat="1" x14ac:dyDescent="0.25">
      <c r="A1689" s="23"/>
      <c r="B1689" s="129"/>
      <c r="C1689" s="4"/>
      <c r="D1689" s="8"/>
      <c r="E1689" s="8"/>
      <c r="F1689" s="59"/>
      <c r="K1689" s="14"/>
      <c r="L1689" s="4"/>
    </row>
    <row r="1690" spans="1:12" s="45" customFormat="1" x14ac:dyDescent="0.25">
      <c r="A1690" s="23"/>
      <c r="B1690" s="129"/>
      <c r="C1690" s="4"/>
      <c r="D1690" s="8"/>
      <c r="E1690" s="8"/>
      <c r="F1690" s="59"/>
      <c r="K1690" s="14"/>
      <c r="L1690" s="4"/>
    </row>
    <row r="1691" spans="1:12" s="45" customFormat="1" x14ac:dyDescent="0.25">
      <c r="A1691" s="23"/>
      <c r="B1691" s="129"/>
      <c r="C1691" s="4"/>
      <c r="D1691" s="8"/>
      <c r="E1691" s="8"/>
      <c r="F1691" s="59"/>
      <c r="K1691" s="14"/>
      <c r="L1691" s="4"/>
    </row>
    <row r="1692" spans="1:12" s="45" customFormat="1" x14ac:dyDescent="0.25">
      <c r="A1692" s="23"/>
      <c r="B1692" s="129"/>
      <c r="C1692" s="4"/>
      <c r="D1692" s="8"/>
      <c r="E1692" s="8"/>
      <c r="F1692" s="59"/>
      <c r="K1692" s="14"/>
      <c r="L1692" s="4"/>
    </row>
    <row r="1693" spans="1:12" s="45" customFormat="1" x14ac:dyDescent="0.25">
      <c r="A1693" s="23"/>
      <c r="B1693" s="129"/>
      <c r="C1693" s="4"/>
      <c r="D1693" s="8"/>
      <c r="E1693" s="8"/>
      <c r="F1693" s="59"/>
      <c r="K1693" s="14"/>
      <c r="L1693" s="4"/>
    </row>
    <row r="1694" spans="1:12" s="45" customFormat="1" x14ac:dyDescent="0.25">
      <c r="A1694" s="23"/>
      <c r="B1694" s="129"/>
      <c r="C1694" s="4"/>
      <c r="D1694" s="8"/>
      <c r="E1694" s="8"/>
      <c r="F1694" s="59"/>
      <c r="K1694" s="14"/>
      <c r="L1694" s="4"/>
    </row>
    <row r="1695" spans="1:12" s="45" customFormat="1" x14ac:dyDescent="0.25">
      <c r="A1695" s="305"/>
      <c r="B1695" s="306"/>
      <c r="C1695" s="307"/>
      <c r="D1695" s="8"/>
      <c r="E1695" s="8"/>
      <c r="F1695" s="309"/>
      <c r="K1695" s="14"/>
      <c r="L1695" s="4"/>
    </row>
    <row r="1696" spans="1:12" s="45" customFormat="1" x14ac:dyDescent="0.25">
      <c r="A1696" s="23"/>
      <c r="B1696" s="129"/>
      <c r="C1696" s="4"/>
      <c r="D1696" s="8"/>
      <c r="E1696" s="8"/>
      <c r="F1696" s="59"/>
      <c r="K1696" s="14"/>
      <c r="L1696" s="4"/>
    </row>
    <row r="1697" spans="1:12" s="45" customFormat="1" x14ac:dyDescent="0.25">
      <c r="A1697" s="23"/>
      <c r="B1697" s="129"/>
      <c r="C1697" s="4"/>
      <c r="D1697" s="8"/>
      <c r="E1697" s="8"/>
      <c r="F1697" s="59"/>
      <c r="K1697" s="14"/>
      <c r="L1697" s="4"/>
    </row>
    <row r="1698" spans="1:12" s="45" customFormat="1" x14ac:dyDescent="0.25">
      <c r="A1698" s="23"/>
      <c r="B1698" s="129"/>
      <c r="C1698" s="4"/>
      <c r="D1698" s="8"/>
      <c r="E1698" s="8"/>
      <c r="F1698" s="59"/>
      <c r="K1698" s="14"/>
      <c r="L1698" s="4"/>
    </row>
    <row r="1699" spans="1:12" s="45" customFormat="1" x14ac:dyDescent="0.25">
      <c r="A1699" s="23"/>
      <c r="B1699" s="129"/>
      <c r="C1699" s="4"/>
      <c r="D1699" s="8"/>
      <c r="E1699" s="8"/>
      <c r="F1699" s="59"/>
      <c r="K1699" s="14"/>
      <c r="L1699" s="4"/>
    </row>
    <row r="1700" spans="1:12" s="45" customFormat="1" x14ac:dyDescent="0.25">
      <c r="A1700" s="305"/>
      <c r="B1700" s="306"/>
      <c r="C1700" s="307"/>
      <c r="D1700" s="8"/>
      <c r="E1700" s="8"/>
      <c r="F1700" s="309"/>
      <c r="K1700" s="14"/>
      <c r="L1700" s="4"/>
    </row>
    <row r="1701" spans="1:12" s="45" customFormat="1" x14ac:dyDescent="0.25">
      <c r="A1701" s="23"/>
      <c r="B1701" s="129"/>
      <c r="C1701" s="4"/>
      <c r="D1701" s="8"/>
      <c r="E1701" s="8"/>
      <c r="F1701" s="59"/>
      <c r="K1701" s="14"/>
      <c r="L1701" s="4"/>
    </row>
    <row r="1702" spans="1:12" s="45" customFormat="1" x14ac:dyDescent="0.25">
      <c r="A1702" s="23"/>
      <c r="B1702" s="129"/>
      <c r="C1702" s="4"/>
      <c r="D1702" s="8"/>
      <c r="E1702" s="8"/>
      <c r="F1702" s="59"/>
      <c r="K1702" s="14"/>
      <c r="L1702" s="4"/>
    </row>
    <row r="1703" spans="1:12" s="45" customFormat="1" x14ac:dyDescent="0.25">
      <c r="A1703" s="23"/>
      <c r="B1703" s="129"/>
      <c r="C1703" s="4"/>
      <c r="D1703" s="8"/>
      <c r="E1703" s="8"/>
      <c r="F1703" s="59"/>
      <c r="K1703" s="14"/>
      <c r="L1703" s="4"/>
    </row>
    <row r="1704" spans="1:12" s="45" customFormat="1" x14ac:dyDescent="0.25">
      <c r="A1704" s="23"/>
      <c r="B1704" s="129"/>
      <c r="C1704" s="4"/>
      <c r="D1704" s="8"/>
      <c r="E1704" s="8"/>
      <c r="F1704" s="59"/>
      <c r="K1704" s="14"/>
      <c r="L1704" s="4"/>
    </row>
    <row r="1705" spans="1:12" s="45" customFormat="1" x14ac:dyDescent="0.25">
      <c r="A1705" s="23"/>
      <c r="B1705" s="129"/>
      <c r="C1705" s="4"/>
      <c r="D1705" s="8"/>
      <c r="E1705" s="8"/>
      <c r="F1705" s="59"/>
      <c r="K1705" s="14"/>
      <c r="L1705" s="4"/>
    </row>
    <row r="1706" spans="1:12" s="45" customFormat="1" x14ac:dyDescent="0.25">
      <c r="A1706" s="23"/>
      <c r="B1706" s="129"/>
      <c r="C1706" s="4"/>
      <c r="D1706" s="8"/>
      <c r="E1706" s="8"/>
      <c r="F1706" s="59"/>
      <c r="K1706" s="14"/>
      <c r="L1706" s="4"/>
    </row>
    <row r="1707" spans="1:12" s="45" customFormat="1" x14ac:dyDescent="0.25">
      <c r="A1707" s="23"/>
      <c r="B1707" s="129"/>
      <c r="C1707" s="4"/>
      <c r="D1707" s="8"/>
      <c r="E1707" s="8"/>
      <c r="F1707" s="59"/>
      <c r="K1707" s="14"/>
      <c r="L1707" s="4"/>
    </row>
    <row r="1708" spans="1:12" s="45" customFormat="1" x14ac:dyDescent="0.25">
      <c r="A1708" s="23"/>
      <c r="B1708" s="129"/>
      <c r="C1708" s="4"/>
      <c r="D1708" s="8"/>
      <c r="E1708" s="8"/>
      <c r="F1708" s="59"/>
      <c r="K1708" s="14"/>
      <c r="L1708" s="4"/>
    </row>
    <row r="1709" spans="1:12" s="45" customFormat="1" x14ac:dyDescent="0.25">
      <c r="A1709" s="305"/>
      <c r="B1709" s="306"/>
      <c r="C1709" s="307"/>
      <c r="D1709" s="8"/>
      <c r="E1709" s="8"/>
      <c r="F1709" s="309"/>
      <c r="K1709" s="14"/>
      <c r="L1709" s="4"/>
    </row>
    <row r="1710" spans="1:12" s="45" customFormat="1" x14ac:dyDescent="0.25">
      <c r="A1710" s="23"/>
      <c r="B1710" s="129"/>
      <c r="C1710" s="4"/>
      <c r="D1710" s="8"/>
      <c r="E1710" s="8"/>
      <c r="F1710" s="59"/>
      <c r="K1710" s="14"/>
      <c r="L1710" s="4"/>
    </row>
    <row r="1711" spans="1:12" s="45" customFormat="1" x14ac:dyDescent="0.25">
      <c r="A1711" s="23"/>
      <c r="B1711" s="129"/>
      <c r="C1711" s="4"/>
      <c r="D1711" s="8"/>
      <c r="E1711" s="8"/>
      <c r="F1711" s="59"/>
      <c r="K1711" s="14"/>
      <c r="L1711" s="4"/>
    </row>
    <row r="1712" spans="1:12" s="45" customFormat="1" x14ac:dyDescent="0.25">
      <c r="A1712" s="23"/>
      <c r="B1712" s="129"/>
      <c r="C1712" s="4"/>
      <c r="D1712" s="8"/>
      <c r="E1712" s="8"/>
      <c r="F1712" s="59"/>
      <c r="K1712" s="14"/>
      <c r="L1712" s="4"/>
    </row>
    <row r="1713" spans="1:12" s="45" customFormat="1" x14ac:dyDescent="0.25">
      <c r="A1713" s="23"/>
      <c r="B1713" s="129"/>
      <c r="C1713" s="4"/>
      <c r="D1713" s="8"/>
      <c r="E1713" s="8"/>
      <c r="F1713" s="59"/>
      <c r="K1713" s="14"/>
      <c r="L1713" s="4"/>
    </row>
    <row r="1714" spans="1:12" s="45" customFormat="1" x14ac:dyDescent="0.25">
      <c r="A1714" s="23"/>
      <c r="B1714" s="129"/>
      <c r="C1714" s="4"/>
      <c r="D1714" s="8"/>
      <c r="E1714" s="8"/>
      <c r="F1714" s="59"/>
      <c r="K1714" s="14"/>
      <c r="L1714" s="4"/>
    </row>
    <row r="1715" spans="1:12" s="45" customFormat="1" x14ac:dyDescent="0.25">
      <c r="A1715" s="23"/>
      <c r="B1715" s="129"/>
      <c r="C1715" s="4"/>
      <c r="D1715" s="8"/>
      <c r="E1715" s="8"/>
      <c r="F1715" s="59"/>
      <c r="K1715" s="14"/>
      <c r="L1715" s="4"/>
    </row>
    <row r="1716" spans="1:12" s="45" customFormat="1" x14ac:dyDescent="0.25">
      <c r="A1716" s="23"/>
      <c r="B1716" s="129"/>
      <c r="C1716" s="4"/>
      <c r="D1716" s="8"/>
      <c r="E1716" s="8"/>
      <c r="F1716" s="59"/>
      <c r="K1716" s="14"/>
      <c r="L1716" s="4"/>
    </row>
    <row r="1717" spans="1:12" s="45" customFormat="1" x14ac:dyDescent="0.25">
      <c r="A1717" s="23"/>
      <c r="B1717" s="129"/>
      <c r="C1717" s="4"/>
      <c r="D1717" s="8"/>
      <c r="E1717" s="8"/>
      <c r="F1717" s="59"/>
      <c r="K1717" s="14"/>
      <c r="L1717" s="4"/>
    </row>
    <row r="1718" spans="1:12" s="45" customFormat="1" x14ac:dyDescent="0.25">
      <c r="A1718" s="23"/>
      <c r="B1718" s="129"/>
      <c r="C1718" s="4"/>
      <c r="D1718" s="8"/>
      <c r="E1718" s="8"/>
      <c r="F1718" s="59"/>
      <c r="K1718" s="14"/>
      <c r="L1718" s="4"/>
    </row>
    <row r="1719" spans="1:12" s="45" customFormat="1" x14ac:dyDescent="0.25">
      <c r="A1719" s="305"/>
      <c r="B1719" s="306"/>
      <c r="C1719" s="307"/>
      <c r="D1719" s="8"/>
      <c r="E1719" s="8"/>
      <c r="F1719" s="309"/>
      <c r="K1719" s="14"/>
      <c r="L1719" s="4"/>
    </row>
    <row r="1720" spans="1:12" s="45" customFormat="1" x14ac:dyDescent="0.25">
      <c r="A1720" s="23"/>
      <c r="B1720" s="129"/>
      <c r="C1720" s="4"/>
      <c r="D1720" s="8"/>
      <c r="E1720" s="8"/>
      <c r="F1720" s="59"/>
      <c r="K1720" s="14"/>
      <c r="L1720" s="4"/>
    </row>
    <row r="1721" spans="1:12" s="45" customFormat="1" x14ac:dyDescent="0.25">
      <c r="A1721" s="23"/>
      <c r="B1721" s="129"/>
      <c r="C1721" s="4"/>
      <c r="D1721" s="8"/>
      <c r="E1721" s="8"/>
      <c r="F1721" s="59"/>
      <c r="K1721" s="14"/>
      <c r="L1721" s="4"/>
    </row>
    <row r="1722" spans="1:12" s="45" customFormat="1" x14ac:dyDescent="0.25">
      <c r="A1722" s="23"/>
      <c r="B1722" s="129"/>
      <c r="C1722" s="4"/>
      <c r="D1722" s="8"/>
      <c r="E1722" s="8"/>
      <c r="F1722" s="59"/>
      <c r="K1722" s="14"/>
      <c r="L1722" s="4"/>
    </row>
    <row r="1723" spans="1:12" s="45" customFormat="1" x14ac:dyDescent="0.25">
      <c r="A1723" s="23"/>
      <c r="B1723" s="129"/>
      <c r="C1723" s="4"/>
      <c r="D1723" s="8"/>
      <c r="E1723" s="8"/>
      <c r="F1723" s="59"/>
      <c r="K1723" s="14"/>
      <c r="L1723" s="4"/>
    </row>
    <row r="1724" spans="1:12" s="45" customFormat="1" x14ac:dyDescent="0.25">
      <c r="A1724" s="23"/>
      <c r="B1724" s="129"/>
      <c r="C1724" s="4"/>
      <c r="D1724" s="8"/>
      <c r="E1724" s="8"/>
      <c r="F1724" s="59"/>
      <c r="K1724" s="14"/>
      <c r="L1724" s="4"/>
    </row>
    <row r="1725" spans="1:12" s="45" customFormat="1" x14ac:dyDescent="0.25">
      <c r="A1725" s="23"/>
      <c r="B1725" s="129"/>
      <c r="C1725" s="4"/>
      <c r="D1725" s="8"/>
      <c r="E1725" s="8"/>
      <c r="F1725" s="59"/>
      <c r="K1725" s="14"/>
      <c r="L1725" s="4"/>
    </row>
    <row r="1726" spans="1:12" s="45" customFormat="1" x14ac:dyDescent="0.25">
      <c r="A1726" s="23"/>
      <c r="B1726" s="129"/>
      <c r="C1726" s="4"/>
      <c r="D1726" s="8"/>
      <c r="E1726" s="8"/>
      <c r="F1726" s="59"/>
      <c r="K1726" s="14"/>
      <c r="L1726" s="4"/>
    </row>
    <row r="1727" spans="1:12" s="45" customFormat="1" x14ac:dyDescent="0.25">
      <c r="A1727" s="23"/>
      <c r="B1727" s="129"/>
      <c r="C1727" s="4"/>
      <c r="D1727" s="8"/>
      <c r="E1727" s="8"/>
      <c r="F1727" s="59"/>
      <c r="K1727" s="14"/>
      <c r="L1727" s="4"/>
    </row>
    <row r="1728" spans="1:12" s="45" customFormat="1" x14ac:dyDescent="0.25">
      <c r="A1728" s="23"/>
      <c r="B1728" s="129"/>
      <c r="C1728" s="4"/>
      <c r="D1728" s="8"/>
      <c r="E1728" s="8"/>
      <c r="F1728" s="59"/>
      <c r="K1728" s="14"/>
      <c r="L1728" s="4"/>
    </row>
  </sheetData>
  <mergeCells count="6">
    <mergeCell ref="A9:F10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8"/>
  <sheetViews>
    <sheetView view="pageBreakPreview" zoomScale="70" zoomScaleNormal="55" zoomScaleSheetLayoutView="70" workbookViewId="0">
      <selection activeCell="I31" sqref="I31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1113</v>
      </c>
      <c r="F2" s="650"/>
    </row>
    <row r="3" spans="1:16" ht="18.75" x14ac:dyDescent="0.3">
      <c r="A3" s="31"/>
      <c r="B3" s="32"/>
      <c r="C3" s="650" t="s">
        <v>944</v>
      </c>
      <c r="D3" s="651"/>
      <c r="E3" s="651"/>
      <c r="F3" s="651"/>
    </row>
    <row r="4" spans="1:16" ht="18.75" x14ac:dyDescent="0.3">
      <c r="A4" s="31"/>
      <c r="B4" s="32"/>
      <c r="C4" s="62"/>
      <c r="D4" s="20"/>
      <c r="E4" s="20"/>
      <c r="F4" s="20"/>
    </row>
    <row r="5" spans="1:16" ht="18.75" x14ac:dyDescent="0.3">
      <c r="A5" s="31"/>
      <c r="B5" s="32"/>
      <c r="C5" s="62"/>
      <c r="D5" s="650" t="s">
        <v>922</v>
      </c>
      <c r="E5" s="651"/>
      <c r="F5" s="651"/>
    </row>
    <row r="6" spans="1:16" ht="18.75" x14ac:dyDescent="0.3">
      <c r="A6" s="31"/>
      <c r="B6" s="32"/>
      <c r="C6" s="62"/>
      <c r="D6" s="650" t="s">
        <v>923</v>
      </c>
      <c r="E6" s="651"/>
      <c r="F6" s="651"/>
    </row>
    <row r="7" spans="1:16" ht="18.75" x14ac:dyDescent="0.3">
      <c r="A7" s="31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21" customHeight="1" x14ac:dyDescent="0.3">
      <c r="A9" s="649" t="s">
        <v>1094</v>
      </c>
      <c r="B9" s="649"/>
      <c r="C9" s="649"/>
      <c r="D9" s="649"/>
      <c r="E9" s="649"/>
      <c r="F9" s="649"/>
      <c r="G9" s="312"/>
      <c r="H9" s="107"/>
      <c r="I9" s="107"/>
      <c r="L9" s="107"/>
      <c r="N9" s="310"/>
      <c r="O9" s="311"/>
      <c r="P9" s="311"/>
    </row>
    <row r="10" spans="1:16" ht="47.45" customHeight="1" x14ac:dyDescent="0.3">
      <c r="A10" s="649"/>
      <c r="B10" s="649"/>
      <c r="C10" s="649"/>
      <c r="D10" s="649"/>
      <c r="E10" s="649"/>
      <c r="F10" s="649"/>
      <c r="G10" s="311"/>
      <c r="H10" s="107"/>
      <c r="I10" s="107"/>
      <c r="L10" s="108"/>
      <c r="N10" s="310"/>
      <c r="O10" s="311"/>
      <c r="P10" s="311"/>
    </row>
    <row r="11" spans="1:16" ht="18.75" x14ac:dyDescent="0.3">
      <c r="H11" s="14"/>
      <c r="I11" s="108"/>
      <c r="L11" s="109"/>
      <c r="N11" s="310"/>
      <c r="O11" s="313"/>
      <c r="P11" s="313"/>
    </row>
    <row r="12" spans="1:16" ht="50.1" customHeight="1" x14ac:dyDescent="0.3">
      <c r="A12" s="409" t="s">
        <v>0</v>
      </c>
      <c r="B12" s="482" t="s">
        <v>2</v>
      </c>
      <c r="C12" s="82" t="s">
        <v>498</v>
      </c>
      <c r="D12" s="61" t="s">
        <v>1</v>
      </c>
      <c r="E12" s="61" t="s">
        <v>418</v>
      </c>
      <c r="F12" s="482" t="s">
        <v>419</v>
      </c>
      <c r="H12" s="14"/>
      <c r="I12" s="109"/>
      <c r="L12" s="107"/>
    </row>
    <row r="13" spans="1:16" s="110" customFormat="1" ht="20.25" x14ac:dyDescent="0.3">
      <c r="A13" s="67" t="s">
        <v>134</v>
      </c>
      <c r="B13" s="401" t="s">
        <v>499</v>
      </c>
      <c r="C13" s="69" t="s">
        <v>500</v>
      </c>
      <c r="D13" s="84">
        <v>137.292</v>
      </c>
      <c r="E13" s="84">
        <f t="shared" ref="E13:E21" si="0">D13*F13/(100%+F13)</f>
        <v>22.882000000000001</v>
      </c>
      <c r="F13" s="48">
        <v>0.2</v>
      </c>
      <c r="G13" s="329"/>
      <c r="H13" s="314"/>
      <c r="I13" s="314"/>
      <c r="J13" s="314"/>
      <c r="K13" s="314"/>
      <c r="L13" s="314"/>
    </row>
    <row r="14" spans="1:16" x14ac:dyDescent="0.25">
      <c r="A14" s="67" t="s">
        <v>135</v>
      </c>
      <c r="B14" s="401" t="s">
        <v>501</v>
      </c>
      <c r="C14" s="69" t="s">
        <v>10</v>
      </c>
      <c r="D14" s="84">
        <v>305.08800000000002</v>
      </c>
      <c r="E14" s="84">
        <f t="shared" si="0"/>
        <v>50.848000000000006</v>
      </c>
      <c r="F14" s="48">
        <v>0.2</v>
      </c>
    </row>
    <row r="15" spans="1:16" s="111" customFormat="1" ht="18.75" x14ac:dyDescent="0.25">
      <c r="A15" s="67" t="s">
        <v>136</v>
      </c>
      <c r="B15" s="401" t="s">
        <v>502</v>
      </c>
      <c r="C15" s="69" t="s">
        <v>10</v>
      </c>
      <c r="D15" s="84">
        <v>355.93200000000002</v>
      </c>
      <c r="E15" s="84">
        <f t="shared" si="0"/>
        <v>59.32200000000001</v>
      </c>
      <c r="F15" s="48">
        <v>0.2</v>
      </c>
      <c r="G15" s="104"/>
      <c r="H15" s="18"/>
      <c r="I15" s="18"/>
      <c r="J15" s="18"/>
      <c r="K15" s="18"/>
      <c r="L15" s="104"/>
    </row>
    <row r="16" spans="1:16" s="111" customFormat="1" ht="17.45" customHeight="1" x14ac:dyDescent="0.25">
      <c r="A16" s="67" t="s">
        <v>239</v>
      </c>
      <c r="B16" s="401" t="s">
        <v>503</v>
      </c>
      <c r="C16" s="69" t="s">
        <v>10</v>
      </c>
      <c r="D16" s="84">
        <v>416.95199999999994</v>
      </c>
      <c r="E16" s="84">
        <f t="shared" si="0"/>
        <v>69.492000000000004</v>
      </c>
      <c r="F16" s="48">
        <v>0.2</v>
      </c>
      <c r="G16" s="112"/>
      <c r="H16" s="19"/>
      <c r="I16" s="19"/>
      <c r="J16" s="19"/>
      <c r="K16" s="19"/>
      <c r="L16" s="315"/>
      <c r="M16" s="90"/>
    </row>
    <row r="17" spans="1:12" s="107" customFormat="1" ht="20.25" x14ac:dyDescent="0.25">
      <c r="A17" s="67" t="s">
        <v>233</v>
      </c>
      <c r="B17" s="401" t="s">
        <v>504</v>
      </c>
      <c r="C17" s="69" t="s">
        <v>10</v>
      </c>
      <c r="D17" s="84">
        <v>650.84399999999994</v>
      </c>
      <c r="E17" s="84">
        <f t="shared" si="0"/>
        <v>108.474</v>
      </c>
      <c r="F17" s="48">
        <v>0.2</v>
      </c>
      <c r="G17" s="160"/>
      <c r="H17" s="160"/>
      <c r="I17" s="160"/>
      <c r="J17" s="160"/>
      <c r="K17" s="160"/>
      <c r="L17" s="160"/>
    </row>
    <row r="18" spans="1:12" s="107" customFormat="1" ht="18.75" x14ac:dyDescent="0.25">
      <c r="A18" s="67" t="s">
        <v>232</v>
      </c>
      <c r="B18" s="401" t="s">
        <v>505</v>
      </c>
      <c r="C18" s="69" t="s">
        <v>10</v>
      </c>
      <c r="D18" s="84">
        <v>752.54399999999998</v>
      </c>
      <c r="E18" s="84">
        <f t="shared" si="0"/>
        <v>125.42400000000001</v>
      </c>
      <c r="F18" s="48">
        <v>0.2</v>
      </c>
      <c r="G18" s="116"/>
      <c r="H18" s="116"/>
      <c r="I18" s="116"/>
      <c r="J18" s="116"/>
      <c r="K18" s="116"/>
      <c r="L18" s="116"/>
    </row>
    <row r="19" spans="1:12" x14ac:dyDescent="0.25">
      <c r="A19" s="67" t="s">
        <v>231</v>
      </c>
      <c r="B19" s="401" t="s">
        <v>506</v>
      </c>
      <c r="C19" s="69" t="s">
        <v>10</v>
      </c>
      <c r="D19" s="84">
        <v>711.86400000000003</v>
      </c>
      <c r="E19" s="84">
        <f t="shared" si="0"/>
        <v>118.64400000000002</v>
      </c>
      <c r="F19" s="48">
        <v>0.2</v>
      </c>
      <c r="G19" s="8"/>
      <c r="H19" s="8"/>
      <c r="I19" s="8"/>
      <c r="J19" s="8"/>
      <c r="K19" s="8"/>
      <c r="L19" s="10"/>
    </row>
    <row r="20" spans="1:12" x14ac:dyDescent="0.25">
      <c r="A20" s="67" t="s">
        <v>230</v>
      </c>
      <c r="B20" s="401" t="s">
        <v>507</v>
      </c>
      <c r="C20" s="69" t="s">
        <v>10</v>
      </c>
      <c r="D20" s="84">
        <v>305.08800000000002</v>
      </c>
      <c r="E20" s="84">
        <f t="shared" si="0"/>
        <v>50.848000000000006</v>
      </c>
      <c r="F20" s="48">
        <v>0.2</v>
      </c>
      <c r="G20" s="8"/>
      <c r="H20" s="8"/>
      <c r="I20" s="8"/>
      <c r="J20" s="8"/>
      <c r="K20" s="8"/>
      <c r="L20" s="10"/>
    </row>
    <row r="21" spans="1:12" x14ac:dyDescent="0.25">
      <c r="A21" s="67" t="s">
        <v>229</v>
      </c>
      <c r="B21" s="401" t="s">
        <v>508</v>
      </c>
      <c r="C21" s="69" t="s">
        <v>10</v>
      </c>
      <c r="D21" s="84">
        <v>11650</v>
      </c>
      <c r="E21" s="84">
        <f t="shared" si="0"/>
        <v>1059.090909090909</v>
      </c>
      <c r="F21" s="48">
        <v>0.1</v>
      </c>
      <c r="G21" s="8"/>
      <c r="H21" s="8"/>
      <c r="I21" s="8"/>
      <c r="J21" s="8"/>
      <c r="K21" s="8"/>
      <c r="L21" s="10"/>
    </row>
    <row r="22" spans="1:12" s="60" customFormat="1" ht="16.5" x14ac:dyDescent="0.25">
      <c r="A22" s="67" t="s">
        <v>228</v>
      </c>
      <c r="B22" s="5" t="s">
        <v>509</v>
      </c>
      <c r="C22" s="69" t="s">
        <v>510</v>
      </c>
      <c r="D22" s="84">
        <v>2542.38</v>
      </c>
      <c r="E22" s="84">
        <f t="shared" ref="E22:E27" si="1">D22*F22/(100%+F22)</f>
        <v>423.73000000000008</v>
      </c>
      <c r="F22" s="48">
        <v>0.2</v>
      </c>
      <c r="G22" s="118"/>
      <c r="H22" s="118"/>
      <c r="I22" s="118"/>
      <c r="J22" s="118"/>
      <c r="K22" s="118"/>
      <c r="L22" s="118"/>
    </row>
    <row r="23" spans="1:12" x14ac:dyDescent="0.25">
      <c r="A23" s="67" t="s">
        <v>227</v>
      </c>
      <c r="B23" s="5" t="s">
        <v>511</v>
      </c>
      <c r="C23" s="69" t="s">
        <v>510</v>
      </c>
      <c r="D23" s="84">
        <v>2542.38</v>
      </c>
      <c r="E23" s="84">
        <f t="shared" si="1"/>
        <v>423.73000000000008</v>
      </c>
      <c r="F23" s="48">
        <v>0.2</v>
      </c>
      <c r="G23" s="14"/>
      <c r="H23" s="8"/>
      <c r="I23" s="8"/>
      <c r="J23" s="8"/>
      <c r="K23" s="8"/>
      <c r="L23" s="10"/>
    </row>
    <row r="24" spans="1:12" x14ac:dyDescent="0.25">
      <c r="A24" s="67" t="s">
        <v>226</v>
      </c>
      <c r="B24" s="5" t="s">
        <v>512</v>
      </c>
      <c r="C24" s="69" t="s">
        <v>510</v>
      </c>
      <c r="D24" s="84">
        <v>2542.38</v>
      </c>
      <c r="E24" s="84">
        <f t="shared" si="1"/>
        <v>423.73000000000008</v>
      </c>
      <c r="F24" s="48">
        <v>0.2</v>
      </c>
      <c r="G24" s="14"/>
      <c r="H24" s="8"/>
      <c r="I24" s="8"/>
      <c r="J24" s="8"/>
      <c r="K24" s="8"/>
      <c r="L24" s="10"/>
    </row>
    <row r="25" spans="1:12" x14ac:dyDescent="0.25">
      <c r="A25" s="67" t="s">
        <v>225</v>
      </c>
      <c r="B25" s="5" t="s">
        <v>513</v>
      </c>
      <c r="C25" s="69" t="s">
        <v>510</v>
      </c>
      <c r="D25" s="84">
        <v>2542.38</v>
      </c>
      <c r="E25" s="84">
        <f t="shared" si="1"/>
        <v>423.73000000000008</v>
      </c>
      <c r="F25" s="48">
        <v>0.2</v>
      </c>
      <c r="G25" s="8"/>
      <c r="H25" s="8"/>
      <c r="I25" s="8"/>
      <c r="J25" s="8"/>
      <c r="K25" s="8"/>
      <c r="L25" s="10"/>
    </row>
    <row r="26" spans="1:12" ht="16.5" x14ac:dyDescent="0.25">
      <c r="A26" s="67" t="s">
        <v>224</v>
      </c>
      <c r="B26" s="407" t="s">
        <v>514</v>
      </c>
      <c r="C26" s="69" t="s">
        <v>10</v>
      </c>
      <c r="D26" s="84">
        <v>155</v>
      </c>
      <c r="E26" s="84">
        <f t="shared" si="1"/>
        <v>14.09090909090909</v>
      </c>
      <c r="F26" s="48">
        <v>0.1</v>
      </c>
      <c r="G26" s="118"/>
      <c r="H26" s="118"/>
      <c r="I26" s="118"/>
      <c r="J26" s="118"/>
      <c r="K26" s="118"/>
      <c r="L26" s="118"/>
    </row>
    <row r="27" spans="1:12" x14ac:dyDescent="0.25">
      <c r="A27" s="67" t="s">
        <v>223</v>
      </c>
      <c r="B27" s="407" t="s">
        <v>515</v>
      </c>
      <c r="C27" s="69" t="s">
        <v>10</v>
      </c>
      <c r="D27" s="84">
        <v>208</v>
      </c>
      <c r="E27" s="84">
        <f t="shared" si="1"/>
        <v>18.909090909090907</v>
      </c>
      <c r="F27" s="48">
        <v>0.1</v>
      </c>
      <c r="G27" s="8"/>
      <c r="H27" s="8"/>
      <c r="I27" s="8"/>
      <c r="J27" s="8"/>
      <c r="K27" s="8"/>
      <c r="L27" s="10"/>
    </row>
    <row r="28" spans="1:12" s="249" customFormat="1" ht="18.75" x14ac:dyDescent="0.3">
      <c r="A28" s="409" t="s">
        <v>222</v>
      </c>
      <c r="B28" s="514" t="s">
        <v>1032</v>
      </c>
      <c r="C28" s="82"/>
      <c r="D28" s="483"/>
      <c r="E28" s="483"/>
      <c r="F28" s="411"/>
      <c r="G28" s="515"/>
      <c r="H28" s="515"/>
      <c r="I28" s="515"/>
      <c r="J28" s="515"/>
      <c r="K28" s="515"/>
      <c r="L28" s="293"/>
    </row>
    <row r="29" spans="1:12" ht="20.45" customHeight="1" x14ac:dyDescent="0.25">
      <c r="A29" s="67" t="s">
        <v>472</v>
      </c>
      <c r="B29" s="401" t="s">
        <v>516</v>
      </c>
      <c r="C29" s="69" t="s">
        <v>500</v>
      </c>
      <c r="D29" s="84">
        <v>249.15599999999998</v>
      </c>
      <c r="E29" s="84">
        <f t="shared" ref="E29:E38" si="2">D29*F29/(100%+F29)</f>
        <v>41.525999999999996</v>
      </c>
      <c r="F29" s="48">
        <v>0.2</v>
      </c>
      <c r="G29" s="8"/>
      <c r="H29" s="8"/>
      <c r="I29" s="8"/>
      <c r="J29" s="8"/>
      <c r="K29" s="8"/>
      <c r="L29" s="10"/>
    </row>
    <row r="30" spans="1:12" x14ac:dyDescent="0.25">
      <c r="A30" s="67" t="s">
        <v>482</v>
      </c>
      <c r="B30" s="401" t="s">
        <v>517</v>
      </c>
      <c r="C30" s="67" t="s">
        <v>518</v>
      </c>
      <c r="D30" s="84">
        <v>813.56399999999996</v>
      </c>
      <c r="E30" s="84">
        <f t="shared" si="2"/>
        <v>135.59400000000002</v>
      </c>
      <c r="F30" s="48">
        <v>0.2</v>
      </c>
      <c r="G30" s="316"/>
      <c r="H30" s="316"/>
      <c r="I30" s="316"/>
      <c r="J30" s="316"/>
      <c r="K30" s="316"/>
      <c r="L30" s="10"/>
    </row>
    <row r="31" spans="1:12" ht="20.25" x14ac:dyDescent="0.3">
      <c r="A31" s="67" t="s">
        <v>484</v>
      </c>
      <c r="B31" s="401" t="s">
        <v>519</v>
      </c>
      <c r="C31" s="67" t="s">
        <v>518</v>
      </c>
      <c r="D31" s="84">
        <v>589.8359999999999</v>
      </c>
      <c r="E31" s="84">
        <f t="shared" si="2"/>
        <v>98.305999999999997</v>
      </c>
      <c r="F31" s="48">
        <v>0.2</v>
      </c>
      <c r="G31" s="318"/>
      <c r="H31" s="319"/>
      <c r="I31" s="319"/>
      <c r="J31" s="319"/>
      <c r="K31" s="8"/>
      <c r="L31" s="10"/>
    </row>
    <row r="32" spans="1:12" s="56" customFormat="1" ht="18.75" x14ac:dyDescent="0.3">
      <c r="A32" s="67" t="s">
        <v>486</v>
      </c>
      <c r="B32" s="401" t="s">
        <v>520</v>
      </c>
      <c r="C32" s="67" t="s">
        <v>518</v>
      </c>
      <c r="D32" s="84">
        <v>1118.6400000000001</v>
      </c>
      <c r="E32" s="84">
        <f t="shared" si="2"/>
        <v>186.44000000000003</v>
      </c>
      <c r="F32" s="48">
        <v>0.2</v>
      </c>
      <c r="G32" s="320"/>
      <c r="H32" s="320"/>
      <c r="I32" s="320"/>
      <c r="J32" s="112"/>
    </row>
    <row r="33" spans="1:12" s="56" customFormat="1" ht="18.75" x14ac:dyDescent="0.3">
      <c r="A33" s="67" t="s">
        <v>488</v>
      </c>
      <c r="B33" s="401" t="s">
        <v>521</v>
      </c>
      <c r="C33" s="67" t="s">
        <v>518</v>
      </c>
      <c r="D33" s="84">
        <v>203.38800000000001</v>
      </c>
      <c r="E33" s="84">
        <f t="shared" si="2"/>
        <v>33.898000000000003</v>
      </c>
      <c r="F33" s="48">
        <v>0.2</v>
      </c>
      <c r="G33" s="119"/>
      <c r="H33" s="119"/>
      <c r="I33" s="119"/>
      <c r="J33" s="120"/>
    </row>
    <row r="34" spans="1:12" s="60" customFormat="1" ht="16.5" x14ac:dyDescent="0.25">
      <c r="A34" s="67" t="s">
        <v>496</v>
      </c>
      <c r="B34" s="401" t="s">
        <v>522</v>
      </c>
      <c r="C34" s="67" t="s">
        <v>518</v>
      </c>
      <c r="D34" s="84">
        <v>2135.5920000000001</v>
      </c>
      <c r="E34" s="84">
        <f t="shared" si="2"/>
        <v>355.93200000000007</v>
      </c>
      <c r="F34" s="48">
        <v>0.2</v>
      </c>
      <c r="G34" s="8"/>
      <c r="H34" s="8"/>
      <c r="I34" s="8"/>
      <c r="J34" s="10"/>
    </row>
    <row r="35" spans="1:12" s="56" customFormat="1" ht="18.75" x14ac:dyDescent="0.3">
      <c r="A35" s="67" t="s">
        <v>1028</v>
      </c>
      <c r="B35" s="401" t="s">
        <v>523</v>
      </c>
      <c r="C35" s="67" t="s">
        <v>500</v>
      </c>
      <c r="D35" s="84">
        <v>152.54400000000001</v>
      </c>
      <c r="E35" s="84">
        <f t="shared" si="2"/>
        <v>25.424000000000003</v>
      </c>
      <c r="F35" s="48">
        <v>0.2</v>
      </c>
      <c r="G35" s="8"/>
      <c r="H35" s="8"/>
      <c r="I35" s="8"/>
      <c r="J35" s="10"/>
    </row>
    <row r="36" spans="1:12" s="60" customFormat="1" ht="16.5" x14ac:dyDescent="0.25">
      <c r="A36" s="67" t="s">
        <v>1029</v>
      </c>
      <c r="B36" s="401" t="s">
        <v>524</v>
      </c>
      <c r="C36" s="67" t="s">
        <v>518</v>
      </c>
      <c r="D36" s="84">
        <v>238.98</v>
      </c>
      <c r="E36" s="84">
        <f t="shared" si="2"/>
        <v>39.83</v>
      </c>
      <c r="F36" s="48">
        <v>0.2</v>
      </c>
      <c r="G36" s="8"/>
      <c r="H36" s="8"/>
      <c r="I36" s="8"/>
      <c r="J36" s="10"/>
    </row>
    <row r="37" spans="1:12" s="56" customFormat="1" ht="20.25" x14ac:dyDescent="0.3">
      <c r="A37" s="67" t="s">
        <v>1030</v>
      </c>
      <c r="B37" s="401" t="s">
        <v>525</v>
      </c>
      <c r="C37" s="67" t="s">
        <v>510</v>
      </c>
      <c r="D37" s="84">
        <v>528.81600000000003</v>
      </c>
      <c r="E37" s="84">
        <f t="shared" si="2"/>
        <v>88.13600000000001</v>
      </c>
      <c r="F37" s="48">
        <v>0.2</v>
      </c>
      <c r="G37" s="317"/>
      <c r="H37" s="317"/>
      <c r="I37" s="317"/>
      <c r="J37" s="317"/>
      <c r="K37" s="317"/>
      <c r="L37" s="317"/>
    </row>
    <row r="38" spans="1:12" s="60" customFormat="1" ht="18.75" x14ac:dyDescent="0.25">
      <c r="A38" s="67" t="s">
        <v>1031</v>
      </c>
      <c r="B38" s="5" t="s">
        <v>526</v>
      </c>
      <c r="C38" s="67" t="s">
        <v>518</v>
      </c>
      <c r="D38" s="84">
        <v>691.524</v>
      </c>
      <c r="E38" s="84">
        <f t="shared" si="2"/>
        <v>115.254</v>
      </c>
      <c r="F38" s="48">
        <v>0.2</v>
      </c>
      <c r="G38" s="25"/>
      <c r="H38" s="8"/>
      <c r="I38" s="8"/>
      <c r="J38" s="8"/>
      <c r="K38" s="8"/>
      <c r="L38" s="26"/>
    </row>
    <row r="39" spans="1:12" s="56" customFormat="1" ht="18.75" x14ac:dyDescent="0.3">
      <c r="A39" s="409" t="s">
        <v>314</v>
      </c>
      <c r="B39" s="65" t="s">
        <v>1033</v>
      </c>
      <c r="C39" s="409"/>
      <c r="D39" s="492"/>
      <c r="E39" s="492"/>
      <c r="F39" s="411"/>
      <c r="G39" s="25"/>
      <c r="H39" s="25"/>
      <c r="I39" s="25"/>
      <c r="J39" s="25"/>
      <c r="K39" s="25"/>
      <c r="L39" s="26"/>
    </row>
    <row r="40" spans="1:12" s="56" customFormat="1" ht="18.75" x14ac:dyDescent="0.3">
      <c r="A40" s="67" t="s">
        <v>313</v>
      </c>
      <c r="B40" s="401" t="s">
        <v>516</v>
      </c>
      <c r="C40" s="69" t="s">
        <v>500</v>
      </c>
      <c r="D40" s="84">
        <v>203.38800000000001</v>
      </c>
      <c r="E40" s="84">
        <f t="shared" ref="E40:E49" si="3">D40*F40/(100%+F40)</f>
        <v>33.898000000000003</v>
      </c>
      <c r="F40" s="48">
        <v>0.2</v>
      </c>
      <c r="G40" s="25"/>
      <c r="H40" s="8"/>
      <c r="I40" s="8"/>
      <c r="J40" s="8"/>
      <c r="K40" s="8"/>
      <c r="L40" s="26"/>
    </row>
    <row r="41" spans="1:12" s="56" customFormat="1" ht="18.75" x14ac:dyDescent="0.3">
      <c r="A41" s="67" t="s">
        <v>312</v>
      </c>
      <c r="B41" s="401" t="s">
        <v>517</v>
      </c>
      <c r="C41" s="67" t="s">
        <v>518</v>
      </c>
      <c r="D41" s="84">
        <v>661.02</v>
      </c>
      <c r="E41" s="84">
        <f t="shared" si="3"/>
        <v>110.17000000000002</v>
      </c>
      <c r="F41" s="48">
        <v>0.2</v>
      </c>
      <c r="G41" s="123"/>
      <c r="H41" s="8"/>
      <c r="I41" s="8"/>
      <c r="J41" s="8"/>
      <c r="K41" s="8"/>
      <c r="L41" s="124"/>
    </row>
    <row r="42" spans="1:12" s="60" customFormat="1" ht="18.75" x14ac:dyDescent="0.25">
      <c r="A42" s="67" t="s">
        <v>311</v>
      </c>
      <c r="B42" s="401" t="s">
        <v>519</v>
      </c>
      <c r="C42" s="67" t="s">
        <v>518</v>
      </c>
      <c r="D42" s="84">
        <v>528.81600000000003</v>
      </c>
      <c r="E42" s="84">
        <f t="shared" si="3"/>
        <v>88.13600000000001</v>
      </c>
      <c r="F42" s="48">
        <v>0.2</v>
      </c>
      <c r="G42" s="25"/>
      <c r="H42" s="8"/>
      <c r="I42" s="8"/>
      <c r="J42" s="8"/>
      <c r="K42" s="8"/>
      <c r="L42" s="26"/>
    </row>
    <row r="43" spans="1:12" s="60" customFormat="1" ht="16.5" x14ac:dyDescent="0.25">
      <c r="A43" s="67" t="s">
        <v>310</v>
      </c>
      <c r="B43" s="401" t="s">
        <v>520</v>
      </c>
      <c r="C43" s="67" t="s">
        <v>518</v>
      </c>
      <c r="D43" s="84">
        <v>1016.952</v>
      </c>
      <c r="E43" s="84">
        <f t="shared" si="3"/>
        <v>169.49200000000002</v>
      </c>
      <c r="F43" s="48">
        <v>0.2</v>
      </c>
      <c r="G43" s="123"/>
      <c r="H43" s="8"/>
      <c r="I43" s="8"/>
      <c r="J43" s="8"/>
      <c r="K43" s="8"/>
      <c r="L43" s="124"/>
    </row>
    <row r="44" spans="1:12" s="60" customFormat="1" ht="16.5" x14ac:dyDescent="0.25">
      <c r="A44" s="67" t="s">
        <v>309</v>
      </c>
      <c r="B44" s="401" t="s">
        <v>521</v>
      </c>
      <c r="C44" s="67" t="s">
        <v>518</v>
      </c>
      <c r="D44" s="84">
        <v>152.54400000000001</v>
      </c>
      <c r="E44" s="84">
        <f t="shared" si="3"/>
        <v>25.424000000000003</v>
      </c>
      <c r="F44" s="48">
        <v>0.2</v>
      </c>
      <c r="G44" s="8"/>
      <c r="H44" s="9"/>
      <c r="I44" s="9"/>
      <c r="J44" s="9"/>
      <c r="K44" s="9"/>
      <c r="L44" s="10"/>
    </row>
    <row r="45" spans="1:12" s="60" customFormat="1" ht="18.75" x14ac:dyDescent="0.3">
      <c r="A45" s="67" t="s">
        <v>308</v>
      </c>
      <c r="B45" s="401" t="s">
        <v>522</v>
      </c>
      <c r="C45" s="67" t="s">
        <v>518</v>
      </c>
      <c r="D45" s="84">
        <v>2037.5039999999999</v>
      </c>
      <c r="E45" s="84">
        <f t="shared" si="3"/>
        <v>339.58400000000006</v>
      </c>
      <c r="F45" s="48">
        <v>0.2</v>
      </c>
      <c r="G45" s="25"/>
      <c r="H45" s="26"/>
      <c r="I45" s="56"/>
      <c r="J45" s="56"/>
      <c r="K45" s="56"/>
      <c r="L45" s="56"/>
    </row>
    <row r="46" spans="1:12" s="60" customFormat="1" ht="18.75" x14ac:dyDescent="0.3">
      <c r="A46" s="67" t="s">
        <v>307</v>
      </c>
      <c r="B46" s="401" t="s">
        <v>523</v>
      </c>
      <c r="C46" s="67" t="s">
        <v>500</v>
      </c>
      <c r="D46" s="84">
        <v>122.02799999999999</v>
      </c>
      <c r="E46" s="84">
        <f t="shared" si="3"/>
        <v>20.338000000000001</v>
      </c>
      <c r="F46" s="48">
        <v>0.2</v>
      </c>
      <c r="G46" s="27"/>
      <c r="H46" s="27"/>
      <c r="I46" s="56"/>
      <c r="J46" s="56"/>
      <c r="K46" s="56"/>
      <c r="L46" s="56"/>
    </row>
    <row r="47" spans="1:12" s="60" customFormat="1" ht="16.5" x14ac:dyDescent="0.25">
      <c r="A47" s="67" t="s">
        <v>306</v>
      </c>
      <c r="B47" s="401" t="s">
        <v>524</v>
      </c>
      <c r="C47" s="67" t="s">
        <v>518</v>
      </c>
      <c r="D47" s="84">
        <v>162.708</v>
      </c>
      <c r="E47" s="84">
        <f t="shared" si="3"/>
        <v>27.118000000000002</v>
      </c>
      <c r="F47" s="48">
        <v>0.2</v>
      </c>
    </row>
    <row r="48" spans="1:12" s="60" customFormat="1" ht="16.5" x14ac:dyDescent="0.25">
      <c r="A48" s="67" t="s">
        <v>305</v>
      </c>
      <c r="B48" s="401" t="s">
        <v>525</v>
      </c>
      <c r="C48" s="67" t="s">
        <v>510</v>
      </c>
      <c r="D48" s="84">
        <v>528.81600000000003</v>
      </c>
      <c r="E48" s="84">
        <f t="shared" si="3"/>
        <v>88.13600000000001</v>
      </c>
      <c r="F48" s="48">
        <v>0.2</v>
      </c>
    </row>
    <row r="49" spans="1:31" s="60" customFormat="1" ht="16.5" x14ac:dyDescent="0.25">
      <c r="A49" s="67" t="s">
        <v>304</v>
      </c>
      <c r="B49" s="5" t="s">
        <v>526</v>
      </c>
      <c r="C49" s="67" t="s">
        <v>518</v>
      </c>
      <c r="D49" s="84">
        <v>610.17600000000004</v>
      </c>
      <c r="E49" s="84">
        <f t="shared" si="3"/>
        <v>101.69600000000001</v>
      </c>
      <c r="F49" s="48">
        <v>0.2</v>
      </c>
    </row>
    <row r="50" spans="1:31" s="56" customFormat="1" ht="18.75" x14ac:dyDescent="0.3">
      <c r="A50" s="409" t="s">
        <v>247</v>
      </c>
      <c r="B50" s="65" t="s">
        <v>537</v>
      </c>
      <c r="C50" s="403"/>
      <c r="D50" s="492"/>
      <c r="E50" s="492"/>
      <c r="F50" s="507"/>
    </row>
    <row r="51" spans="1:31" s="60" customFormat="1" ht="16.5" x14ac:dyDescent="0.25">
      <c r="A51" s="67" t="s">
        <v>1034</v>
      </c>
      <c r="B51" s="5" t="s">
        <v>539</v>
      </c>
      <c r="C51" s="67" t="s">
        <v>10</v>
      </c>
      <c r="D51" s="84">
        <v>610.16399999999999</v>
      </c>
      <c r="E51" s="84">
        <f t="shared" ref="E51:E57" si="4">D51*F51/(100%+F51)</f>
        <v>101.69400000000002</v>
      </c>
      <c r="F51" s="48">
        <v>0.2</v>
      </c>
    </row>
    <row r="52" spans="1:31" s="60" customFormat="1" ht="16.5" x14ac:dyDescent="0.25">
      <c r="A52" s="67" t="s">
        <v>1035</v>
      </c>
      <c r="B52" s="5" t="s">
        <v>541</v>
      </c>
      <c r="C52" s="67" t="s">
        <v>10</v>
      </c>
      <c r="D52" s="84">
        <v>610.16399999999999</v>
      </c>
      <c r="E52" s="84">
        <f t="shared" si="4"/>
        <v>101.69400000000002</v>
      </c>
      <c r="F52" s="48">
        <v>0.2</v>
      </c>
    </row>
    <row r="53" spans="1:31" s="60" customFormat="1" ht="16.5" x14ac:dyDescent="0.25">
      <c r="A53" s="67" t="s">
        <v>1036</v>
      </c>
      <c r="B53" s="5" t="s">
        <v>543</v>
      </c>
      <c r="C53" s="67" t="s">
        <v>10</v>
      </c>
      <c r="D53" s="84">
        <v>661.02</v>
      </c>
      <c r="E53" s="84">
        <f t="shared" si="4"/>
        <v>110.17000000000002</v>
      </c>
      <c r="F53" s="48">
        <v>0.2</v>
      </c>
    </row>
    <row r="54" spans="1:31" s="60" customFormat="1" ht="16.5" x14ac:dyDescent="0.25">
      <c r="A54" s="67" t="s">
        <v>1037</v>
      </c>
      <c r="B54" s="5" t="s">
        <v>544</v>
      </c>
      <c r="C54" s="67" t="s">
        <v>10</v>
      </c>
      <c r="D54" s="84">
        <v>661.02</v>
      </c>
      <c r="E54" s="84">
        <f t="shared" si="4"/>
        <v>110.17000000000002</v>
      </c>
      <c r="F54" s="48">
        <v>0.2</v>
      </c>
    </row>
    <row r="55" spans="1:31" s="60" customFormat="1" ht="16.5" x14ac:dyDescent="0.25">
      <c r="A55" s="67" t="s">
        <v>1038</v>
      </c>
      <c r="B55" s="5" t="s">
        <v>545</v>
      </c>
      <c r="C55" s="67" t="s">
        <v>10</v>
      </c>
      <c r="D55" s="84">
        <v>711.86400000000003</v>
      </c>
      <c r="E55" s="84">
        <f t="shared" si="4"/>
        <v>118.64400000000002</v>
      </c>
      <c r="F55" s="48">
        <v>0.2</v>
      </c>
    </row>
    <row r="56" spans="1:31" ht="16.5" x14ac:dyDescent="0.25">
      <c r="A56" s="67" t="s">
        <v>1039</v>
      </c>
      <c r="B56" s="5" t="s">
        <v>546</v>
      </c>
      <c r="C56" s="67" t="s">
        <v>10</v>
      </c>
      <c r="D56" s="84">
        <v>711.86400000000003</v>
      </c>
      <c r="E56" s="84">
        <f t="shared" si="4"/>
        <v>118.64400000000002</v>
      </c>
      <c r="F56" s="48">
        <v>0.2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31" ht="16.5" x14ac:dyDescent="0.25">
      <c r="A57" s="67" t="s">
        <v>1040</v>
      </c>
      <c r="B57" s="5" t="s">
        <v>547</v>
      </c>
      <c r="C57" s="67" t="s">
        <v>10</v>
      </c>
      <c r="D57" s="84">
        <v>762.70799999999997</v>
      </c>
      <c r="E57" s="84">
        <f t="shared" si="4"/>
        <v>127.11799999999999</v>
      </c>
      <c r="F57" s="48">
        <v>0.2</v>
      </c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31" s="56" customFormat="1" ht="18.75" x14ac:dyDescent="0.3">
      <c r="A58" s="409" t="s">
        <v>246</v>
      </c>
      <c r="B58" s="65" t="s">
        <v>548</v>
      </c>
      <c r="C58" s="409"/>
      <c r="D58" s="492"/>
      <c r="E58" s="492"/>
      <c r="F58" s="516"/>
    </row>
    <row r="59" spans="1:31" ht="16.5" x14ac:dyDescent="0.25">
      <c r="A59" s="67" t="s">
        <v>1041</v>
      </c>
      <c r="B59" s="5" t="s">
        <v>549</v>
      </c>
      <c r="C59" s="67" t="s">
        <v>10</v>
      </c>
      <c r="D59" s="84">
        <v>2800</v>
      </c>
      <c r="E59" s="84">
        <f t="shared" ref="E59:E67" si="5">D59*F59/(100%+F59)</f>
        <v>254.54545454545453</v>
      </c>
      <c r="F59" s="48">
        <v>0.1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31" ht="16.5" x14ac:dyDescent="0.25">
      <c r="A60" s="67" t="s">
        <v>1042</v>
      </c>
      <c r="B60" s="5" t="s">
        <v>550</v>
      </c>
      <c r="C60" s="67" t="s">
        <v>10</v>
      </c>
      <c r="D60" s="84">
        <v>2300</v>
      </c>
      <c r="E60" s="84">
        <f t="shared" si="5"/>
        <v>209.09090909090907</v>
      </c>
      <c r="F60" s="48">
        <v>0.1</v>
      </c>
      <c r="G60" s="14"/>
      <c r="H60" s="60"/>
      <c r="I60" s="60"/>
      <c r="J60" s="60"/>
      <c r="K60" s="60"/>
      <c r="L60" s="60"/>
      <c r="M60" s="60"/>
      <c r="N60" s="60"/>
      <c r="O60" s="60"/>
      <c r="P60" s="60"/>
      <c r="Q60" s="60"/>
      <c r="Z60" s="60"/>
      <c r="AA60" s="60"/>
      <c r="AB60" s="60"/>
      <c r="AC60" s="60"/>
      <c r="AD60" s="60"/>
      <c r="AE60" s="60"/>
    </row>
    <row r="61" spans="1:31" ht="16.5" x14ac:dyDescent="0.25">
      <c r="A61" s="67" t="s">
        <v>1043</v>
      </c>
      <c r="B61" s="5" t="s">
        <v>551</v>
      </c>
      <c r="C61" s="67" t="s">
        <v>10</v>
      </c>
      <c r="D61" s="84">
        <v>1700</v>
      </c>
      <c r="E61" s="84">
        <f t="shared" si="5"/>
        <v>154.54545454545453</v>
      </c>
      <c r="F61" s="48">
        <v>0.1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Z61" s="60"/>
      <c r="AA61" s="60"/>
      <c r="AB61" s="60"/>
      <c r="AC61" s="60"/>
      <c r="AD61" s="60"/>
      <c r="AE61" s="60"/>
    </row>
    <row r="62" spans="1:31" ht="16.5" x14ac:dyDescent="0.25">
      <c r="A62" s="67" t="s">
        <v>1044</v>
      </c>
      <c r="B62" s="5" t="s">
        <v>552</v>
      </c>
      <c r="C62" s="67" t="s">
        <v>10</v>
      </c>
      <c r="D62" s="84">
        <v>1100</v>
      </c>
      <c r="E62" s="84">
        <f t="shared" si="5"/>
        <v>99.999999999999986</v>
      </c>
      <c r="F62" s="48">
        <v>0.1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Z62" s="60"/>
      <c r="AA62" s="60"/>
      <c r="AB62" s="60"/>
      <c r="AC62" s="60"/>
      <c r="AD62" s="60"/>
      <c r="AE62" s="60"/>
    </row>
    <row r="63" spans="1:31" ht="16.5" x14ac:dyDescent="0.25">
      <c r="A63" s="67" t="s">
        <v>1045</v>
      </c>
      <c r="B63" s="5" t="s">
        <v>553</v>
      </c>
      <c r="C63" s="67" t="s">
        <v>10</v>
      </c>
      <c r="D63" s="84">
        <v>750</v>
      </c>
      <c r="E63" s="84">
        <f t="shared" si="5"/>
        <v>68.181818181818173</v>
      </c>
      <c r="F63" s="48">
        <v>0.1</v>
      </c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Z63" s="60"/>
      <c r="AA63" s="60"/>
      <c r="AB63" s="60"/>
      <c r="AC63" s="60"/>
      <c r="AD63" s="60"/>
      <c r="AE63" s="60"/>
    </row>
    <row r="64" spans="1:31" s="60" customFormat="1" ht="16.5" x14ac:dyDescent="0.25">
      <c r="A64" s="67" t="s">
        <v>1046</v>
      </c>
      <c r="B64" s="5" t="s">
        <v>554</v>
      </c>
      <c r="C64" s="67" t="s">
        <v>10</v>
      </c>
      <c r="D64" s="84">
        <v>530</v>
      </c>
      <c r="E64" s="84">
        <f t="shared" si="5"/>
        <v>48.18181818181818</v>
      </c>
      <c r="F64" s="48">
        <v>0.1</v>
      </c>
    </row>
    <row r="65" spans="1:31" s="60" customFormat="1" ht="16.5" x14ac:dyDescent="0.25">
      <c r="A65" s="67" t="s">
        <v>1047</v>
      </c>
      <c r="B65" s="5" t="s">
        <v>555</v>
      </c>
      <c r="C65" s="67" t="s">
        <v>10</v>
      </c>
      <c r="D65" s="84">
        <v>420</v>
      </c>
      <c r="E65" s="84">
        <f t="shared" si="5"/>
        <v>38.18181818181818</v>
      </c>
      <c r="F65" s="48">
        <v>0.1</v>
      </c>
      <c r="N65" s="14"/>
      <c r="O65" s="14"/>
      <c r="P65" s="14"/>
      <c r="Q65" s="14"/>
    </row>
    <row r="66" spans="1:31" s="60" customFormat="1" ht="16.5" x14ac:dyDescent="0.25">
      <c r="A66" s="67" t="s">
        <v>1048</v>
      </c>
      <c r="B66" s="5" t="s">
        <v>556</v>
      </c>
      <c r="C66" s="67" t="s">
        <v>10</v>
      </c>
      <c r="D66" s="84">
        <v>350</v>
      </c>
      <c r="E66" s="84">
        <f t="shared" si="5"/>
        <v>31.818181818181817</v>
      </c>
      <c r="F66" s="48">
        <v>0.1</v>
      </c>
      <c r="N66" s="14"/>
      <c r="O66" s="14"/>
      <c r="P66" s="14"/>
      <c r="Q66" s="14"/>
    </row>
    <row r="67" spans="1:31" s="60" customFormat="1" ht="16.5" x14ac:dyDescent="0.25">
      <c r="A67" s="67" t="s">
        <v>1049</v>
      </c>
      <c r="B67" s="5" t="s">
        <v>557</v>
      </c>
      <c r="C67" s="67" t="s">
        <v>10</v>
      </c>
      <c r="D67" s="84">
        <v>300</v>
      </c>
      <c r="E67" s="84">
        <f t="shared" si="5"/>
        <v>27.27272727272727</v>
      </c>
      <c r="F67" s="48">
        <v>0.1</v>
      </c>
      <c r="N67" s="14"/>
      <c r="O67" s="14"/>
      <c r="P67" s="14"/>
      <c r="Q67" s="14"/>
    </row>
    <row r="68" spans="1:31" s="56" customFormat="1" ht="18.75" x14ac:dyDescent="0.3">
      <c r="A68" s="409" t="s">
        <v>245</v>
      </c>
      <c r="B68" s="65" t="s">
        <v>558</v>
      </c>
      <c r="C68" s="409"/>
      <c r="D68" s="492"/>
      <c r="E68" s="492"/>
      <c r="F68" s="516"/>
      <c r="R68" s="195"/>
      <c r="S68" s="143"/>
      <c r="T68" s="53"/>
      <c r="U68" s="53"/>
      <c r="V68" s="107"/>
      <c r="W68" s="25"/>
      <c r="X68" s="493"/>
      <c r="Y68" s="26"/>
    </row>
    <row r="69" spans="1:31" ht="16.5" x14ac:dyDescent="0.25">
      <c r="A69" s="67" t="s">
        <v>1050</v>
      </c>
      <c r="B69" s="5" t="s">
        <v>549</v>
      </c>
      <c r="C69" s="67" t="s">
        <v>10</v>
      </c>
      <c r="D69" s="84">
        <v>2700</v>
      </c>
      <c r="E69" s="84">
        <f t="shared" ref="E69:E78" si="6">D69*F69/(100%+F69)</f>
        <v>245.45454545454544</v>
      </c>
      <c r="F69" s="48">
        <v>0.1</v>
      </c>
      <c r="M69" s="60"/>
      <c r="N69" s="60"/>
      <c r="O69" s="60"/>
      <c r="P69" s="60"/>
      <c r="Q69" s="60"/>
      <c r="AE69" s="60"/>
    </row>
    <row r="70" spans="1:31" ht="16.5" x14ac:dyDescent="0.25">
      <c r="A70" s="67" t="s">
        <v>1051</v>
      </c>
      <c r="B70" s="5" t="s">
        <v>550</v>
      </c>
      <c r="C70" s="67" t="s">
        <v>10</v>
      </c>
      <c r="D70" s="84">
        <v>1800</v>
      </c>
      <c r="E70" s="84">
        <f t="shared" si="6"/>
        <v>163.63636363636363</v>
      </c>
      <c r="F70" s="48">
        <v>0.1</v>
      </c>
      <c r="M70" s="60"/>
      <c r="N70" s="60"/>
      <c r="O70" s="60"/>
      <c r="P70" s="60"/>
      <c r="Q70" s="60"/>
      <c r="AE70" s="60"/>
    </row>
    <row r="71" spans="1:31" s="56" customFormat="1" ht="18.75" x14ac:dyDescent="0.3">
      <c r="A71" s="67" t="s">
        <v>1052</v>
      </c>
      <c r="B71" s="5" t="s">
        <v>551</v>
      </c>
      <c r="C71" s="67" t="s">
        <v>10</v>
      </c>
      <c r="D71" s="84">
        <v>1200</v>
      </c>
      <c r="E71" s="84">
        <f t="shared" si="6"/>
        <v>109.09090909090908</v>
      </c>
      <c r="F71" s="48">
        <v>0.1</v>
      </c>
      <c r="G71" s="108"/>
      <c r="H71" s="108"/>
      <c r="I71" s="108"/>
      <c r="J71" s="108"/>
      <c r="L71" s="107"/>
    </row>
    <row r="72" spans="1:31" ht="16.5" x14ac:dyDescent="0.25">
      <c r="A72" s="67" t="s">
        <v>1053</v>
      </c>
      <c r="B72" s="5" t="s">
        <v>552</v>
      </c>
      <c r="C72" s="67" t="s">
        <v>10</v>
      </c>
      <c r="D72" s="84">
        <v>850</v>
      </c>
      <c r="E72" s="84">
        <f t="shared" si="6"/>
        <v>77.272727272727266</v>
      </c>
      <c r="F72" s="48">
        <v>0.1</v>
      </c>
      <c r="M72" s="60"/>
      <c r="N72" s="60"/>
      <c r="O72" s="60"/>
      <c r="P72" s="60"/>
      <c r="Q72" s="60"/>
      <c r="AE72" s="60"/>
    </row>
    <row r="73" spans="1:31" ht="16.5" x14ac:dyDescent="0.25">
      <c r="A73" s="67" t="s">
        <v>1054</v>
      </c>
      <c r="B73" s="5" t="s">
        <v>553</v>
      </c>
      <c r="C73" s="67" t="s">
        <v>10</v>
      </c>
      <c r="D73" s="84">
        <v>530</v>
      </c>
      <c r="E73" s="84">
        <f t="shared" si="6"/>
        <v>48.18181818181818</v>
      </c>
      <c r="F73" s="48">
        <v>0.1</v>
      </c>
      <c r="M73" s="60"/>
      <c r="N73" s="60"/>
      <c r="O73" s="60"/>
      <c r="P73" s="60"/>
      <c r="Q73" s="60"/>
      <c r="AE73" s="60"/>
    </row>
    <row r="74" spans="1:31" ht="16.5" x14ac:dyDescent="0.25">
      <c r="A74" s="67" t="s">
        <v>1055</v>
      </c>
      <c r="B74" s="5" t="s">
        <v>554</v>
      </c>
      <c r="C74" s="67" t="s">
        <v>10</v>
      </c>
      <c r="D74" s="84">
        <v>380</v>
      </c>
      <c r="E74" s="84">
        <f t="shared" si="6"/>
        <v>34.54545454545454</v>
      </c>
      <c r="F74" s="48">
        <v>0.1</v>
      </c>
      <c r="M74" s="60"/>
      <c r="N74" s="60"/>
      <c r="O74" s="60"/>
      <c r="P74" s="60"/>
      <c r="Q74" s="60"/>
      <c r="AE74" s="60"/>
    </row>
    <row r="75" spans="1:31" ht="16.5" x14ac:dyDescent="0.25">
      <c r="A75" s="67" t="s">
        <v>1056</v>
      </c>
      <c r="B75" s="5" t="s">
        <v>555</v>
      </c>
      <c r="C75" s="67" t="s">
        <v>10</v>
      </c>
      <c r="D75" s="84">
        <v>300</v>
      </c>
      <c r="E75" s="84">
        <f t="shared" si="6"/>
        <v>27.27272727272727</v>
      </c>
      <c r="F75" s="48">
        <v>0.1</v>
      </c>
      <c r="M75" s="60"/>
      <c r="N75" s="60"/>
      <c r="O75" s="60"/>
      <c r="P75" s="60"/>
      <c r="Q75" s="60"/>
      <c r="AE75" s="60"/>
    </row>
    <row r="76" spans="1:31" ht="16.5" x14ac:dyDescent="0.25">
      <c r="A76" s="67" t="s">
        <v>1057</v>
      </c>
      <c r="B76" s="5" t="s">
        <v>556</v>
      </c>
      <c r="C76" s="67" t="s">
        <v>10</v>
      </c>
      <c r="D76" s="84">
        <v>250</v>
      </c>
      <c r="E76" s="84">
        <f t="shared" si="6"/>
        <v>22.727272727272727</v>
      </c>
      <c r="F76" s="48">
        <v>0.1</v>
      </c>
      <c r="M76" s="60"/>
      <c r="N76" s="60"/>
      <c r="O76" s="60"/>
      <c r="P76" s="60"/>
      <c r="Q76" s="60"/>
      <c r="AE76" s="60"/>
    </row>
    <row r="77" spans="1:31" ht="16.5" x14ac:dyDescent="0.25">
      <c r="A77" s="67" t="s">
        <v>1058</v>
      </c>
      <c r="B77" s="5" t="s">
        <v>557</v>
      </c>
      <c r="C77" s="67" t="s">
        <v>10</v>
      </c>
      <c r="D77" s="84">
        <v>200</v>
      </c>
      <c r="E77" s="84">
        <f t="shared" si="6"/>
        <v>18.18181818181818</v>
      </c>
      <c r="F77" s="48">
        <v>0.1</v>
      </c>
      <c r="M77" s="60"/>
      <c r="N77" s="60"/>
      <c r="O77" s="60"/>
      <c r="P77" s="60"/>
      <c r="Q77" s="60"/>
      <c r="AE77" s="60"/>
    </row>
    <row r="78" spans="1:31" ht="16.5" x14ac:dyDescent="0.25">
      <c r="A78" s="67" t="s">
        <v>1059</v>
      </c>
      <c r="B78" s="5" t="s">
        <v>559</v>
      </c>
      <c r="C78" s="67" t="s">
        <v>10</v>
      </c>
      <c r="D78" s="84">
        <v>160</v>
      </c>
      <c r="E78" s="84">
        <f t="shared" si="6"/>
        <v>14.545454545454545</v>
      </c>
      <c r="F78" s="48">
        <v>0.1</v>
      </c>
      <c r="M78" s="60"/>
      <c r="N78" s="60"/>
      <c r="O78" s="60"/>
      <c r="P78" s="60"/>
      <c r="Q78" s="60"/>
      <c r="AE78" s="60"/>
    </row>
    <row r="79" spans="1:31" s="56" customFormat="1" ht="18.75" x14ac:dyDescent="0.3">
      <c r="A79" s="409" t="s">
        <v>244</v>
      </c>
      <c r="B79" s="65" t="s">
        <v>560</v>
      </c>
      <c r="C79" s="409"/>
      <c r="D79" s="492"/>
      <c r="E79" s="492"/>
      <c r="F79" s="516"/>
      <c r="G79" s="108"/>
      <c r="H79" s="108"/>
      <c r="I79" s="108"/>
      <c r="J79" s="108"/>
      <c r="L79" s="107"/>
    </row>
    <row r="80" spans="1:31" ht="16.5" x14ac:dyDescent="0.25">
      <c r="A80" s="67" t="s">
        <v>1060</v>
      </c>
      <c r="B80" s="5" t="s">
        <v>550</v>
      </c>
      <c r="C80" s="67" t="s">
        <v>10</v>
      </c>
      <c r="D80" s="84">
        <v>7000</v>
      </c>
      <c r="E80" s="84">
        <f t="shared" ref="E80:E88" si="7">D80*F80/(100%+F80)</f>
        <v>636.36363636363626</v>
      </c>
      <c r="F80" s="48">
        <v>0.1</v>
      </c>
      <c r="M80" s="60"/>
      <c r="N80" s="60"/>
      <c r="O80" s="60"/>
      <c r="P80" s="60"/>
      <c r="Q80" s="60"/>
      <c r="AE80" s="60"/>
    </row>
    <row r="81" spans="1:31" ht="16.5" x14ac:dyDescent="0.25">
      <c r="A81" s="67" t="s">
        <v>1061</v>
      </c>
      <c r="B81" s="5" t="s">
        <v>551</v>
      </c>
      <c r="C81" s="67" t="s">
        <v>10</v>
      </c>
      <c r="D81" s="84">
        <v>6500</v>
      </c>
      <c r="E81" s="84">
        <f t="shared" si="7"/>
        <v>590.90909090909088</v>
      </c>
      <c r="F81" s="48">
        <v>0.1</v>
      </c>
      <c r="M81" s="60"/>
      <c r="N81" s="60"/>
      <c r="O81" s="60"/>
      <c r="P81" s="60"/>
      <c r="Q81" s="60"/>
      <c r="AE81" s="60"/>
    </row>
    <row r="82" spans="1:31" ht="16.5" x14ac:dyDescent="0.25">
      <c r="A82" s="67" t="s">
        <v>1062</v>
      </c>
      <c r="B82" s="5" t="s">
        <v>552</v>
      </c>
      <c r="C82" s="67" t="s">
        <v>10</v>
      </c>
      <c r="D82" s="84">
        <v>4500</v>
      </c>
      <c r="E82" s="84">
        <f t="shared" si="7"/>
        <v>409.09090909090907</v>
      </c>
      <c r="F82" s="48">
        <v>0.1</v>
      </c>
      <c r="M82" s="60"/>
      <c r="N82" s="60"/>
      <c r="O82" s="60"/>
      <c r="P82" s="60"/>
      <c r="Q82" s="60"/>
      <c r="AE82" s="60"/>
    </row>
    <row r="83" spans="1:31" ht="16.5" x14ac:dyDescent="0.25">
      <c r="A83" s="67" t="s">
        <v>1063</v>
      </c>
      <c r="B83" s="5" t="s">
        <v>561</v>
      </c>
      <c r="C83" s="67" t="s">
        <v>10</v>
      </c>
      <c r="D83" s="84">
        <v>3500</v>
      </c>
      <c r="E83" s="84">
        <f t="shared" si="7"/>
        <v>318.18181818181813</v>
      </c>
      <c r="F83" s="48">
        <v>0.1</v>
      </c>
      <c r="M83" s="60"/>
      <c r="N83" s="60"/>
      <c r="O83" s="60"/>
      <c r="P83" s="60"/>
      <c r="Q83" s="60"/>
      <c r="AE83" s="60"/>
    </row>
    <row r="84" spans="1:31" ht="16.5" x14ac:dyDescent="0.25">
      <c r="A84" s="67" t="s">
        <v>1064</v>
      </c>
      <c r="B84" s="5" t="s">
        <v>562</v>
      </c>
      <c r="C84" s="67" t="s">
        <v>10</v>
      </c>
      <c r="D84" s="84">
        <v>2000</v>
      </c>
      <c r="E84" s="84">
        <f t="shared" si="7"/>
        <v>181.81818181818181</v>
      </c>
      <c r="F84" s="48">
        <v>0.1</v>
      </c>
      <c r="M84" s="60"/>
      <c r="N84" s="60"/>
      <c r="O84" s="60"/>
      <c r="P84" s="60"/>
      <c r="Q84" s="60"/>
      <c r="AE84" s="60"/>
    </row>
    <row r="85" spans="1:31" ht="16.5" x14ac:dyDescent="0.25">
      <c r="A85" s="67" t="s">
        <v>1065</v>
      </c>
      <c r="B85" s="5" t="s">
        <v>563</v>
      </c>
      <c r="C85" s="67" t="s">
        <v>10</v>
      </c>
      <c r="D85" s="84">
        <v>1500</v>
      </c>
      <c r="E85" s="84">
        <f t="shared" si="7"/>
        <v>136.36363636363635</v>
      </c>
      <c r="F85" s="48">
        <v>0.1</v>
      </c>
      <c r="M85" s="60"/>
      <c r="N85" s="60"/>
      <c r="O85" s="60"/>
      <c r="P85" s="60"/>
      <c r="Q85" s="60"/>
      <c r="AE85" s="60"/>
    </row>
    <row r="86" spans="1:31" ht="16.5" x14ac:dyDescent="0.25">
      <c r="A86" s="67" t="s">
        <v>1066</v>
      </c>
      <c r="B86" s="5" t="s">
        <v>564</v>
      </c>
      <c r="C86" s="67" t="s">
        <v>10</v>
      </c>
      <c r="D86" s="84">
        <v>1300</v>
      </c>
      <c r="E86" s="84">
        <f t="shared" si="7"/>
        <v>118.18181818181817</v>
      </c>
      <c r="F86" s="48">
        <v>0.1</v>
      </c>
      <c r="M86" s="60"/>
      <c r="N86" s="60"/>
      <c r="O86" s="60"/>
      <c r="P86" s="60"/>
      <c r="Q86" s="60"/>
      <c r="AE86" s="60"/>
    </row>
    <row r="87" spans="1:31" ht="16.5" x14ac:dyDescent="0.25">
      <c r="A87" s="67" t="s">
        <v>1067</v>
      </c>
      <c r="B87" s="5" t="s">
        <v>565</v>
      </c>
      <c r="C87" s="67" t="s">
        <v>10</v>
      </c>
      <c r="D87" s="84">
        <v>1100</v>
      </c>
      <c r="E87" s="84">
        <f t="shared" si="7"/>
        <v>99.999999999999986</v>
      </c>
      <c r="F87" s="48">
        <v>0.1</v>
      </c>
      <c r="M87" s="60"/>
      <c r="AE87" s="60"/>
    </row>
    <row r="88" spans="1:31" ht="16.5" x14ac:dyDescent="0.25">
      <c r="A88" s="67" t="s">
        <v>1068</v>
      </c>
      <c r="B88" s="5" t="s">
        <v>566</v>
      </c>
      <c r="C88" s="67" t="s">
        <v>10</v>
      </c>
      <c r="D88" s="84">
        <v>1000</v>
      </c>
      <c r="E88" s="84">
        <f t="shared" si="7"/>
        <v>90.909090909090907</v>
      </c>
      <c r="F88" s="48">
        <v>0.1</v>
      </c>
      <c r="M88" s="60"/>
      <c r="AE88" s="60"/>
    </row>
    <row r="89" spans="1:31" s="56" customFormat="1" ht="18.75" x14ac:dyDescent="0.3">
      <c r="A89" s="409" t="s">
        <v>323</v>
      </c>
      <c r="B89" s="65" t="s">
        <v>567</v>
      </c>
      <c r="C89" s="409"/>
      <c r="D89" s="492"/>
      <c r="E89" s="492"/>
      <c r="F89" s="516"/>
      <c r="G89" s="108"/>
      <c r="H89" s="108"/>
      <c r="I89" s="108"/>
      <c r="J89" s="108"/>
      <c r="L89" s="107"/>
    </row>
    <row r="90" spans="1:31" ht="16.5" x14ac:dyDescent="0.25">
      <c r="A90" s="67" t="s">
        <v>322</v>
      </c>
      <c r="B90" s="5" t="s">
        <v>568</v>
      </c>
      <c r="C90" s="67" t="s">
        <v>569</v>
      </c>
      <c r="D90" s="84">
        <v>70000</v>
      </c>
      <c r="E90" s="84">
        <f t="shared" ref="E90:E96" si="8">D90*F90/(100%+F90)</f>
        <v>6363.6363636363631</v>
      </c>
      <c r="F90" s="48">
        <v>0.1</v>
      </c>
      <c r="M90" s="60"/>
      <c r="AE90" s="60"/>
    </row>
    <row r="91" spans="1:31" ht="16.5" x14ac:dyDescent="0.25">
      <c r="A91" s="67" t="s">
        <v>321</v>
      </c>
      <c r="B91" s="5" t="s">
        <v>570</v>
      </c>
      <c r="C91" s="67" t="s">
        <v>569</v>
      </c>
      <c r="D91" s="84">
        <v>110000</v>
      </c>
      <c r="E91" s="84">
        <f t="shared" si="8"/>
        <v>10000</v>
      </c>
      <c r="F91" s="48">
        <v>0.1</v>
      </c>
      <c r="M91" s="60"/>
      <c r="AE91" s="60"/>
    </row>
    <row r="92" spans="1:31" ht="16.5" x14ac:dyDescent="0.25">
      <c r="A92" s="67" t="s">
        <v>320</v>
      </c>
      <c r="B92" s="5" t="s">
        <v>571</v>
      </c>
      <c r="C92" s="67" t="s">
        <v>10</v>
      </c>
      <c r="D92" s="84">
        <v>5000</v>
      </c>
      <c r="E92" s="84">
        <f t="shared" si="8"/>
        <v>454.5454545454545</v>
      </c>
      <c r="F92" s="48">
        <v>0.1</v>
      </c>
      <c r="M92" s="60"/>
      <c r="AE92" s="60"/>
    </row>
    <row r="93" spans="1:31" ht="16.5" x14ac:dyDescent="0.25">
      <c r="A93" s="67" t="s">
        <v>319</v>
      </c>
      <c r="B93" s="5" t="s">
        <v>572</v>
      </c>
      <c r="C93" s="67" t="s">
        <v>10</v>
      </c>
      <c r="D93" s="84">
        <v>4000</v>
      </c>
      <c r="E93" s="84">
        <f t="shared" si="8"/>
        <v>363.63636363636363</v>
      </c>
      <c r="F93" s="48">
        <v>0.1</v>
      </c>
      <c r="M93" s="60"/>
      <c r="AE93" s="60"/>
    </row>
    <row r="94" spans="1:31" ht="16.5" x14ac:dyDescent="0.25">
      <c r="A94" s="67" t="s">
        <v>318</v>
      </c>
      <c r="B94" s="5" t="s">
        <v>573</v>
      </c>
      <c r="C94" s="67" t="s">
        <v>10</v>
      </c>
      <c r="D94" s="84">
        <v>2500</v>
      </c>
      <c r="E94" s="84">
        <f t="shared" si="8"/>
        <v>227.27272727272725</v>
      </c>
      <c r="F94" s="48">
        <v>0.1</v>
      </c>
      <c r="M94" s="60"/>
      <c r="AE94" s="60"/>
    </row>
    <row r="95" spans="1:31" ht="16.5" x14ac:dyDescent="0.25">
      <c r="A95" s="67" t="s">
        <v>317</v>
      </c>
      <c r="B95" s="5" t="s">
        <v>574</v>
      </c>
      <c r="C95" s="67" t="s">
        <v>10</v>
      </c>
      <c r="D95" s="84">
        <v>2000</v>
      </c>
      <c r="E95" s="84">
        <f t="shared" si="8"/>
        <v>181.81818181818181</v>
      </c>
      <c r="F95" s="48">
        <v>0.1</v>
      </c>
      <c r="M95" s="60"/>
      <c r="AE95" s="60"/>
    </row>
    <row r="96" spans="1:31" ht="16.5" x14ac:dyDescent="0.25">
      <c r="A96" s="67" t="s">
        <v>316</v>
      </c>
      <c r="B96" s="5" t="s">
        <v>575</v>
      </c>
      <c r="C96" s="67" t="s">
        <v>10</v>
      </c>
      <c r="D96" s="84">
        <v>1500</v>
      </c>
      <c r="E96" s="84">
        <f t="shared" si="8"/>
        <v>136.36363636363635</v>
      </c>
      <c r="F96" s="48">
        <v>0.1</v>
      </c>
      <c r="M96" s="60"/>
      <c r="AE96" s="60"/>
    </row>
    <row r="97" spans="1:31" s="56" customFormat="1" ht="18.75" x14ac:dyDescent="0.3">
      <c r="A97" s="409" t="s">
        <v>330</v>
      </c>
      <c r="B97" s="65" t="s">
        <v>576</v>
      </c>
      <c r="C97" s="409"/>
      <c r="D97" s="492"/>
      <c r="E97" s="492"/>
      <c r="F97" s="516"/>
      <c r="G97" s="108"/>
      <c r="H97" s="108"/>
      <c r="I97" s="108"/>
      <c r="J97" s="108"/>
      <c r="L97" s="107"/>
    </row>
    <row r="98" spans="1:31" ht="16.5" x14ac:dyDescent="0.25">
      <c r="A98" s="67" t="s">
        <v>329</v>
      </c>
      <c r="B98" s="5" t="s">
        <v>568</v>
      </c>
      <c r="C98" s="67" t="s">
        <v>569</v>
      </c>
      <c r="D98" s="84">
        <v>90000</v>
      </c>
      <c r="E98" s="84">
        <f t="shared" ref="E98:E104" si="9">D98*F98/(100%+F98)</f>
        <v>8181.8181818181811</v>
      </c>
      <c r="F98" s="48">
        <v>0.1</v>
      </c>
      <c r="M98" s="60"/>
      <c r="AE98" s="60"/>
    </row>
    <row r="99" spans="1:31" ht="16.5" x14ac:dyDescent="0.25">
      <c r="A99" s="67" t="s">
        <v>328</v>
      </c>
      <c r="B99" s="5" t="s">
        <v>570</v>
      </c>
      <c r="C99" s="67" t="s">
        <v>569</v>
      </c>
      <c r="D99" s="84">
        <v>150000</v>
      </c>
      <c r="E99" s="84">
        <f t="shared" si="9"/>
        <v>13636.363636363636</v>
      </c>
      <c r="F99" s="48">
        <v>0.1</v>
      </c>
      <c r="M99" s="60"/>
      <c r="AE99" s="60"/>
    </row>
    <row r="100" spans="1:31" ht="16.5" x14ac:dyDescent="0.25">
      <c r="A100" s="67" t="s">
        <v>327</v>
      </c>
      <c r="B100" s="5" t="s">
        <v>571</v>
      </c>
      <c r="C100" s="67" t="s">
        <v>10</v>
      </c>
      <c r="D100" s="84">
        <v>8000</v>
      </c>
      <c r="E100" s="84">
        <f t="shared" si="9"/>
        <v>727.27272727272725</v>
      </c>
      <c r="F100" s="48">
        <v>0.1</v>
      </c>
      <c r="M100" s="60"/>
      <c r="AE100" s="60"/>
    </row>
    <row r="101" spans="1:31" ht="16.5" x14ac:dyDescent="0.25">
      <c r="A101" s="67" t="s">
        <v>326</v>
      </c>
      <c r="B101" s="5" t="s">
        <v>572</v>
      </c>
      <c r="C101" s="67" t="s">
        <v>10</v>
      </c>
      <c r="D101" s="84">
        <v>6000</v>
      </c>
      <c r="E101" s="84">
        <f t="shared" si="9"/>
        <v>545.45454545454538</v>
      </c>
      <c r="F101" s="48">
        <v>0.1</v>
      </c>
      <c r="M101" s="60"/>
      <c r="AE101" s="60"/>
    </row>
    <row r="102" spans="1:31" ht="16.5" x14ac:dyDescent="0.25">
      <c r="A102" s="67" t="s">
        <v>325</v>
      </c>
      <c r="B102" s="5" t="s">
        <v>573</v>
      </c>
      <c r="C102" s="67" t="s">
        <v>10</v>
      </c>
      <c r="D102" s="84">
        <v>4500</v>
      </c>
      <c r="E102" s="84">
        <f t="shared" si="9"/>
        <v>409.09090909090907</v>
      </c>
      <c r="F102" s="48">
        <v>0.1</v>
      </c>
      <c r="M102" s="60"/>
      <c r="AE102" s="60"/>
    </row>
    <row r="103" spans="1:31" ht="16.5" x14ac:dyDescent="0.25">
      <c r="A103" s="67" t="s">
        <v>324</v>
      </c>
      <c r="B103" s="5" t="s">
        <v>574</v>
      </c>
      <c r="C103" s="67" t="s">
        <v>10</v>
      </c>
      <c r="D103" s="84">
        <v>3500</v>
      </c>
      <c r="E103" s="84">
        <f t="shared" si="9"/>
        <v>318.18181818181813</v>
      </c>
      <c r="F103" s="48">
        <v>0.1</v>
      </c>
      <c r="M103" s="60"/>
      <c r="AE103" s="60"/>
    </row>
    <row r="104" spans="1:31" x14ac:dyDescent="0.25">
      <c r="A104" s="67" t="s">
        <v>1069</v>
      </c>
      <c r="B104" s="5" t="s">
        <v>575</v>
      </c>
      <c r="C104" s="67" t="s">
        <v>10</v>
      </c>
      <c r="D104" s="84">
        <v>2500</v>
      </c>
      <c r="E104" s="84">
        <f t="shared" si="9"/>
        <v>227.27272727272725</v>
      </c>
      <c r="F104" s="48">
        <v>0.1</v>
      </c>
      <c r="G104" s="22"/>
      <c r="H104" s="22"/>
      <c r="I104" s="22"/>
    </row>
    <row r="105" spans="1:31" s="56" customFormat="1" ht="18.75" x14ac:dyDescent="0.3">
      <c r="A105" s="409" t="s">
        <v>248</v>
      </c>
      <c r="B105" s="65" t="s">
        <v>577</v>
      </c>
      <c r="C105" s="409"/>
      <c r="D105" s="492"/>
      <c r="E105" s="492"/>
      <c r="F105" s="516"/>
      <c r="G105" s="107"/>
      <c r="J105" s="108"/>
      <c r="L105" s="107"/>
    </row>
    <row r="106" spans="1:31" ht="20.25" x14ac:dyDescent="0.25">
      <c r="A106" s="67" t="s">
        <v>1070</v>
      </c>
      <c r="B106" s="5" t="s">
        <v>578</v>
      </c>
      <c r="C106" s="67" t="s">
        <v>569</v>
      </c>
      <c r="D106" s="84">
        <v>35000</v>
      </c>
      <c r="E106" s="84">
        <f>D106*F106/(100%+F106)</f>
        <v>3181.8181818181815</v>
      </c>
      <c r="F106" s="48">
        <v>0.1</v>
      </c>
      <c r="G106" s="98"/>
      <c r="H106" s="98"/>
      <c r="I106" s="98"/>
      <c r="J106" s="14"/>
      <c r="L106" s="14"/>
    </row>
    <row r="107" spans="1:31" ht="20.25" x14ac:dyDescent="0.25">
      <c r="A107" s="67" t="s">
        <v>1071</v>
      </c>
      <c r="B107" s="5" t="s">
        <v>570</v>
      </c>
      <c r="C107" s="67" t="s">
        <v>569</v>
      </c>
      <c r="D107" s="84">
        <v>100000</v>
      </c>
      <c r="E107" s="84">
        <f>D107*F107/(100%+F107)</f>
        <v>9090.9090909090901</v>
      </c>
      <c r="F107" s="48">
        <v>0.1</v>
      </c>
      <c r="G107" s="98"/>
      <c r="H107" s="98"/>
      <c r="I107" s="98"/>
      <c r="J107" s="14"/>
      <c r="L107" s="14"/>
    </row>
    <row r="108" spans="1:31" s="56" customFormat="1" ht="37.5" x14ac:dyDescent="0.3">
      <c r="A108" s="409" t="s">
        <v>280</v>
      </c>
      <c r="B108" s="65" t="s">
        <v>579</v>
      </c>
      <c r="C108" s="409"/>
      <c r="D108" s="492"/>
      <c r="E108" s="492"/>
      <c r="F108" s="516"/>
      <c r="G108" s="196"/>
      <c r="H108" s="196"/>
      <c r="I108" s="196"/>
    </row>
    <row r="109" spans="1:31" s="60" customFormat="1" ht="20.25" x14ac:dyDescent="0.25">
      <c r="A109" s="67" t="s">
        <v>1072</v>
      </c>
      <c r="B109" s="5" t="s">
        <v>578</v>
      </c>
      <c r="C109" s="67" t="s">
        <v>569</v>
      </c>
      <c r="D109" s="84">
        <v>40000</v>
      </c>
      <c r="E109" s="84">
        <f>D109*F109/(100%+F109)</f>
        <v>3636.363636363636</v>
      </c>
      <c r="F109" s="48">
        <v>0.1</v>
      </c>
      <c r="G109" s="98"/>
      <c r="H109" s="98"/>
      <c r="I109" s="98"/>
      <c r="M109" s="14"/>
      <c r="N109" s="14"/>
      <c r="O109" s="14"/>
      <c r="P109" s="14"/>
      <c r="Q109" s="14"/>
      <c r="R109" s="38"/>
      <c r="S109" s="14"/>
      <c r="T109" s="40"/>
      <c r="U109" s="40"/>
      <c r="V109" s="4"/>
      <c r="W109" s="4"/>
      <c r="X109" s="4"/>
      <c r="Y109" s="4"/>
      <c r="Z109" s="45"/>
      <c r="AA109" s="14"/>
      <c r="AB109" s="14"/>
      <c r="AC109" s="14"/>
      <c r="AD109" s="14"/>
      <c r="AE109" s="14"/>
    </row>
    <row r="110" spans="1:31" ht="20.25" x14ac:dyDescent="0.25">
      <c r="A110" s="67" t="s">
        <v>1073</v>
      </c>
      <c r="B110" s="5" t="s">
        <v>570</v>
      </c>
      <c r="C110" s="67" t="s">
        <v>569</v>
      </c>
      <c r="D110" s="84">
        <v>150000</v>
      </c>
      <c r="E110" s="84">
        <f>D110*F110/(100%+F110)</f>
        <v>13636.363636363636</v>
      </c>
      <c r="F110" s="48">
        <v>0.1</v>
      </c>
      <c r="G110" s="98"/>
      <c r="H110" s="98"/>
      <c r="I110" s="98"/>
    </row>
    <row r="111" spans="1:31" s="56" customFormat="1" ht="18.75" x14ac:dyDescent="0.3">
      <c r="A111" s="409" t="s">
        <v>300</v>
      </c>
      <c r="B111" s="65" t="s">
        <v>580</v>
      </c>
      <c r="C111" s="409"/>
      <c r="D111" s="492"/>
      <c r="E111" s="492"/>
      <c r="F111" s="516"/>
      <c r="G111" s="196"/>
      <c r="H111" s="196"/>
      <c r="I111" s="196"/>
      <c r="Z111" s="107"/>
      <c r="AB111" s="495"/>
      <c r="AC111" s="495"/>
    </row>
    <row r="112" spans="1:31" ht="20.25" x14ac:dyDescent="0.25">
      <c r="A112" s="67" t="s">
        <v>1074</v>
      </c>
      <c r="B112" s="5" t="s">
        <v>581</v>
      </c>
      <c r="C112" s="67" t="s">
        <v>10</v>
      </c>
      <c r="D112" s="84">
        <v>50847.455999999998</v>
      </c>
      <c r="E112" s="84">
        <f t="shared" ref="E112:E122" si="10">D112*F112/(100%+F112)</f>
        <v>8474.5760000000009</v>
      </c>
      <c r="F112" s="48">
        <v>0.2</v>
      </c>
      <c r="G112" s="98"/>
      <c r="H112" s="98"/>
      <c r="I112" s="98"/>
      <c r="N112" s="60"/>
      <c r="O112" s="60"/>
      <c r="P112" s="60"/>
      <c r="Q112" s="60"/>
      <c r="AB112" s="46"/>
      <c r="AC112" s="46"/>
    </row>
    <row r="113" spans="1:31" ht="20.25" x14ac:dyDescent="0.25">
      <c r="A113" s="67" t="s">
        <v>1075</v>
      </c>
      <c r="B113" s="5" t="s">
        <v>582</v>
      </c>
      <c r="C113" s="67" t="s">
        <v>315</v>
      </c>
      <c r="D113" s="84">
        <v>2.34</v>
      </c>
      <c r="E113" s="84">
        <f t="shared" si="10"/>
        <v>0.39</v>
      </c>
      <c r="F113" s="48">
        <v>0.2</v>
      </c>
      <c r="G113" s="98"/>
      <c r="H113" s="98"/>
      <c r="I113" s="98"/>
      <c r="M113" s="60"/>
      <c r="N113" s="60"/>
      <c r="O113" s="60"/>
      <c r="P113" s="60"/>
      <c r="Q113" s="60"/>
      <c r="Z113" s="60"/>
      <c r="AA113" s="60"/>
      <c r="AB113" s="46"/>
      <c r="AC113" s="46"/>
      <c r="AD113" s="60"/>
      <c r="AE113" s="60"/>
    </row>
    <row r="114" spans="1:31" ht="20.25" x14ac:dyDescent="0.25">
      <c r="A114" s="67" t="s">
        <v>1076</v>
      </c>
      <c r="B114" s="5" t="s">
        <v>583</v>
      </c>
      <c r="C114" s="67" t="s">
        <v>315</v>
      </c>
      <c r="D114" s="84">
        <v>3.048</v>
      </c>
      <c r="E114" s="84">
        <f t="shared" si="10"/>
        <v>0.50800000000000001</v>
      </c>
      <c r="F114" s="48">
        <v>0.2</v>
      </c>
      <c r="G114" s="98"/>
      <c r="H114" s="98"/>
      <c r="I114" s="98"/>
      <c r="M114" s="60"/>
      <c r="Z114" s="60"/>
      <c r="AA114" s="60"/>
      <c r="AB114" s="47"/>
      <c r="AC114" s="46"/>
      <c r="AD114" s="60"/>
      <c r="AE114" s="60"/>
    </row>
    <row r="115" spans="1:31" ht="20.25" x14ac:dyDescent="0.25">
      <c r="A115" s="67" t="s">
        <v>1077</v>
      </c>
      <c r="B115" s="5" t="s">
        <v>584</v>
      </c>
      <c r="C115" s="67" t="s">
        <v>10</v>
      </c>
      <c r="D115" s="84">
        <v>12203.387999999999</v>
      </c>
      <c r="E115" s="84">
        <f t="shared" si="10"/>
        <v>2033.8980000000001</v>
      </c>
      <c r="F115" s="48">
        <v>0.2</v>
      </c>
      <c r="G115" s="98"/>
      <c r="H115" s="98"/>
      <c r="I115" s="98"/>
      <c r="AA115" s="45"/>
      <c r="AB115" s="45"/>
      <c r="AC115" s="46"/>
      <c r="AE115" s="4"/>
    </row>
    <row r="116" spans="1:31" ht="20.25" x14ac:dyDescent="0.25">
      <c r="A116" s="67" t="s">
        <v>1078</v>
      </c>
      <c r="B116" s="5" t="s">
        <v>585</v>
      </c>
      <c r="C116" s="67" t="s">
        <v>10</v>
      </c>
      <c r="D116" s="84">
        <v>7627.116</v>
      </c>
      <c r="E116" s="84">
        <f t="shared" si="10"/>
        <v>1271.1860000000001</v>
      </c>
      <c r="F116" s="48">
        <v>0.2</v>
      </c>
      <c r="G116" s="98"/>
      <c r="H116" s="98"/>
      <c r="I116" s="98"/>
      <c r="AA116" s="45"/>
      <c r="AB116" s="45"/>
      <c r="AC116" s="45"/>
      <c r="AE116" s="4"/>
    </row>
    <row r="117" spans="1:31" x14ac:dyDescent="0.25">
      <c r="A117" s="67" t="s">
        <v>1079</v>
      </c>
      <c r="B117" s="5" t="s">
        <v>586</v>
      </c>
      <c r="C117" s="67" t="s">
        <v>10</v>
      </c>
      <c r="D117" s="84">
        <v>4576.2719999999999</v>
      </c>
      <c r="E117" s="84">
        <f t="shared" si="10"/>
        <v>762.7120000000001</v>
      </c>
      <c r="F117" s="48">
        <v>0.2</v>
      </c>
      <c r="G117" s="14"/>
      <c r="AA117" s="45"/>
      <c r="AB117" s="45"/>
      <c r="AC117" s="45"/>
      <c r="AE117" s="4"/>
    </row>
    <row r="118" spans="1:31" ht="20.25" x14ac:dyDescent="0.3">
      <c r="A118" s="67" t="s">
        <v>1080</v>
      </c>
      <c r="B118" s="5" t="s">
        <v>587</v>
      </c>
      <c r="C118" s="67" t="s">
        <v>10</v>
      </c>
      <c r="D118" s="84">
        <v>3050.8439999999996</v>
      </c>
      <c r="E118" s="84">
        <f t="shared" si="10"/>
        <v>508.47399999999993</v>
      </c>
      <c r="F118" s="48">
        <v>0.2</v>
      </c>
      <c r="G118" s="71"/>
      <c r="AC118" s="45"/>
      <c r="AE118" s="4"/>
    </row>
    <row r="119" spans="1:31" x14ac:dyDescent="0.25">
      <c r="A119" s="67" t="s">
        <v>301</v>
      </c>
      <c r="B119" s="5" t="s">
        <v>588</v>
      </c>
      <c r="C119" s="67" t="s">
        <v>10</v>
      </c>
      <c r="D119" s="84">
        <v>2135.5920000000001</v>
      </c>
      <c r="E119" s="84">
        <f t="shared" si="10"/>
        <v>355.93200000000007</v>
      </c>
      <c r="F119" s="48">
        <v>0.2</v>
      </c>
      <c r="G119" s="14"/>
      <c r="Z119" s="45"/>
      <c r="AA119" s="45"/>
      <c r="AC119" s="45"/>
      <c r="AE119" s="4"/>
    </row>
    <row r="120" spans="1:31" x14ac:dyDescent="0.25">
      <c r="A120" s="67" t="s">
        <v>302</v>
      </c>
      <c r="B120" s="5" t="s">
        <v>589</v>
      </c>
      <c r="C120" s="67" t="s">
        <v>10</v>
      </c>
      <c r="D120" s="84">
        <v>1271.184</v>
      </c>
      <c r="E120" s="84">
        <f t="shared" si="10"/>
        <v>211.86400000000003</v>
      </c>
      <c r="F120" s="48">
        <v>0.2</v>
      </c>
      <c r="G120" s="14"/>
      <c r="Z120" s="45"/>
      <c r="AA120" s="45"/>
      <c r="AB120" s="45"/>
      <c r="AC120" s="45"/>
      <c r="AE120" s="4"/>
    </row>
    <row r="121" spans="1:31" x14ac:dyDescent="0.25">
      <c r="A121" s="67" t="s">
        <v>303</v>
      </c>
      <c r="B121" s="5" t="s">
        <v>590</v>
      </c>
      <c r="C121" s="67" t="s">
        <v>10</v>
      </c>
      <c r="D121" s="84">
        <v>1118.6400000000001</v>
      </c>
      <c r="E121" s="84">
        <f t="shared" si="10"/>
        <v>186.44000000000003</v>
      </c>
      <c r="F121" s="48">
        <v>0.2</v>
      </c>
      <c r="G121" s="14"/>
      <c r="J121" s="14"/>
      <c r="L121" s="14"/>
      <c r="R121" s="23"/>
      <c r="S121" s="6"/>
      <c r="T121" s="7"/>
      <c r="U121" s="4"/>
      <c r="V121" s="4"/>
      <c r="W121" s="4"/>
      <c r="X121" s="43"/>
      <c r="Y121" s="10"/>
      <c r="Z121" s="45"/>
      <c r="AA121" s="45"/>
      <c r="AB121" s="45"/>
      <c r="AC121" s="45"/>
      <c r="AE121" s="4"/>
    </row>
    <row r="122" spans="1:31" s="22" customFormat="1" x14ac:dyDescent="0.25">
      <c r="A122" s="67" t="s">
        <v>1081</v>
      </c>
      <c r="B122" s="5" t="s">
        <v>591</v>
      </c>
      <c r="C122" s="67" t="s">
        <v>10</v>
      </c>
      <c r="D122" s="84">
        <v>1322.028</v>
      </c>
      <c r="E122" s="84">
        <f t="shared" si="10"/>
        <v>220.33799999999999</v>
      </c>
      <c r="F122" s="48">
        <v>0.2</v>
      </c>
      <c r="M122" s="14"/>
      <c r="P122" s="14"/>
      <c r="Q122" s="14"/>
      <c r="AE122" s="4"/>
    </row>
    <row r="123" spans="1:31" s="56" customFormat="1" ht="37.5" x14ac:dyDescent="0.3">
      <c r="A123" s="409" t="s">
        <v>470</v>
      </c>
      <c r="B123" s="65" t="s">
        <v>592</v>
      </c>
      <c r="C123" s="409"/>
      <c r="D123" s="492"/>
      <c r="E123" s="492"/>
      <c r="F123" s="516"/>
    </row>
    <row r="124" spans="1:31" x14ac:dyDescent="0.25">
      <c r="A124" s="67" t="s">
        <v>1082</v>
      </c>
      <c r="B124" s="5" t="s">
        <v>581</v>
      </c>
      <c r="C124" s="67" t="s">
        <v>10</v>
      </c>
      <c r="D124" s="84">
        <v>61016.951999999997</v>
      </c>
      <c r="E124" s="84">
        <f t="shared" ref="E124:E135" si="11">D124*F124/(100%+F124)</f>
        <v>10169.492</v>
      </c>
      <c r="F124" s="48">
        <v>0.2</v>
      </c>
      <c r="G124" s="14"/>
      <c r="H124" s="14"/>
      <c r="I124" s="14"/>
      <c r="J124" s="14"/>
      <c r="L124" s="14"/>
      <c r="M124" s="22"/>
      <c r="AE124" s="22"/>
    </row>
    <row r="125" spans="1:31" x14ac:dyDescent="0.25">
      <c r="A125" s="67" t="s">
        <v>1083</v>
      </c>
      <c r="B125" s="5" t="s">
        <v>582</v>
      </c>
      <c r="C125" s="67" t="s">
        <v>315</v>
      </c>
      <c r="D125" s="84">
        <v>4.5720000000000001</v>
      </c>
      <c r="E125" s="84">
        <f t="shared" si="11"/>
        <v>0.76200000000000012</v>
      </c>
      <c r="F125" s="48">
        <v>0.2</v>
      </c>
      <c r="G125" s="14"/>
      <c r="H125" s="14"/>
      <c r="I125" s="14"/>
      <c r="J125" s="14"/>
      <c r="L125" s="14"/>
    </row>
    <row r="126" spans="1:31" x14ac:dyDescent="0.25">
      <c r="A126" s="67" t="s">
        <v>1084</v>
      </c>
      <c r="B126" s="5" t="s">
        <v>583</v>
      </c>
      <c r="C126" s="67" t="s">
        <v>315</v>
      </c>
      <c r="D126" s="84">
        <v>7.1159999999999997</v>
      </c>
      <c r="E126" s="84">
        <f t="shared" si="11"/>
        <v>1.1860000000000002</v>
      </c>
      <c r="F126" s="48">
        <v>0.2</v>
      </c>
      <c r="G126" s="14"/>
      <c r="J126" s="14"/>
      <c r="L126" s="14"/>
    </row>
    <row r="127" spans="1:31" x14ac:dyDescent="0.25">
      <c r="A127" s="67" t="s">
        <v>1085</v>
      </c>
      <c r="B127" s="5" t="s">
        <v>584</v>
      </c>
      <c r="C127" s="67" t="s">
        <v>10</v>
      </c>
      <c r="D127" s="84">
        <v>15254.232</v>
      </c>
      <c r="E127" s="84">
        <f t="shared" si="11"/>
        <v>2542.3720000000003</v>
      </c>
      <c r="F127" s="48">
        <v>0.2</v>
      </c>
      <c r="G127" s="30"/>
      <c r="H127" s="30"/>
      <c r="I127" s="30"/>
      <c r="J127" s="14"/>
      <c r="L127" s="14"/>
      <c r="P127" s="30"/>
      <c r="Q127" s="30"/>
    </row>
    <row r="128" spans="1:31" x14ac:dyDescent="0.25">
      <c r="A128" s="67" t="s">
        <v>1086</v>
      </c>
      <c r="B128" s="5" t="s">
        <v>585</v>
      </c>
      <c r="C128" s="67" t="s">
        <v>10</v>
      </c>
      <c r="D128" s="84">
        <v>9661.02</v>
      </c>
      <c r="E128" s="84">
        <f t="shared" si="11"/>
        <v>1610.1700000000003</v>
      </c>
      <c r="F128" s="48">
        <v>0.2</v>
      </c>
      <c r="G128" s="30"/>
      <c r="H128" s="30"/>
      <c r="I128" s="30"/>
      <c r="N128" s="22"/>
      <c r="O128" s="22"/>
      <c r="P128" s="30"/>
      <c r="Q128" s="30"/>
    </row>
    <row r="129" spans="1:31" s="30" customFormat="1" x14ac:dyDescent="0.25">
      <c r="A129" s="67" t="s">
        <v>1087</v>
      </c>
      <c r="B129" s="5" t="s">
        <v>586</v>
      </c>
      <c r="C129" s="67" t="s">
        <v>10</v>
      </c>
      <c r="D129" s="84">
        <v>6610.1639999999998</v>
      </c>
      <c r="E129" s="84">
        <f t="shared" si="11"/>
        <v>1101.694</v>
      </c>
      <c r="F129" s="48">
        <v>0.2</v>
      </c>
      <c r="M129" s="22"/>
      <c r="N129" s="22"/>
      <c r="O129" s="22"/>
      <c r="AE129" s="22"/>
    </row>
    <row r="130" spans="1:31" x14ac:dyDescent="0.25">
      <c r="A130" s="67" t="s">
        <v>1088</v>
      </c>
      <c r="B130" s="5" t="s">
        <v>587</v>
      </c>
      <c r="C130" s="67" t="s">
        <v>10</v>
      </c>
      <c r="D130" s="84">
        <v>4474.5720000000001</v>
      </c>
      <c r="E130" s="84">
        <f t="shared" si="11"/>
        <v>745.76200000000017</v>
      </c>
      <c r="F130" s="48">
        <v>0.2</v>
      </c>
      <c r="M130" s="22"/>
      <c r="P130" s="30"/>
      <c r="Q130" s="30"/>
      <c r="AE130" s="22"/>
    </row>
    <row r="131" spans="1:31" x14ac:dyDescent="0.25">
      <c r="A131" s="67" t="s">
        <v>1089</v>
      </c>
      <c r="B131" s="5" t="s">
        <v>588</v>
      </c>
      <c r="C131" s="67" t="s">
        <v>10</v>
      </c>
      <c r="D131" s="84">
        <v>2542.3679999999999</v>
      </c>
      <c r="E131" s="84">
        <f t="shared" si="11"/>
        <v>423.72800000000007</v>
      </c>
      <c r="F131" s="48">
        <v>0.2</v>
      </c>
      <c r="P131" s="30"/>
      <c r="Q131" s="30"/>
    </row>
    <row r="132" spans="1:31" s="30" customFormat="1" x14ac:dyDescent="0.25">
      <c r="A132" s="67" t="s">
        <v>1090</v>
      </c>
      <c r="B132" s="5" t="s">
        <v>589</v>
      </c>
      <c r="C132" s="67" t="s">
        <v>10</v>
      </c>
      <c r="D132" s="84">
        <v>1576.2719999999999</v>
      </c>
      <c r="E132" s="84">
        <f t="shared" si="11"/>
        <v>262.71200000000005</v>
      </c>
      <c r="F132" s="48">
        <v>0.2</v>
      </c>
      <c r="M132" s="14"/>
      <c r="N132" s="14"/>
      <c r="O132" s="14"/>
      <c r="AE132" s="14"/>
    </row>
    <row r="133" spans="1:31" s="22" customFormat="1" x14ac:dyDescent="0.25">
      <c r="A133" s="67" t="s">
        <v>1091</v>
      </c>
      <c r="B133" s="5" t="s">
        <v>590</v>
      </c>
      <c r="C133" s="67" t="s">
        <v>10</v>
      </c>
      <c r="D133" s="84">
        <v>1372.8839999999998</v>
      </c>
      <c r="E133" s="84">
        <f t="shared" si="11"/>
        <v>228.81399999999999</v>
      </c>
      <c r="F133" s="48">
        <v>0.2</v>
      </c>
      <c r="M133" s="14"/>
      <c r="N133" s="14"/>
      <c r="O133" s="14"/>
      <c r="P133" s="30"/>
      <c r="Q133" s="30"/>
      <c r="AE133" s="14"/>
    </row>
    <row r="134" spans="1:31" s="22" customFormat="1" x14ac:dyDescent="0.25">
      <c r="A134" s="67" t="s">
        <v>1092</v>
      </c>
      <c r="B134" s="5" t="s">
        <v>591</v>
      </c>
      <c r="C134" s="67" t="s">
        <v>10</v>
      </c>
      <c r="D134" s="84">
        <v>1474.5719999999999</v>
      </c>
      <c r="E134" s="84">
        <f t="shared" si="11"/>
        <v>245.762</v>
      </c>
      <c r="F134" s="48">
        <v>0.2</v>
      </c>
      <c r="M134" s="14"/>
      <c r="N134" s="30"/>
      <c r="O134" s="30"/>
      <c r="P134" s="30"/>
      <c r="Q134" s="30"/>
      <c r="AE134" s="4"/>
    </row>
    <row r="135" spans="1:31" s="22" customFormat="1" x14ac:dyDescent="0.25">
      <c r="A135" s="67" t="s">
        <v>1093</v>
      </c>
      <c r="B135" s="5" t="s">
        <v>593</v>
      </c>
      <c r="C135" s="67" t="s">
        <v>10</v>
      </c>
      <c r="D135" s="84">
        <v>1271.184</v>
      </c>
      <c r="E135" s="84">
        <f t="shared" si="11"/>
        <v>211.86400000000003</v>
      </c>
      <c r="F135" s="48">
        <v>0.2</v>
      </c>
      <c r="M135" s="30"/>
      <c r="N135" s="14"/>
      <c r="O135" s="14"/>
      <c r="P135" s="30"/>
      <c r="Q135" s="30"/>
      <c r="AE135" s="30"/>
    </row>
    <row r="136" spans="1:31" s="56" customFormat="1" ht="18.75" x14ac:dyDescent="0.3">
      <c r="A136" s="409" t="s">
        <v>471</v>
      </c>
      <c r="B136" s="65" t="s">
        <v>594</v>
      </c>
      <c r="C136" s="409"/>
      <c r="D136" s="492"/>
      <c r="E136" s="492"/>
      <c r="F136" s="516"/>
      <c r="M136" s="196"/>
      <c r="P136" s="196"/>
      <c r="Q136" s="196"/>
      <c r="AE136" s="196"/>
    </row>
    <row r="137" spans="1:31" s="22" customFormat="1" x14ac:dyDescent="0.25">
      <c r="A137" s="67" t="s">
        <v>920</v>
      </c>
      <c r="B137" s="5" t="s">
        <v>581</v>
      </c>
      <c r="C137" s="67" t="s">
        <v>10</v>
      </c>
      <c r="D137" s="84">
        <v>71186.436000000002</v>
      </c>
      <c r="E137" s="84">
        <f t="shared" ref="E137:E154" si="12">D137*F137/(100%+F137)</f>
        <v>11864.406000000001</v>
      </c>
      <c r="F137" s="48">
        <v>0.2</v>
      </c>
      <c r="M137" s="30"/>
      <c r="N137" s="14"/>
      <c r="O137" s="14"/>
      <c r="P137" s="30"/>
      <c r="Q137" s="30"/>
      <c r="AE137" s="30"/>
    </row>
    <row r="138" spans="1:31" s="22" customFormat="1" x14ac:dyDescent="0.25">
      <c r="A138" s="67" t="s">
        <v>927</v>
      </c>
      <c r="B138" s="5" t="s">
        <v>582</v>
      </c>
      <c r="C138" s="67" t="s">
        <v>315</v>
      </c>
      <c r="D138" s="84">
        <v>5.0880000000000001</v>
      </c>
      <c r="E138" s="84">
        <f t="shared" si="12"/>
        <v>0.84800000000000009</v>
      </c>
      <c r="F138" s="48">
        <v>0.2</v>
      </c>
      <c r="M138" s="30"/>
      <c r="N138" s="14"/>
      <c r="O138" s="14"/>
      <c r="P138" s="30"/>
      <c r="Q138" s="30"/>
      <c r="AE138" s="30"/>
    </row>
    <row r="139" spans="1:31" s="22" customFormat="1" x14ac:dyDescent="0.25">
      <c r="A139" s="67" t="s">
        <v>928</v>
      </c>
      <c r="B139" s="5" t="s">
        <v>583</v>
      </c>
      <c r="C139" s="67" t="s">
        <v>315</v>
      </c>
      <c r="D139" s="84">
        <v>8.1359999999999992</v>
      </c>
      <c r="E139" s="84">
        <f t="shared" si="12"/>
        <v>1.3560000000000001</v>
      </c>
      <c r="F139" s="48">
        <v>0.2</v>
      </c>
      <c r="M139" s="30"/>
      <c r="N139" s="14"/>
      <c r="O139" s="14"/>
      <c r="P139" s="30"/>
      <c r="Q139" s="30"/>
      <c r="AE139" s="30"/>
    </row>
    <row r="140" spans="1:31" s="22" customFormat="1" x14ac:dyDescent="0.25">
      <c r="A140" s="67" t="s">
        <v>929</v>
      </c>
      <c r="B140" s="5" t="s">
        <v>584</v>
      </c>
      <c r="C140" s="67" t="s">
        <v>10</v>
      </c>
      <c r="D140" s="84">
        <v>18305.088</v>
      </c>
      <c r="E140" s="84">
        <f t="shared" si="12"/>
        <v>3050.8480000000004</v>
      </c>
      <c r="F140" s="48">
        <v>0.2</v>
      </c>
      <c r="M140" s="30"/>
      <c r="N140" s="14"/>
      <c r="O140" s="14"/>
      <c r="P140" s="30"/>
      <c r="Q140" s="30"/>
      <c r="AE140" s="30"/>
    </row>
    <row r="141" spans="1:31" s="22" customFormat="1" x14ac:dyDescent="0.25">
      <c r="A141" s="67" t="s">
        <v>930</v>
      </c>
      <c r="B141" s="5" t="s">
        <v>585</v>
      </c>
      <c r="C141" s="67" t="s">
        <v>10</v>
      </c>
      <c r="D141" s="84">
        <v>11186.436</v>
      </c>
      <c r="E141" s="84">
        <f t="shared" si="12"/>
        <v>1864.4060000000002</v>
      </c>
      <c r="F141" s="48">
        <v>0.2</v>
      </c>
      <c r="M141" s="30"/>
      <c r="N141" s="14"/>
      <c r="O141" s="14"/>
      <c r="P141" s="30"/>
      <c r="Q141" s="30"/>
      <c r="AE141" s="30"/>
    </row>
    <row r="142" spans="1:31" s="22" customFormat="1" x14ac:dyDescent="0.25">
      <c r="A142" s="67" t="s">
        <v>931</v>
      </c>
      <c r="B142" s="5" t="s">
        <v>586</v>
      </c>
      <c r="C142" s="67" t="s">
        <v>10</v>
      </c>
      <c r="D142" s="84">
        <v>7627.116</v>
      </c>
      <c r="E142" s="84">
        <f t="shared" si="12"/>
        <v>1271.1860000000001</v>
      </c>
      <c r="F142" s="48">
        <v>0.2</v>
      </c>
      <c r="M142" s="30"/>
      <c r="N142" s="14"/>
      <c r="O142" s="14"/>
      <c r="P142" s="30"/>
      <c r="Q142" s="30"/>
      <c r="AE142" s="30"/>
    </row>
    <row r="143" spans="1:31" s="22" customFormat="1" x14ac:dyDescent="0.25">
      <c r="A143" s="67" t="s">
        <v>932</v>
      </c>
      <c r="B143" s="5" t="s">
        <v>587</v>
      </c>
      <c r="C143" s="67" t="s">
        <v>10</v>
      </c>
      <c r="D143" s="84">
        <v>4779.66</v>
      </c>
      <c r="E143" s="84">
        <f t="shared" si="12"/>
        <v>796.61</v>
      </c>
      <c r="F143" s="48">
        <v>0.2</v>
      </c>
      <c r="M143" s="30"/>
      <c r="N143" s="14"/>
      <c r="O143" s="14"/>
      <c r="P143" s="30"/>
      <c r="Q143" s="30"/>
      <c r="AE143" s="30"/>
    </row>
    <row r="144" spans="1:31" s="22" customFormat="1" x14ac:dyDescent="0.25">
      <c r="A144" s="67" t="s">
        <v>933</v>
      </c>
      <c r="B144" s="5" t="s">
        <v>588</v>
      </c>
      <c r="C144" s="67" t="s">
        <v>10</v>
      </c>
      <c r="D144" s="84">
        <v>2898.3</v>
      </c>
      <c r="E144" s="84">
        <f t="shared" si="12"/>
        <v>483.05000000000007</v>
      </c>
      <c r="F144" s="48">
        <v>0.2</v>
      </c>
      <c r="M144" s="30"/>
      <c r="N144" s="14"/>
      <c r="O144" s="14"/>
      <c r="P144" s="30"/>
      <c r="Q144" s="30"/>
      <c r="AE144" s="30"/>
    </row>
    <row r="145" spans="1:31" s="22" customFormat="1" x14ac:dyDescent="0.25">
      <c r="A145" s="67" t="s">
        <v>934</v>
      </c>
      <c r="B145" s="5" t="s">
        <v>589</v>
      </c>
      <c r="C145" s="67" t="s">
        <v>10</v>
      </c>
      <c r="D145" s="84">
        <v>2033.904</v>
      </c>
      <c r="E145" s="84">
        <f t="shared" si="12"/>
        <v>338.98400000000004</v>
      </c>
      <c r="F145" s="48">
        <v>0.2</v>
      </c>
      <c r="M145" s="30"/>
      <c r="N145" s="14"/>
      <c r="O145" s="14"/>
      <c r="P145" s="30"/>
      <c r="Q145" s="30"/>
      <c r="AE145" s="30"/>
    </row>
    <row r="146" spans="1:31" s="22" customFormat="1" x14ac:dyDescent="0.25">
      <c r="A146" s="67" t="s">
        <v>935</v>
      </c>
      <c r="B146" s="5" t="s">
        <v>590</v>
      </c>
      <c r="C146" s="67" t="s">
        <v>10</v>
      </c>
      <c r="D146" s="84">
        <v>1423.7280000000001</v>
      </c>
      <c r="E146" s="84">
        <f t="shared" si="12"/>
        <v>237.28800000000004</v>
      </c>
      <c r="F146" s="48">
        <v>0.2</v>
      </c>
      <c r="M146" s="30"/>
      <c r="N146" s="14"/>
      <c r="O146" s="14"/>
      <c r="P146" s="30"/>
      <c r="Q146" s="30"/>
      <c r="AE146" s="30"/>
    </row>
    <row r="147" spans="1:31" s="22" customFormat="1" x14ac:dyDescent="0.25">
      <c r="A147" s="67" t="s">
        <v>936</v>
      </c>
      <c r="B147" s="5" t="s">
        <v>591</v>
      </c>
      <c r="C147" s="67" t="s">
        <v>10</v>
      </c>
      <c r="D147" s="84">
        <v>1525.4280000000001</v>
      </c>
      <c r="E147" s="84">
        <f t="shared" si="12"/>
        <v>254.23800000000006</v>
      </c>
      <c r="F147" s="48">
        <v>0.2</v>
      </c>
      <c r="M147" s="30"/>
      <c r="N147" s="14"/>
      <c r="O147" s="14"/>
      <c r="P147" s="30"/>
      <c r="Q147" s="30"/>
      <c r="AE147" s="30"/>
    </row>
    <row r="148" spans="1:31" s="22" customFormat="1" x14ac:dyDescent="0.25">
      <c r="A148" s="67" t="s">
        <v>937</v>
      </c>
      <c r="B148" s="5" t="s">
        <v>593</v>
      </c>
      <c r="C148" s="67" t="s">
        <v>10</v>
      </c>
      <c r="D148" s="84">
        <v>1322.028</v>
      </c>
      <c r="E148" s="84">
        <f t="shared" si="12"/>
        <v>220.33799999999999</v>
      </c>
      <c r="F148" s="48">
        <v>0.2</v>
      </c>
      <c r="M148" s="30"/>
      <c r="N148" s="14"/>
      <c r="O148" s="14"/>
      <c r="P148" s="30"/>
      <c r="Q148" s="30"/>
      <c r="AE148" s="30"/>
    </row>
    <row r="149" spans="1:31" s="22" customFormat="1" ht="31.5" x14ac:dyDescent="0.25">
      <c r="A149" s="67" t="s">
        <v>938</v>
      </c>
      <c r="B149" s="5" t="s">
        <v>595</v>
      </c>
      <c r="C149" s="67" t="s">
        <v>10</v>
      </c>
      <c r="D149" s="84">
        <v>711.86400000000003</v>
      </c>
      <c r="E149" s="84">
        <f t="shared" si="12"/>
        <v>118.64400000000002</v>
      </c>
      <c r="F149" s="48">
        <v>0.2</v>
      </c>
      <c r="M149" s="30"/>
      <c r="N149" s="14"/>
      <c r="O149" s="14"/>
      <c r="P149" s="30"/>
      <c r="Q149" s="30"/>
      <c r="AE149" s="30"/>
    </row>
    <row r="150" spans="1:31" s="22" customFormat="1" ht="31.5" x14ac:dyDescent="0.25">
      <c r="A150" s="67" t="s">
        <v>939</v>
      </c>
      <c r="B150" s="5" t="s">
        <v>596</v>
      </c>
      <c r="C150" s="67" t="s">
        <v>10</v>
      </c>
      <c r="D150" s="84">
        <v>508.476</v>
      </c>
      <c r="E150" s="84">
        <f t="shared" si="12"/>
        <v>84.746000000000009</v>
      </c>
      <c r="F150" s="48">
        <v>0.2</v>
      </c>
      <c r="M150" s="30"/>
      <c r="N150" s="14"/>
      <c r="O150" s="14"/>
      <c r="P150" s="30"/>
      <c r="Q150" s="30"/>
      <c r="AE150" s="30"/>
    </row>
    <row r="151" spans="1:31" s="22" customFormat="1" x14ac:dyDescent="0.25">
      <c r="A151" s="67" t="s">
        <v>940</v>
      </c>
      <c r="B151" s="5" t="s">
        <v>597</v>
      </c>
      <c r="C151" s="67" t="s">
        <v>10</v>
      </c>
      <c r="D151" s="84">
        <v>1118.6400000000001</v>
      </c>
      <c r="E151" s="84">
        <f t="shared" si="12"/>
        <v>186.44000000000003</v>
      </c>
      <c r="F151" s="48">
        <v>0.2</v>
      </c>
      <c r="M151" s="30"/>
      <c r="N151" s="14"/>
      <c r="O151" s="14"/>
      <c r="P151" s="30"/>
      <c r="Q151" s="30"/>
      <c r="AE151" s="30"/>
    </row>
    <row r="152" spans="1:31" s="22" customFormat="1" x14ac:dyDescent="0.25">
      <c r="A152" s="67" t="s">
        <v>941</v>
      </c>
      <c r="B152" s="5" t="s">
        <v>598</v>
      </c>
      <c r="C152" s="67" t="s">
        <v>10</v>
      </c>
      <c r="D152" s="84">
        <v>1525.4280000000001</v>
      </c>
      <c r="E152" s="84">
        <f t="shared" si="12"/>
        <v>254.23800000000006</v>
      </c>
      <c r="F152" s="48">
        <v>0.2</v>
      </c>
      <c r="M152" s="30"/>
      <c r="N152" s="14"/>
      <c r="O152" s="14"/>
      <c r="P152" s="30"/>
      <c r="Q152" s="30"/>
      <c r="AE152" s="30"/>
    </row>
    <row r="153" spans="1:31" s="22" customFormat="1" ht="18.600000000000001" customHeight="1" x14ac:dyDescent="0.25">
      <c r="A153" s="67" t="s">
        <v>942</v>
      </c>
      <c r="B153" s="5" t="s">
        <v>599</v>
      </c>
      <c r="C153" s="67" t="s">
        <v>10</v>
      </c>
      <c r="D153" s="84">
        <v>1728.816</v>
      </c>
      <c r="E153" s="84">
        <f t="shared" si="12"/>
        <v>288.13600000000002</v>
      </c>
      <c r="F153" s="48">
        <v>0.2</v>
      </c>
      <c r="M153" s="30"/>
      <c r="N153" s="14"/>
      <c r="O153" s="14"/>
      <c r="P153" s="30"/>
      <c r="Q153" s="30"/>
      <c r="AE153" s="30"/>
    </row>
    <row r="154" spans="1:31" s="22" customFormat="1" ht="21.95" customHeight="1" x14ac:dyDescent="0.25">
      <c r="A154" s="67" t="s">
        <v>943</v>
      </c>
      <c r="B154" s="5" t="s">
        <v>600</v>
      </c>
      <c r="C154" s="67" t="s">
        <v>10</v>
      </c>
      <c r="D154" s="84">
        <v>5084.7479999999996</v>
      </c>
      <c r="E154" s="84">
        <f t="shared" si="12"/>
        <v>847.45799999999997</v>
      </c>
      <c r="F154" s="48">
        <v>0.2</v>
      </c>
      <c r="M154" s="14"/>
      <c r="N154" s="14"/>
      <c r="O154" s="14"/>
      <c r="P154" s="30"/>
      <c r="Q154" s="30"/>
      <c r="AE154" s="4"/>
    </row>
    <row r="155" spans="1:31" ht="56.25" x14ac:dyDescent="0.25">
      <c r="A155" s="409" t="s">
        <v>527</v>
      </c>
      <c r="B155" s="494" t="s">
        <v>1188</v>
      </c>
      <c r="C155" s="33" t="s">
        <v>415</v>
      </c>
      <c r="D155" s="84" t="s">
        <v>331</v>
      </c>
      <c r="E155" s="84"/>
      <c r="F155" s="70">
        <v>0.2</v>
      </c>
      <c r="G155" s="14"/>
      <c r="H155" s="14"/>
      <c r="I155" s="14"/>
      <c r="J155" s="14"/>
      <c r="L155" s="14"/>
      <c r="P155" s="30"/>
      <c r="Q155" s="30"/>
      <c r="AE155" s="4"/>
    </row>
    <row r="156" spans="1:31" x14ac:dyDescent="0.25">
      <c r="A156" s="14"/>
      <c r="C156" s="14"/>
      <c r="D156" s="14"/>
      <c r="E156" s="14"/>
      <c r="F156" s="14"/>
      <c r="G156" s="14"/>
      <c r="H156" s="14"/>
      <c r="I156" s="14"/>
      <c r="J156" s="14"/>
      <c r="L156" s="14"/>
      <c r="N156" s="30"/>
      <c r="O156" s="30"/>
      <c r="P156" s="30"/>
      <c r="Q156" s="30"/>
      <c r="AE156" s="4"/>
    </row>
    <row r="157" spans="1:31" s="71" customFormat="1" ht="20.25" x14ac:dyDescent="0.3">
      <c r="A157" s="159"/>
      <c r="B157" s="160"/>
      <c r="C157" s="162"/>
      <c r="D157" s="163"/>
      <c r="E157" s="163"/>
      <c r="F157" s="164"/>
      <c r="M157" s="98"/>
      <c r="P157" s="98"/>
      <c r="Q157" s="98"/>
      <c r="AE157" s="98"/>
    </row>
    <row r="158" spans="1:31" x14ac:dyDescent="0.25">
      <c r="A158" s="13"/>
      <c r="B158" s="47"/>
      <c r="C158" s="40"/>
      <c r="D158" s="8"/>
      <c r="E158" s="8"/>
      <c r="F158" s="10"/>
      <c r="M158" s="22"/>
      <c r="N158" s="22"/>
      <c r="O158" s="22"/>
      <c r="P158" s="30"/>
      <c r="Q158" s="30"/>
      <c r="AE158" s="22"/>
    </row>
    <row r="159" spans="1:31" x14ac:dyDescent="0.25">
      <c r="A159" s="13"/>
      <c r="B159" s="47"/>
      <c r="C159" s="40"/>
      <c r="D159" s="8"/>
      <c r="E159" s="8"/>
      <c r="F159" s="10"/>
      <c r="M159" s="22"/>
      <c r="AE159" s="22"/>
    </row>
    <row r="160" spans="1:31" s="22" customFormat="1" x14ac:dyDescent="0.25">
      <c r="A160" s="13"/>
      <c r="B160" s="47"/>
      <c r="C160" s="40"/>
      <c r="D160" s="8"/>
      <c r="E160" s="8"/>
      <c r="F160" s="10"/>
      <c r="M160" s="14"/>
      <c r="N160" s="14"/>
      <c r="O160" s="14"/>
      <c r="P160" s="14"/>
      <c r="Q160" s="14"/>
      <c r="AE160" s="14"/>
    </row>
    <row r="161" spans="1:32" s="22" customFormat="1" x14ac:dyDescent="0.25">
      <c r="A161" s="13"/>
      <c r="B161" s="129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47"/>
      <c r="C162" s="40"/>
      <c r="D162" s="8"/>
      <c r="E162" s="8"/>
      <c r="F162" s="10"/>
      <c r="M162" s="14"/>
      <c r="N162" s="14"/>
      <c r="O162" s="14"/>
      <c r="P162" s="14"/>
      <c r="Q162" s="14"/>
      <c r="AE162" s="4"/>
    </row>
    <row r="163" spans="1:32" x14ac:dyDescent="0.25">
      <c r="A163" s="13"/>
      <c r="B163" s="47"/>
      <c r="C163" s="40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5"/>
      <c r="C164" s="166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5"/>
      <c r="C165" s="166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5"/>
      <c r="C166" s="166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5"/>
      <c r="C167" s="166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5"/>
      <c r="C168" s="166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5"/>
      <c r="C169" s="166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5"/>
      <c r="C170" s="166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5"/>
      <c r="C171" s="166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7"/>
      <c r="C172" s="168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7"/>
      <c r="C173" s="168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ht="18.75" x14ac:dyDescent="0.25">
      <c r="A174" s="114"/>
      <c r="B174" s="116"/>
      <c r="C174" s="322"/>
      <c r="D174" s="322"/>
      <c r="E174" s="322"/>
      <c r="F174" s="322"/>
      <c r="G174" s="14"/>
      <c r="M174" s="22"/>
      <c r="N174" s="22"/>
      <c r="O174" s="22"/>
      <c r="P174" s="22"/>
      <c r="Q174" s="22"/>
      <c r="AE174" s="22"/>
    </row>
    <row r="175" spans="1:32" x14ac:dyDescent="0.25">
      <c r="A175" s="169"/>
      <c r="B175" s="11"/>
      <c r="C175" s="40"/>
      <c r="E175" s="94"/>
      <c r="F175" s="170"/>
      <c r="G175" s="14"/>
      <c r="M175" s="22"/>
      <c r="AE175" s="22"/>
    </row>
    <row r="176" spans="1:32" x14ac:dyDescent="0.25">
      <c r="A176" s="13"/>
      <c r="B176" s="6"/>
      <c r="C176" s="40"/>
      <c r="D176" s="8"/>
      <c r="E176" s="8"/>
      <c r="F176" s="10"/>
      <c r="G176" s="171"/>
      <c r="H176" s="22"/>
      <c r="I176" s="22"/>
      <c r="J176" s="22"/>
      <c r="K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s="22" customFormat="1" x14ac:dyDescent="0.25">
      <c r="A182" s="13"/>
      <c r="B182" s="6"/>
      <c r="C182" s="40"/>
      <c r="D182" s="8"/>
      <c r="E182" s="8"/>
      <c r="F182" s="10"/>
      <c r="M182" s="14"/>
      <c r="N182" s="14"/>
      <c r="O182" s="14"/>
      <c r="P182" s="14"/>
      <c r="Q182" s="14"/>
      <c r="AE182" s="4"/>
      <c r="AF182" s="14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AE184" s="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N185" s="22"/>
      <c r="O185" s="22"/>
      <c r="P185" s="22"/>
      <c r="Q185" s="22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M186" s="22"/>
      <c r="N186" s="22"/>
      <c r="O186" s="22"/>
      <c r="P186" s="22"/>
      <c r="Q186" s="22"/>
      <c r="AE186" s="22"/>
    </row>
    <row r="187" spans="1:32" ht="17.45" customHeight="1" x14ac:dyDescent="0.25">
      <c r="A187" s="172"/>
      <c r="B187" s="52"/>
      <c r="C187" s="311"/>
      <c r="D187" s="311"/>
      <c r="E187" s="311"/>
      <c r="F187" s="311"/>
      <c r="G187" s="14"/>
      <c r="H187" s="14"/>
      <c r="I187" s="14"/>
      <c r="J187" s="14"/>
      <c r="M187" s="22"/>
      <c r="AE187" s="22"/>
    </row>
    <row r="188" spans="1:32" s="30" customFormat="1" x14ac:dyDescent="0.25">
      <c r="A188" s="131"/>
      <c r="B188" s="47"/>
      <c r="C188" s="49"/>
      <c r="D188" s="8"/>
      <c r="E188" s="8"/>
      <c r="F188" s="10"/>
      <c r="G188" s="14"/>
      <c r="H188" s="45"/>
      <c r="I188" s="45"/>
      <c r="J188" s="45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1"/>
      <c r="B189" s="47"/>
      <c r="C189" s="49"/>
      <c r="D189" s="8"/>
      <c r="E189" s="8"/>
      <c r="F189" s="10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1"/>
      <c r="B190" s="47"/>
      <c r="C190" s="49"/>
      <c r="D190" s="8"/>
      <c r="E190" s="8"/>
      <c r="F190" s="10"/>
      <c r="G190" s="14"/>
      <c r="H190" s="45"/>
      <c r="I190" s="45"/>
      <c r="J190" s="45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1"/>
      <c r="B191" s="47"/>
      <c r="C191" s="49"/>
      <c r="D191" s="8"/>
      <c r="E191" s="8"/>
      <c r="F191" s="10"/>
      <c r="G191" s="14"/>
      <c r="H191" s="45"/>
      <c r="I191" s="45"/>
      <c r="J191" s="45"/>
      <c r="K191" s="14"/>
      <c r="M191" s="14"/>
      <c r="AE191" s="4"/>
      <c r="AF191" s="14"/>
    </row>
    <row r="192" spans="1:32" s="30" customFormat="1" x14ac:dyDescent="0.25">
      <c r="A192" s="131"/>
      <c r="B192" s="47"/>
      <c r="C192" s="49"/>
      <c r="D192" s="8"/>
      <c r="E192" s="8"/>
      <c r="F192" s="10"/>
      <c r="G192" s="14"/>
      <c r="H192" s="45"/>
      <c r="I192" s="45"/>
      <c r="J192" s="45"/>
      <c r="K192" s="14"/>
      <c r="AF192" s="22"/>
    </row>
    <row r="193" spans="1:32" s="30" customFormat="1" x14ac:dyDescent="0.25">
      <c r="A193" s="131"/>
      <c r="B193" s="47"/>
      <c r="C193" s="49"/>
      <c r="D193" s="8"/>
      <c r="E193" s="8"/>
      <c r="F193" s="10"/>
      <c r="AF193" s="22"/>
    </row>
    <row r="194" spans="1:32" s="30" customFormat="1" x14ac:dyDescent="0.25">
      <c r="A194" s="131"/>
      <c r="B194" s="47"/>
      <c r="C194" s="49"/>
      <c r="D194" s="8"/>
      <c r="E194" s="8"/>
      <c r="F194" s="10"/>
      <c r="G194" s="22"/>
      <c r="H194" s="22"/>
      <c r="I194" s="22"/>
      <c r="J194" s="22"/>
      <c r="K194" s="22"/>
      <c r="AF194" s="14"/>
    </row>
    <row r="195" spans="1:32" s="30" customFormat="1" x14ac:dyDescent="0.25">
      <c r="A195" s="13"/>
      <c r="B195" s="11"/>
      <c r="C195" s="40"/>
      <c r="D195" s="8"/>
      <c r="E195" s="8"/>
      <c r="F195" s="173"/>
      <c r="G195" s="14"/>
      <c r="H195" s="14"/>
      <c r="I195" s="14"/>
      <c r="J195" s="14"/>
      <c r="K195" s="14"/>
      <c r="AF195" s="14"/>
    </row>
    <row r="196" spans="1:32" s="30" customFormat="1" x14ac:dyDescent="0.25">
      <c r="A196" s="174"/>
      <c r="B196" s="175"/>
      <c r="C196" s="40"/>
      <c r="D196" s="8"/>
      <c r="E196" s="8"/>
      <c r="F196" s="173"/>
      <c r="G196" s="14"/>
      <c r="H196" s="8"/>
      <c r="I196" s="45"/>
      <c r="J196" s="14"/>
      <c r="K196" s="14"/>
      <c r="AF196" s="14"/>
    </row>
    <row r="197" spans="1:32" s="30" customFormat="1" x14ac:dyDescent="0.25">
      <c r="A197" s="13"/>
      <c r="B197" s="6"/>
      <c r="C197" s="40"/>
      <c r="D197" s="8"/>
      <c r="E197" s="8"/>
      <c r="F197" s="10"/>
      <c r="G197" s="45"/>
      <c r="H197" s="45"/>
      <c r="I197" s="45"/>
      <c r="J197" s="45"/>
      <c r="K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5"/>
      <c r="H198" s="45"/>
      <c r="I198" s="45"/>
      <c r="J198" s="45"/>
      <c r="K198" s="14"/>
    </row>
    <row r="199" spans="1:32" s="30" customFormat="1" x14ac:dyDescent="0.25">
      <c r="A199" s="174"/>
      <c r="B199" s="175"/>
      <c r="C199" s="40"/>
      <c r="D199" s="8"/>
      <c r="E199" s="8"/>
      <c r="F199" s="173"/>
      <c r="G199" s="22"/>
      <c r="H199" s="22"/>
      <c r="I199" s="22"/>
      <c r="J199" s="22"/>
      <c r="K199" s="22"/>
    </row>
    <row r="200" spans="1:32" s="30" customFormat="1" x14ac:dyDescent="0.25">
      <c r="A200" s="13"/>
      <c r="B200" s="6"/>
      <c r="C200" s="40"/>
      <c r="D200" s="8"/>
      <c r="E200" s="8"/>
      <c r="F200" s="10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74"/>
      <c r="B202" s="176"/>
      <c r="C202" s="40"/>
      <c r="D202" s="8"/>
      <c r="E202" s="8"/>
      <c r="F202" s="173"/>
      <c r="G202" s="14"/>
      <c r="H202" s="14"/>
      <c r="I202" s="14"/>
      <c r="J202" s="14"/>
      <c r="K202" s="14"/>
    </row>
    <row r="203" spans="1:32" s="30" customFormat="1" x14ac:dyDescent="0.25">
      <c r="A203" s="13"/>
      <c r="B203" s="177"/>
      <c r="C203" s="40"/>
      <c r="D203" s="8"/>
      <c r="E203" s="8"/>
      <c r="F203" s="10"/>
      <c r="G203" s="14"/>
      <c r="H203" s="14"/>
      <c r="I203" s="14"/>
      <c r="J203" s="14"/>
      <c r="K203" s="14"/>
    </row>
    <row r="204" spans="1:32" s="30" customFormat="1" x14ac:dyDescent="0.25">
      <c r="A204" s="13"/>
      <c r="B204" s="177"/>
      <c r="C204" s="40"/>
      <c r="D204" s="8"/>
      <c r="E204" s="8"/>
      <c r="F204" s="10"/>
      <c r="G204" s="45"/>
      <c r="H204" s="45"/>
      <c r="I204" s="45"/>
      <c r="J204" s="45"/>
      <c r="K204" s="14"/>
    </row>
    <row r="205" spans="1:32" s="30" customFormat="1" x14ac:dyDescent="0.25">
      <c r="A205" s="13"/>
      <c r="B205" s="177"/>
      <c r="C205" s="40"/>
      <c r="D205" s="8"/>
      <c r="E205" s="8"/>
      <c r="F205" s="10"/>
      <c r="G205" s="45"/>
      <c r="H205" s="45"/>
      <c r="I205" s="45"/>
      <c r="J205" s="45"/>
      <c r="K205" s="14"/>
    </row>
    <row r="206" spans="1:32" s="30" customFormat="1" x14ac:dyDescent="0.25">
      <c r="A206" s="174"/>
      <c r="B206" s="176"/>
      <c r="C206" s="40"/>
      <c r="D206" s="8"/>
      <c r="E206" s="8"/>
      <c r="F206" s="173"/>
      <c r="G206" s="45"/>
      <c r="H206" s="45"/>
      <c r="I206" s="45"/>
      <c r="J206" s="45"/>
      <c r="K206" s="14"/>
    </row>
    <row r="207" spans="1:32" s="30" customFormat="1" x14ac:dyDescent="0.25">
      <c r="A207" s="13"/>
      <c r="B207" s="178"/>
      <c r="C207" s="40"/>
      <c r="D207" s="8"/>
      <c r="E207" s="8"/>
      <c r="F207" s="10"/>
      <c r="G207" s="45"/>
      <c r="H207" s="45"/>
      <c r="I207" s="45"/>
      <c r="J207" s="45"/>
      <c r="K207" s="14"/>
    </row>
    <row r="208" spans="1:32" s="30" customFormat="1" x14ac:dyDescent="0.25">
      <c r="A208" s="174"/>
      <c r="B208" s="176"/>
      <c r="C208" s="40"/>
      <c r="D208" s="8"/>
      <c r="E208" s="8"/>
      <c r="F208" s="10"/>
      <c r="G208" s="45"/>
      <c r="H208" s="45"/>
      <c r="I208" s="45"/>
      <c r="J208" s="45"/>
      <c r="K208" s="14"/>
    </row>
    <row r="209" spans="1:32" s="30" customFormat="1" x14ac:dyDescent="0.25">
      <c r="A209" s="13"/>
      <c r="B209" s="11"/>
      <c r="C209" s="40"/>
      <c r="D209" s="8"/>
      <c r="E209" s="8"/>
      <c r="F209" s="173"/>
      <c r="G209" s="45"/>
      <c r="H209" s="45"/>
      <c r="I209" s="45"/>
      <c r="J209" s="45"/>
      <c r="K209" s="14"/>
    </row>
    <row r="210" spans="1:32" s="30" customFormat="1" x14ac:dyDescent="0.25">
      <c r="A210" s="13"/>
      <c r="B210" s="175"/>
      <c r="C210" s="40"/>
      <c r="D210" s="8"/>
      <c r="E210" s="8"/>
      <c r="F210" s="173"/>
      <c r="G210" s="45"/>
      <c r="H210" s="45"/>
      <c r="I210" s="45"/>
      <c r="J210" s="45"/>
      <c r="K210" s="14"/>
      <c r="N210" s="22"/>
      <c r="O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45"/>
      <c r="H211" s="8"/>
      <c r="I211" s="45"/>
      <c r="J211" s="45"/>
      <c r="K211" s="14"/>
      <c r="M211" s="22"/>
      <c r="N211" s="22"/>
      <c r="O211" s="22"/>
      <c r="AE211" s="22"/>
    </row>
    <row r="212" spans="1:32" s="30" customFormat="1" x14ac:dyDescent="0.25">
      <c r="A212" s="13"/>
      <c r="B212" s="179"/>
      <c r="C212" s="40"/>
      <c r="D212" s="8"/>
      <c r="E212" s="8"/>
      <c r="F212" s="10"/>
      <c r="G212" s="22"/>
      <c r="H212" s="22"/>
      <c r="I212" s="22"/>
      <c r="J212" s="22"/>
      <c r="K212" s="22"/>
      <c r="M212" s="22"/>
      <c r="N212" s="14"/>
      <c r="O212" s="14"/>
      <c r="AE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22"/>
      <c r="H213" s="22"/>
      <c r="I213" s="22"/>
      <c r="J213" s="22"/>
      <c r="K213" s="22"/>
      <c r="M213" s="14"/>
      <c r="N213" s="14"/>
      <c r="O213" s="14"/>
      <c r="AE213" s="14"/>
    </row>
    <row r="214" spans="1:32" s="22" customFormat="1" x14ac:dyDescent="0.25">
      <c r="A214" s="13"/>
      <c r="B214" s="6"/>
      <c r="C214" s="40"/>
      <c r="D214" s="8"/>
      <c r="E214" s="8"/>
      <c r="F214" s="10"/>
      <c r="G214" s="14"/>
      <c r="H214" s="14"/>
      <c r="I214" s="14"/>
      <c r="J214" s="14"/>
      <c r="K214" s="14"/>
      <c r="M214" s="14"/>
      <c r="N214" s="14"/>
      <c r="O214" s="14"/>
      <c r="P214" s="30"/>
      <c r="Q214" s="30"/>
      <c r="AE214" s="14"/>
      <c r="AF214" s="30"/>
    </row>
    <row r="215" spans="1:32" s="22" customFormat="1" x14ac:dyDescent="0.25">
      <c r="A215" s="13"/>
      <c r="B215" s="11"/>
      <c r="C215" s="40"/>
      <c r="D215" s="8"/>
      <c r="E215" s="8"/>
      <c r="F215" s="173"/>
      <c r="G215" s="14"/>
      <c r="H215" s="14"/>
      <c r="I215" s="14"/>
      <c r="J215" s="14"/>
      <c r="K215" s="14"/>
      <c r="M215" s="14"/>
      <c r="N215" s="14"/>
      <c r="O215" s="14"/>
      <c r="P215" s="14"/>
      <c r="Q215" s="14"/>
      <c r="AE215" s="14"/>
      <c r="AF215" s="30"/>
    </row>
    <row r="216" spans="1:32" x14ac:dyDescent="0.25">
      <c r="A216" s="13"/>
      <c r="B216" s="177"/>
      <c r="C216" s="180"/>
      <c r="D216" s="8"/>
      <c r="E216" s="8"/>
      <c r="F216" s="10"/>
      <c r="G216" s="14"/>
      <c r="H216" s="14"/>
      <c r="I216" s="14"/>
      <c r="J216" s="14"/>
      <c r="L216" s="14"/>
      <c r="AE216" s="4"/>
      <c r="AF216" s="30"/>
    </row>
    <row r="217" spans="1:32" x14ac:dyDescent="0.25">
      <c r="A217" s="174"/>
      <c r="B217" s="176"/>
      <c r="C217" s="183"/>
      <c r="D217" s="8"/>
      <c r="E217" s="8"/>
      <c r="F217" s="184"/>
      <c r="L217" s="14"/>
      <c r="N217" s="22"/>
      <c r="O217" s="22"/>
      <c r="P217" s="22"/>
      <c r="Q217" s="22"/>
      <c r="AE217" s="4"/>
      <c r="AF217" s="30"/>
    </row>
    <row r="218" spans="1:32" x14ac:dyDescent="0.25">
      <c r="A218" s="13"/>
      <c r="B218" s="11"/>
      <c r="C218" s="40"/>
      <c r="D218" s="8"/>
      <c r="E218" s="8"/>
      <c r="F218" s="173"/>
      <c r="G218" s="30"/>
      <c r="H218" s="30"/>
      <c r="I218" s="30"/>
      <c r="J218" s="30"/>
      <c r="K218" s="30"/>
      <c r="M218" s="22"/>
      <c r="N218" s="22"/>
      <c r="O218" s="22"/>
      <c r="P218" s="22"/>
      <c r="Q218" s="22"/>
      <c r="AE218" s="22"/>
      <c r="AF218" s="30"/>
    </row>
    <row r="219" spans="1:32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179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AE220" s="22"/>
      <c r="AF220" s="30"/>
    </row>
    <row r="221" spans="1:32" s="22" customFormat="1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14"/>
      <c r="N221" s="14"/>
      <c r="O221" s="14"/>
      <c r="P221" s="14"/>
      <c r="Q221" s="14"/>
      <c r="AE221" s="14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x14ac:dyDescent="0.25">
      <c r="A223" s="13"/>
      <c r="B223" s="11"/>
      <c r="C223" s="40"/>
      <c r="D223" s="8"/>
      <c r="E223" s="8"/>
      <c r="F223" s="173"/>
      <c r="G223" s="30"/>
      <c r="H223" s="30"/>
      <c r="I223" s="30"/>
      <c r="J223" s="30"/>
      <c r="K223" s="30"/>
      <c r="L223" s="14"/>
      <c r="AE223" s="4"/>
      <c r="AF223" s="30"/>
    </row>
    <row r="224" spans="1:32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L224" s="14"/>
      <c r="AE224" s="4"/>
      <c r="AF224" s="22"/>
    </row>
    <row r="225" spans="1:32" x14ac:dyDescent="0.25">
      <c r="A225" s="13"/>
      <c r="B225" s="179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79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79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1"/>
      <c r="C228" s="40"/>
      <c r="D228" s="8"/>
      <c r="E228" s="8"/>
      <c r="F228" s="173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79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79"/>
      <c r="C230" s="40"/>
      <c r="D230" s="8"/>
      <c r="E230" s="8"/>
      <c r="F230" s="10"/>
      <c r="G230" s="30"/>
      <c r="H230" s="30"/>
      <c r="I230" s="30"/>
      <c r="J230" s="30"/>
      <c r="K230" s="30"/>
      <c r="N230" s="22"/>
      <c r="O230" s="22"/>
      <c r="P230" s="22"/>
      <c r="Q230" s="22"/>
      <c r="AE230" s="4"/>
    </row>
    <row r="231" spans="1:32" x14ac:dyDescent="0.25">
      <c r="A231" s="13"/>
      <c r="B231" s="179"/>
      <c r="C231" s="40"/>
      <c r="D231" s="8"/>
      <c r="E231" s="8"/>
      <c r="F231" s="10"/>
      <c r="G231" s="30"/>
      <c r="H231" s="30"/>
      <c r="I231" s="30"/>
      <c r="J231" s="30"/>
      <c r="K231" s="30"/>
      <c r="M231" s="22"/>
      <c r="N231" s="22"/>
      <c r="O231" s="22"/>
      <c r="P231" s="22"/>
      <c r="Q231" s="22"/>
      <c r="AE231" s="22"/>
      <c r="AF231" s="22"/>
    </row>
    <row r="232" spans="1:32" x14ac:dyDescent="0.25">
      <c r="A232" s="13"/>
      <c r="B232" s="179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AE232" s="22"/>
      <c r="AF232" s="22"/>
    </row>
    <row r="233" spans="1:32" x14ac:dyDescent="0.25">
      <c r="A233" s="13"/>
      <c r="B233" s="179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179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79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6"/>
      <c r="C236" s="40"/>
      <c r="D236" s="8"/>
      <c r="E236" s="8"/>
      <c r="F236" s="173"/>
      <c r="G236" s="30"/>
      <c r="H236" s="30"/>
      <c r="I236" s="30"/>
      <c r="J236" s="30"/>
      <c r="K236" s="30"/>
      <c r="N236" s="30"/>
      <c r="O236" s="30"/>
      <c r="P236" s="30"/>
      <c r="Q236" s="30"/>
      <c r="AE236" s="4"/>
    </row>
    <row r="237" spans="1:32" ht="18.75" x14ac:dyDescent="0.25">
      <c r="A237" s="185"/>
      <c r="B237" s="143"/>
      <c r="C237" s="107"/>
      <c r="D237" s="8"/>
      <c r="E237" s="8"/>
      <c r="F237" s="124"/>
      <c r="G237" s="30"/>
      <c r="H237" s="30"/>
      <c r="I237" s="30"/>
      <c r="J237" s="30"/>
      <c r="K237" s="30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186"/>
      <c r="B238" s="187"/>
      <c r="C238" s="186"/>
      <c r="D238" s="189"/>
      <c r="E238" s="189"/>
      <c r="F238" s="190"/>
      <c r="G238" s="30"/>
      <c r="H238" s="30"/>
      <c r="I238" s="30"/>
      <c r="J238" s="22"/>
      <c r="K238" s="22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29"/>
      <c r="C239" s="23"/>
      <c r="D239" s="8"/>
      <c r="E239" s="8"/>
      <c r="F239" s="10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29"/>
      <c r="C240" s="23"/>
      <c r="D240" s="8"/>
      <c r="E240" s="8"/>
      <c r="F240" s="10"/>
      <c r="G240" s="30"/>
      <c r="H240" s="30"/>
      <c r="I240" s="30"/>
      <c r="J240" s="14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29"/>
      <c r="C241" s="23"/>
      <c r="D241" s="8"/>
      <c r="E241" s="8"/>
      <c r="F241" s="10"/>
      <c r="G241" s="22"/>
      <c r="H241" s="22"/>
      <c r="I241" s="22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29"/>
      <c r="C242" s="23"/>
      <c r="D242" s="8"/>
      <c r="E242" s="8"/>
      <c r="F242" s="10"/>
      <c r="G242" s="22"/>
      <c r="H242" s="22"/>
      <c r="I242" s="22"/>
      <c r="J242" s="14"/>
      <c r="M242" s="30"/>
      <c r="N242" s="30"/>
      <c r="O242" s="30"/>
      <c r="P242" s="30"/>
      <c r="Q242" s="30"/>
      <c r="AE242" s="30"/>
    </row>
    <row r="243" spans="1:32" x14ac:dyDescent="0.25">
      <c r="A243" s="169"/>
      <c r="B243" s="11"/>
      <c r="D243" s="8"/>
      <c r="E243" s="8"/>
      <c r="F243" s="153"/>
      <c r="G243" s="30"/>
      <c r="H243" s="30"/>
      <c r="I243" s="30"/>
      <c r="J243" s="30"/>
      <c r="K243" s="30"/>
      <c r="P243" s="45"/>
      <c r="Q243" s="45"/>
    </row>
    <row r="244" spans="1:32" x14ac:dyDescent="0.25">
      <c r="A244" s="169"/>
      <c r="B244" s="11"/>
      <c r="C244" s="40"/>
      <c r="D244" s="8"/>
      <c r="E244" s="8"/>
      <c r="F244" s="191"/>
      <c r="G244" s="30"/>
      <c r="H244" s="30"/>
      <c r="I244" s="30"/>
      <c r="J244" s="30"/>
      <c r="K244" s="30"/>
      <c r="AE244" s="4"/>
    </row>
    <row r="245" spans="1:32" ht="16.5" x14ac:dyDescent="0.25">
      <c r="A245" s="13"/>
      <c r="B245" s="192"/>
      <c r="C245" s="40"/>
      <c r="D245" s="8"/>
      <c r="E245" s="8"/>
      <c r="F245" s="153"/>
      <c r="G245" s="30"/>
      <c r="H245" s="30"/>
      <c r="I245" s="30"/>
      <c r="J245" s="30"/>
      <c r="K245" s="30"/>
      <c r="N245" s="22"/>
      <c r="O245" s="22"/>
      <c r="P245" s="22"/>
      <c r="Q245" s="22"/>
      <c r="AE245" s="4"/>
      <c r="AF245" s="60"/>
    </row>
    <row r="246" spans="1:32" ht="16.5" x14ac:dyDescent="0.25">
      <c r="A246" s="13"/>
      <c r="B246" s="192"/>
      <c r="C246" s="40"/>
      <c r="D246" s="8"/>
      <c r="E246" s="8"/>
      <c r="F246" s="153"/>
      <c r="G246" s="30"/>
      <c r="H246" s="30"/>
      <c r="I246" s="30"/>
      <c r="J246" s="30"/>
      <c r="K246" s="30"/>
      <c r="M246" s="22"/>
      <c r="N246" s="22"/>
      <c r="O246" s="22"/>
      <c r="P246" s="22"/>
      <c r="Q246" s="22"/>
      <c r="AE246" s="22"/>
      <c r="AF246" s="60"/>
    </row>
    <row r="247" spans="1:32" x14ac:dyDescent="0.25">
      <c r="A247" s="13"/>
      <c r="B247" s="192"/>
      <c r="C247" s="40"/>
      <c r="D247" s="8"/>
      <c r="E247" s="8"/>
      <c r="F247" s="153"/>
      <c r="G247" s="30"/>
      <c r="H247" s="30"/>
      <c r="I247" s="30"/>
      <c r="J247" s="30"/>
      <c r="K247" s="30"/>
      <c r="M247" s="22"/>
      <c r="AE247" s="22"/>
      <c r="AF247" s="30"/>
    </row>
    <row r="248" spans="1:32" x14ac:dyDescent="0.25">
      <c r="A248" s="13"/>
      <c r="B248" s="192"/>
      <c r="C248" s="40"/>
      <c r="D248" s="8"/>
      <c r="E248" s="8"/>
      <c r="F248" s="153"/>
      <c r="G248" s="30"/>
      <c r="H248" s="30"/>
      <c r="I248" s="30"/>
      <c r="J248" s="30"/>
      <c r="K248" s="30"/>
    </row>
    <row r="249" spans="1:32" x14ac:dyDescent="0.25">
      <c r="A249" s="13"/>
      <c r="B249" s="192"/>
      <c r="C249" s="40"/>
      <c r="D249" s="8"/>
      <c r="E249" s="8"/>
      <c r="F249" s="153"/>
      <c r="G249" s="30"/>
      <c r="H249" s="30"/>
      <c r="I249" s="30"/>
      <c r="J249" s="30"/>
      <c r="K249" s="30"/>
    </row>
    <row r="250" spans="1:32" x14ac:dyDescent="0.25">
      <c r="A250" s="13"/>
      <c r="B250" s="6"/>
      <c r="C250" s="40"/>
      <c r="D250" s="8"/>
      <c r="E250" s="8"/>
      <c r="F250" s="153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3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3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3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3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3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3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3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3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3"/>
      <c r="G259" s="30"/>
      <c r="H259" s="30"/>
      <c r="I259" s="30"/>
      <c r="J259" s="30"/>
      <c r="K259" s="30"/>
      <c r="AE259" s="4"/>
    </row>
    <row r="260" spans="1:32" s="30" customFormat="1" x14ac:dyDescent="0.25">
      <c r="A260" s="13"/>
      <c r="B260" s="6"/>
      <c r="C260" s="40"/>
      <c r="D260" s="8"/>
      <c r="E260" s="8"/>
      <c r="F260" s="153"/>
      <c r="H260" s="193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3"/>
      <c r="B261" s="6"/>
      <c r="C261" s="40"/>
      <c r="D261" s="8"/>
      <c r="E261" s="8"/>
      <c r="F261" s="153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69"/>
      <c r="B262" s="194"/>
      <c r="C262" s="40"/>
      <c r="D262" s="8"/>
      <c r="E262" s="8"/>
      <c r="F262" s="153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69"/>
      <c r="B263" s="194"/>
      <c r="C263" s="40"/>
      <c r="D263" s="8"/>
      <c r="E263" s="8"/>
      <c r="F263" s="153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69"/>
      <c r="B264" s="194"/>
      <c r="C264" s="40"/>
      <c r="D264" s="8"/>
      <c r="E264" s="8"/>
      <c r="F264" s="153"/>
      <c r="M264" s="14"/>
      <c r="N264" s="14"/>
      <c r="O264" s="14"/>
      <c r="P264" s="14"/>
      <c r="Q264" s="14"/>
      <c r="AE264" s="4"/>
      <c r="AF264" s="14"/>
    </row>
    <row r="265" spans="1:32" s="196" customFormat="1" ht="18" customHeight="1" x14ac:dyDescent="0.3">
      <c r="A265" s="195"/>
      <c r="B265" s="104"/>
      <c r="C265" s="104"/>
      <c r="D265" s="104"/>
      <c r="E265" s="104"/>
      <c r="F265" s="104"/>
      <c r="M265" s="56"/>
      <c r="N265" s="56"/>
      <c r="O265" s="56"/>
      <c r="P265" s="56"/>
      <c r="Q265" s="56"/>
      <c r="AE265" s="107"/>
      <c r="AF265" s="56"/>
    </row>
    <row r="266" spans="1:32" s="30" customFormat="1" x14ac:dyDescent="0.25">
      <c r="A266" s="13"/>
      <c r="B266" s="129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29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29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29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29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29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29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29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29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29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29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29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29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29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29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29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29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29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29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29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29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29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29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29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29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29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29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7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7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7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29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29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29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29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29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29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29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29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29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29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29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29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29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29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29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29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29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29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29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29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29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29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29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29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29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29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29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29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29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29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201" customFormat="1" x14ac:dyDescent="0.25">
      <c r="A326" s="169"/>
      <c r="B326" s="11"/>
      <c r="C326" s="199"/>
      <c r="D326" s="8"/>
      <c r="E326" s="8"/>
      <c r="F326" s="200"/>
      <c r="M326" s="85"/>
      <c r="N326" s="85"/>
      <c r="O326" s="85"/>
      <c r="P326" s="85"/>
      <c r="Q326" s="85"/>
      <c r="AE326" s="202"/>
      <c r="AF326" s="85"/>
    </row>
    <row r="327" spans="1:32" s="30" customFormat="1" x14ac:dyDescent="0.25">
      <c r="A327" s="13"/>
      <c r="B327" s="203"/>
      <c r="C327" s="40"/>
      <c r="D327" s="8"/>
      <c r="E327" s="8"/>
      <c r="F327" s="204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3"/>
      <c r="C328" s="40"/>
      <c r="D328" s="8"/>
      <c r="E328" s="8"/>
      <c r="F328" s="204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3"/>
      <c r="C329" s="40"/>
      <c r="D329" s="8"/>
      <c r="E329" s="8"/>
      <c r="F329" s="204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3"/>
      <c r="C330" s="40"/>
      <c r="D330" s="8"/>
      <c r="E330" s="8"/>
      <c r="F330" s="204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3"/>
      <c r="C331" s="40"/>
      <c r="D331" s="8"/>
      <c r="E331" s="8"/>
      <c r="F331" s="204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3"/>
      <c r="C332" s="40"/>
      <c r="D332" s="8"/>
      <c r="E332" s="8"/>
      <c r="F332" s="204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3"/>
      <c r="C333" s="40"/>
      <c r="D333" s="8"/>
      <c r="E333" s="8"/>
      <c r="F333" s="204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3"/>
      <c r="C334" s="40"/>
      <c r="D334" s="8"/>
      <c r="E334" s="8"/>
      <c r="F334" s="204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3"/>
      <c r="C335" s="40"/>
      <c r="D335" s="8"/>
      <c r="E335" s="8"/>
      <c r="F335" s="204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3"/>
      <c r="C336" s="40"/>
      <c r="D336" s="8"/>
      <c r="E336" s="8"/>
      <c r="F336" s="204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1"/>
      <c r="B337" s="47"/>
      <c r="C337" s="49"/>
      <c r="D337" s="46"/>
      <c r="E337" s="8"/>
      <c r="F337" s="153"/>
      <c r="M337" s="14"/>
      <c r="N337" s="14"/>
      <c r="O337" s="14"/>
      <c r="P337" s="14"/>
      <c r="Q337" s="14"/>
      <c r="AE337" s="4"/>
      <c r="AF337" s="14"/>
    </row>
    <row r="338" spans="1:32" s="30" customFormat="1" ht="20.25" x14ac:dyDescent="0.25">
      <c r="A338" s="159"/>
      <c r="B338" s="323"/>
      <c r="C338" s="323"/>
      <c r="D338" s="323"/>
      <c r="E338" s="323"/>
      <c r="F338" s="323"/>
      <c r="M338" s="14"/>
      <c r="N338" s="14"/>
      <c r="O338" s="14"/>
      <c r="P338" s="14"/>
      <c r="Q338" s="14"/>
      <c r="AE338" s="14"/>
      <c r="AF338" s="14"/>
    </row>
    <row r="339" spans="1:32" s="30" customFormat="1" ht="18.75" x14ac:dyDescent="0.25">
      <c r="A339" s="114"/>
      <c r="B339" s="205"/>
      <c r="C339" s="114"/>
      <c r="D339" s="207"/>
      <c r="E339" s="208"/>
      <c r="F339" s="153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7"/>
      <c r="C340" s="131"/>
      <c r="D340" s="8"/>
      <c r="E340" s="8"/>
      <c r="F340" s="153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7"/>
      <c r="C341" s="131"/>
      <c r="D341" s="8"/>
      <c r="E341" s="8"/>
      <c r="F341" s="153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7"/>
      <c r="C342" s="131"/>
      <c r="D342" s="8"/>
      <c r="E342" s="8"/>
      <c r="F342" s="153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7"/>
      <c r="C343" s="131"/>
      <c r="D343" s="8"/>
      <c r="E343" s="8"/>
      <c r="F343" s="153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7"/>
      <c r="C344" s="131"/>
      <c r="D344" s="8"/>
      <c r="E344" s="8"/>
      <c r="F344" s="153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7"/>
      <c r="C345" s="131"/>
      <c r="D345" s="8"/>
      <c r="E345" s="8"/>
      <c r="F345" s="153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7"/>
      <c r="C346" s="131"/>
      <c r="D346" s="8"/>
      <c r="E346" s="8"/>
      <c r="F346" s="153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7"/>
      <c r="C347" s="131"/>
      <c r="D347" s="8"/>
      <c r="E347" s="8"/>
      <c r="F347" s="153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7"/>
      <c r="C348" s="131"/>
      <c r="D348" s="8"/>
      <c r="E348" s="8"/>
      <c r="F348" s="153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7"/>
      <c r="C349" s="131"/>
      <c r="D349" s="8"/>
      <c r="E349" s="8"/>
      <c r="F349" s="153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7"/>
      <c r="C350" s="131"/>
      <c r="D350" s="8"/>
      <c r="E350" s="8"/>
      <c r="F350" s="153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7"/>
      <c r="C351" s="131"/>
      <c r="D351" s="8"/>
      <c r="E351" s="8"/>
      <c r="F351" s="153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7"/>
      <c r="C352" s="131"/>
      <c r="D352" s="8"/>
      <c r="E352" s="8"/>
      <c r="F352" s="153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29"/>
      <c r="C353" s="131"/>
      <c r="D353" s="8"/>
      <c r="E353" s="8"/>
      <c r="F353" s="153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29"/>
      <c r="C354" s="131"/>
      <c r="D354" s="8"/>
      <c r="E354" s="8"/>
      <c r="F354" s="153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29"/>
      <c r="C355" s="131"/>
      <c r="D355" s="8"/>
      <c r="E355" s="8"/>
      <c r="F355" s="153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29"/>
      <c r="C356" s="131"/>
      <c r="D356" s="8"/>
      <c r="E356" s="8"/>
      <c r="F356" s="153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29"/>
      <c r="C357" s="131"/>
      <c r="D357" s="8"/>
      <c r="E357" s="8"/>
      <c r="F357" s="153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29"/>
      <c r="C358" s="131"/>
      <c r="D358" s="8"/>
      <c r="E358" s="8"/>
      <c r="F358" s="153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29"/>
      <c r="C359" s="131"/>
      <c r="D359" s="8"/>
      <c r="E359" s="8"/>
      <c r="F359" s="153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29"/>
      <c r="C360" s="131"/>
      <c r="D360" s="8"/>
      <c r="E360" s="8"/>
      <c r="F360" s="153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29"/>
      <c r="C361" s="131"/>
      <c r="D361" s="8"/>
      <c r="E361" s="8"/>
      <c r="F361" s="153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186"/>
      <c r="B362" s="187"/>
      <c r="C362" s="131"/>
      <c r="D362" s="8"/>
      <c r="E362" s="8"/>
      <c r="F362" s="153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29"/>
      <c r="C363" s="131"/>
      <c r="D363" s="8"/>
      <c r="E363" s="8"/>
      <c r="F363" s="153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29"/>
      <c r="C364" s="131"/>
      <c r="D364" s="8"/>
      <c r="E364" s="8"/>
      <c r="F364" s="153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29"/>
      <c r="C365" s="131"/>
      <c r="D365" s="8"/>
      <c r="E365" s="8"/>
      <c r="F365" s="153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29"/>
      <c r="C366" s="131"/>
      <c r="D366" s="8"/>
      <c r="E366" s="8"/>
      <c r="F366" s="153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29"/>
      <c r="C367" s="131"/>
      <c r="D367" s="8"/>
      <c r="E367" s="8"/>
      <c r="F367" s="153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29"/>
      <c r="C368" s="131"/>
      <c r="D368" s="8"/>
      <c r="E368" s="8"/>
      <c r="F368" s="153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29"/>
      <c r="C369" s="131"/>
      <c r="D369" s="8"/>
      <c r="E369" s="8"/>
      <c r="F369" s="153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29"/>
      <c r="C370" s="131"/>
      <c r="D370" s="8"/>
      <c r="E370" s="8"/>
      <c r="F370" s="153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29"/>
      <c r="C371" s="131"/>
      <c r="D371" s="8"/>
      <c r="E371" s="8"/>
      <c r="F371" s="153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29"/>
      <c r="C372" s="131"/>
      <c r="D372" s="8"/>
      <c r="E372" s="8"/>
      <c r="F372" s="153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29"/>
      <c r="C373" s="131"/>
      <c r="D373" s="8"/>
      <c r="E373" s="8"/>
      <c r="F373" s="153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29"/>
      <c r="C374" s="131"/>
      <c r="D374" s="8"/>
      <c r="E374" s="8"/>
      <c r="F374" s="153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29"/>
      <c r="C375" s="131"/>
      <c r="D375" s="8"/>
      <c r="E375" s="8"/>
      <c r="F375" s="153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186"/>
      <c r="B376" s="187"/>
      <c r="C376" s="131"/>
      <c r="D376" s="8"/>
      <c r="E376" s="8"/>
      <c r="F376" s="153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29"/>
      <c r="C377" s="131"/>
      <c r="D377" s="8"/>
      <c r="E377" s="8"/>
      <c r="F377" s="153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29"/>
      <c r="C378" s="131"/>
      <c r="D378" s="8"/>
      <c r="E378" s="8"/>
      <c r="F378" s="153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29"/>
      <c r="C379" s="131"/>
      <c r="D379" s="8"/>
      <c r="E379" s="8"/>
      <c r="F379" s="153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29"/>
      <c r="C380" s="131"/>
      <c r="D380" s="8"/>
      <c r="E380" s="8"/>
      <c r="F380" s="153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29"/>
      <c r="C381" s="131"/>
      <c r="D381" s="8"/>
      <c r="E381" s="8"/>
      <c r="F381" s="153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29"/>
      <c r="C382" s="131"/>
      <c r="D382" s="8"/>
      <c r="E382" s="8"/>
      <c r="F382" s="153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29"/>
      <c r="C383" s="131"/>
      <c r="D383" s="8"/>
      <c r="E383" s="8"/>
      <c r="F383" s="153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86"/>
      <c r="B384" s="209"/>
      <c r="C384" s="210"/>
      <c r="D384" s="8"/>
      <c r="E384" s="8"/>
      <c r="F384" s="153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8"/>
      <c r="B385" s="211"/>
      <c r="C385" s="168"/>
      <c r="D385" s="8"/>
      <c r="E385" s="8"/>
      <c r="F385" s="153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8"/>
      <c r="B386" s="212"/>
      <c r="C386" s="168"/>
      <c r="D386" s="8"/>
      <c r="E386" s="8"/>
      <c r="F386" s="153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8"/>
      <c r="B387" s="212"/>
      <c r="C387" s="168"/>
      <c r="D387" s="8"/>
      <c r="E387" s="8"/>
      <c r="F387" s="153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8"/>
      <c r="B388" s="213"/>
      <c r="C388" s="168"/>
      <c r="D388" s="8"/>
      <c r="E388" s="8"/>
      <c r="F388" s="153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8"/>
      <c r="B389" s="211"/>
      <c r="C389" s="168"/>
      <c r="D389" s="8"/>
      <c r="E389" s="8"/>
      <c r="F389" s="153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8"/>
      <c r="B390" s="211"/>
      <c r="C390" s="168"/>
      <c r="D390" s="8"/>
      <c r="E390" s="8"/>
      <c r="F390" s="153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8"/>
      <c r="B391" s="212"/>
      <c r="C391" s="168"/>
      <c r="D391" s="8"/>
      <c r="E391" s="8"/>
      <c r="F391" s="153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/>
    <row r="393" spans="1:32" s="30" customFormat="1" x14ac:dyDescent="0.25">
      <c r="A393" s="169"/>
      <c r="B393" s="324"/>
      <c r="C393" s="325"/>
      <c r="D393" s="325"/>
      <c r="E393" s="325"/>
      <c r="F393" s="325"/>
    </row>
    <row r="394" spans="1:32" s="30" customFormat="1" x14ac:dyDescent="0.25">
      <c r="A394" s="13"/>
      <c r="B394" s="6"/>
      <c r="C394" s="4"/>
      <c r="D394" s="8"/>
      <c r="E394" s="8"/>
      <c r="F394" s="153"/>
    </row>
    <row r="395" spans="1:32" s="30" customFormat="1" x14ac:dyDescent="0.25">
      <c r="A395" s="13"/>
      <c r="B395" s="6"/>
      <c r="C395" s="4"/>
      <c r="D395" s="8"/>
      <c r="E395" s="8"/>
      <c r="F395" s="153"/>
    </row>
    <row r="396" spans="1:32" s="30" customFormat="1" x14ac:dyDescent="0.25">
      <c r="A396" s="13"/>
      <c r="B396" s="6"/>
      <c r="C396" s="4"/>
      <c r="D396" s="8"/>
      <c r="E396" s="8"/>
      <c r="F396" s="153"/>
    </row>
    <row r="397" spans="1:32" s="30" customFormat="1" x14ac:dyDescent="0.25">
      <c r="A397" s="13"/>
      <c r="B397" s="6"/>
      <c r="C397" s="4"/>
      <c r="D397" s="8"/>
      <c r="E397" s="8"/>
      <c r="F397" s="153"/>
    </row>
    <row r="398" spans="1:32" s="30" customFormat="1" x14ac:dyDescent="0.25">
      <c r="A398" s="13"/>
      <c r="B398" s="6"/>
      <c r="C398" s="4"/>
      <c r="D398" s="8"/>
      <c r="E398" s="8"/>
      <c r="F398" s="153"/>
    </row>
    <row r="399" spans="1:32" s="30" customFormat="1" x14ac:dyDescent="0.25">
      <c r="A399" s="13"/>
      <c r="B399" s="6"/>
      <c r="C399" s="4"/>
      <c r="D399" s="8"/>
      <c r="E399" s="8"/>
      <c r="F399" s="153"/>
    </row>
    <row r="400" spans="1:32" s="30" customFormat="1" x14ac:dyDescent="0.25">
      <c r="A400" s="13"/>
      <c r="B400" s="6"/>
      <c r="C400" s="4"/>
      <c r="D400" s="8"/>
      <c r="E400" s="8"/>
      <c r="F400" s="153"/>
    </row>
    <row r="401" spans="1:32" s="30" customFormat="1" x14ac:dyDescent="0.25">
      <c r="A401" s="13"/>
      <c r="B401" s="6"/>
      <c r="C401" s="4"/>
      <c r="D401" s="8"/>
      <c r="E401" s="8"/>
      <c r="F401" s="153"/>
    </row>
    <row r="402" spans="1:32" s="30" customFormat="1" x14ac:dyDescent="0.25">
      <c r="A402" s="13"/>
      <c r="B402" s="6"/>
      <c r="C402" s="4"/>
      <c r="D402" s="8"/>
      <c r="E402" s="8"/>
      <c r="F402" s="153"/>
    </row>
    <row r="403" spans="1:32" s="30" customFormat="1" x14ac:dyDescent="0.25">
      <c r="A403" s="13"/>
      <c r="B403" s="6"/>
      <c r="C403" s="4"/>
      <c r="D403" s="8"/>
      <c r="E403" s="8"/>
      <c r="F403" s="153"/>
    </row>
    <row r="404" spans="1:32" s="30" customFormat="1" x14ac:dyDescent="0.25">
      <c r="A404" s="13"/>
      <c r="B404" s="6"/>
      <c r="C404" s="4"/>
      <c r="D404" s="8"/>
      <c r="E404" s="8"/>
      <c r="F404" s="153"/>
    </row>
    <row r="405" spans="1:32" s="30" customFormat="1" x14ac:dyDescent="0.25">
      <c r="A405" s="13"/>
      <c r="B405" s="6"/>
      <c r="C405" s="4"/>
      <c r="D405" s="8"/>
      <c r="E405" s="8"/>
      <c r="F405" s="153"/>
    </row>
    <row r="406" spans="1:32" s="30" customFormat="1" x14ac:dyDescent="0.25">
      <c r="A406" s="169"/>
      <c r="B406" s="324"/>
      <c r="C406" s="325"/>
      <c r="D406" s="325"/>
      <c r="E406" s="325"/>
      <c r="F406" s="325"/>
    </row>
    <row r="407" spans="1:32" s="30" customFormat="1" x14ac:dyDescent="0.25">
      <c r="A407" s="13"/>
      <c r="B407" s="47"/>
      <c r="C407" s="49"/>
      <c r="D407" s="4"/>
      <c r="E407" s="8"/>
      <c r="F407" s="153"/>
    </row>
    <row r="408" spans="1:32" s="30" customFormat="1" x14ac:dyDescent="0.25">
      <c r="A408" s="131"/>
      <c r="B408" s="150"/>
      <c r="C408" s="47"/>
      <c r="D408" s="47"/>
      <c r="E408" s="47"/>
      <c r="F408" s="47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1"/>
      <c r="B409" s="47"/>
      <c r="C409" s="49"/>
      <c r="D409" s="8"/>
      <c r="E409" s="8"/>
      <c r="F409" s="153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1"/>
      <c r="B410" s="47"/>
      <c r="C410" s="49"/>
      <c r="D410" s="8"/>
      <c r="E410" s="8"/>
      <c r="F410" s="153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1"/>
      <c r="B411" s="47"/>
      <c r="C411" s="49"/>
      <c r="D411" s="8"/>
      <c r="E411" s="8"/>
      <c r="F411" s="153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1"/>
      <c r="B412" s="47"/>
      <c r="C412" s="49"/>
      <c r="D412" s="8"/>
      <c r="E412" s="8"/>
      <c r="F412" s="153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1"/>
      <c r="B413" s="47"/>
      <c r="C413" s="49"/>
      <c r="D413" s="8"/>
      <c r="E413" s="8"/>
      <c r="F413" s="153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1"/>
      <c r="B414" s="214"/>
      <c r="C414" s="49"/>
      <c r="D414" s="8"/>
      <c r="E414" s="8"/>
      <c r="F414" s="153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1"/>
      <c r="B415" s="214"/>
      <c r="C415" s="144"/>
      <c r="D415" s="8"/>
      <c r="E415" s="8"/>
      <c r="F415" s="153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1"/>
      <c r="B416" s="214"/>
      <c r="C416" s="144"/>
      <c r="D416" s="8"/>
      <c r="E416" s="8"/>
      <c r="F416" s="153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1"/>
      <c r="B417" s="214"/>
      <c r="C417" s="49"/>
      <c r="D417" s="8"/>
      <c r="E417" s="8"/>
      <c r="F417" s="153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49"/>
      <c r="B418" s="326"/>
      <c r="C418" s="177"/>
      <c r="D418" s="177"/>
      <c r="E418" s="177"/>
      <c r="F418" s="177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215"/>
      <c r="C419" s="4"/>
      <c r="D419" s="144"/>
      <c r="E419" s="216"/>
      <c r="F419" s="217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8"/>
      <c r="B420" s="219"/>
      <c r="C420" s="221"/>
      <c r="D420" s="222"/>
      <c r="E420" s="223"/>
      <c r="F420" s="224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8"/>
      <c r="B421" s="225"/>
      <c r="C421" s="221"/>
      <c r="D421" s="222"/>
      <c r="E421" s="223"/>
      <c r="F421" s="224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8"/>
      <c r="B422" s="225"/>
      <c r="C422" s="221"/>
      <c r="D422" s="222"/>
      <c r="E422" s="223"/>
      <c r="F422" s="22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6"/>
      <c r="B423" s="215"/>
      <c r="C423" s="4"/>
      <c r="D423" s="8"/>
      <c r="E423" s="8"/>
      <c r="F423" s="153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6"/>
      <c r="B424" s="227"/>
      <c r="C424" s="4"/>
      <c r="D424" s="8"/>
      <c r="E424" s="8"/>
      <c r="F424" s="153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6"/>
      <c r="B425" s="227"/>
      <c r="C425" s="4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6"/>
      <c r="B426" s="227"/>
      <c r="C426" s="4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6"/>
      <c r="B427" s="227"/>
      <c r="C427" s="4"/>
      <c r="D427" s="8"/>
      <c r="E427" s="8"/>
      <c r="F427" s="153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6"/>
      <c r="B428" s="227"/>
      <c r="C428" s="4"/>
      <c r="D428" s="8"/>
      <c r="E428" s="8"/>
      <c r="F428" s="153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6"/>
      <c r="B429" s="215"/>
      <c r="C429" s="4"/>
      <c r="D429" s="8"/>
      <c r="E429" s="8"/>
      <c r="F429" s="153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6"/>
      <c r="B430" s="215"/>
      <c r="C430" s="4"/>
      <c r="D430" s="8"/>
      <c r="E430" s="8"/>
      <c r="F430" s="153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6"/>
      <c r="B431" s="215"/>
      <c r="C431" s="4"/>
      <c r="D431" s="8"/>
      <c r="E431" s="8"/>
      <c r="F431" s="153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6"/>
      <c r="B432" s="227"/>
      <c r="C432" s="4"/>
      <c r="D432" s="8"/>
      <c r="E432" s="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6"/>
      <c r="B433" s="197"/>
      <c r="C433" s="4"/>
      <c r="D433" s="8"/>
      <c r="E433" s="22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6"/>
      <c r="B434" s="227"/>
      <c r="C434" s="4"/>
      <c r="D434" s="8"/>
      <c r="E434" s="8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6"/>
      <c r="B435" s="215"/>
      <c r="C435" s="4"/>
      <c r="D435" s="8"/>
      <c r="E435" s="228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6"/>
      <c r="B436" s="227"/>
      <c r="C436" s="4"/>
      <c r="D436" s="8"/>
      <c r="E436" s="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6"/>
      <c r="B437" s="227"/>
      <c r="C437" s="4"/>
      <c r="D437" s="8"/>
      <c r="E437" s="229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6"/>
      <c r="B438" s="227"/>
      <c r="C438" s="49"/>
      <c r="D438" s="8"/>
      <c r="E438" s="8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6"/>
      <c r="B439" s="215"/>
      <c r="C439" s="49"/>
      <c r="D439" s="8"/>
      <c r="E439" s="8"/>
      <c r="F439" s="153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6"/>
      <c r="B440" s="230"/>
      <c r="C440" s="49"/>
      <c r="D440" s="8"/>
      <c r="E440" s="8"/>
      <c r="F440" s="153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6"/>
      <c r="B441" s="230"/>
      <c r="C441" s="49"/>
      <c r="D441" s="8"/>
      <c r="E441" s="8"/>
      <c r="F441" s="153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169"/>
      <c r="B442" s="231"/>
      <c r="C442" s="40"/>
      <c r="D442" s="93"/>
      <c r="E442" s="232"/>
      <c r="F442" s="153"/>
      <c r="G442" s="22"/>
      <c r="H442" s="22"/>
      <c r="I442" s="22"/>
      <c r="J442" s="22"/>
      <c r="K442" s="22"/>
      <c r="M442" s="14"/>
      <c r="N442" s="14"/>
      <c r="O442" s="14"/>
      <c r="P442" s="14"/>
      <c r="Q442" s="14"/>
      <c r="AE442" s="14"/>
      <c r="AF442" s="14"/>
    </row>
    <row r="443" spans="1:32" x14ac:dyDescent="0.25">
      <c r="A443" s="13"/>
      <c r="B443" s="6"/>
      <c r="C443" s="40"/>
      <c r="D443" s="8"/>
      <c r="E443" s="8"/>
      <c r="F443" s="153"/>
      <c r="G443" s="22"/>
      <c r="H443" s="22"/>
      <c r="I443" s="22"/>
      <c r="J443" s="22"/>
      <c r="K443" s="22"/>
      <c r="AE443" s="4"/>
    </row>
    <row r="444" spans="1:32" x14ac:dyDescent="0.25">
      <c r="A444" s="13"/>
      <c r="B444" s="6"/>
      <c r="C444" s="40"/>
      <c r="D444" s="8"/>
      <c r="E444" s="8"/>
      <c r="F444" s="153"/>
      <c r="G444" s="14"/>
      <c r="H444" s="14"/>
      <c r="I444" s="14"/>
      <c r="J444" s="14"/>
      <c r="AE444" s="4"/>
    </row>
    <row r="445" spans="1:32" x14ac:dyDescent="0.25">
      <c r="A445" s="13"/>
      <c r="B445" s="6"/>
      <c r="C445" s="40"/>
      <c r="D445" s="8"/>
      <c r="E445" s="8"/>
      <c r="F445" s="153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3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3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3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3"/>
      <c r="G449" s="22"/>
      <c r="H449" s="22"/>
      <c r="I449" s="22"/>
      <c r="J449" s="22"/>
      <c r="K449" s="22"/>
      <c r="AE449" s="4"/>
      <c r="AF449" s="30"/>
    </row>
    <row r="450" spans="1:32" x14ac:dyDescent="0.25">
      <c r="A450" s="13"/>
      <c r="B450" s="6"/>
      <c r="C450" s="40"/>
      <c r="D450" s="8"/>
      <c r="E450" s="8"/>
      <c r="F450" s="153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3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3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3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3"/>
      <c r="G454" s="14"/>
      <c r="AE454" s="4"/>
    </row>
    <row r="455" spans="1:32" x14ac:dyDescent="0.25">
      <c r="A455" s="13"/>
      <c r="B455" s="6"/>
      <c r="C455" s="40"/>
      <c r="D455" s="8"/>
      <c r="E455" s="8"/>
      <c r="F455" s="153"/>
      <c r="G455" s="14"/>
      <c r="AE455" s="4"/>
    </row>
    <row r="456" spans="1:32" x14ac:dyDescent="0.25">
      <c r="A456" s="13"/>
      <c r="B456" s="6"/>
      <c r="C456" s="40"/>
      <c r="D456" s="8"/>
      <c r="E456" s="8"/>
      <c r="F456" s="153"/>
      <c r="G456" s="14"/>
      <c r="AE456" s="4"/>
    </row>
    <row r="457" spans="1:32" s="30" customFormat="1" x14ac:dyDescent="0.25">
      <c r="A457" s="13"/>
      <c r="B457" s="6"/>
      <c r="C457" s="40"/>
      <c r="D457" s="8"/>
      <c r="E457" s="8"/>
      <c r="F457" s="153"/>
      <c r="G457" s="14"/>
      <c r="H457" s="45"/>
      <c r="I457" s="45"/>
      <c r="J457" s="45"/>
      <c r="K457" s="14"/>
      <c r="M457" s="14"/>
      <c r="N457" s="14"/>
      <c r="O457" s="14"/>
      <c r="P457" s="14"/>
      <c r="Q457" s="14"/>
      <c r="AE457" s="4"/>
      <c r="AF457" s="14"/>
    </row>
    <row r="458" spans="1:32" s="30" customFormat="1" x14ac:dyDescent="0.25">
      <c r="A458" s="13"/>
      <c r="B458" s="6"/>
      <c r="C458" s="40"/>
      <c r="D458" s="8"/>
      <c r="E458" s="8"/>
      <c r="F458" s="153"/>
      <c r="G458" s="14"/>
      <c r="H458" s="45"/>
      <c r="I458" s="45"/>
      <c r="J458" s="45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3"/>
      <c r="G459" s="14"/>
      <c r="H459" s="45"/>
      <c r="I459" s="45"/>
      <c r="J459" s="45"/>
      <c r="K459" s="14"/>
      <c r="M459" s="14"/>
      <c r="N459" s="14"/>
      <c r="O459" s="14"/>
      <c r="P459" s="14"/>
      <c r="Q459" s="14"/>
      <c r="AE459" s="14"/>
      <c r="AF459" s="14"/>
    </row>
    <row r="460" spans="1:32" s="30" customFormat="1" ht="16.5" x14ac:dyDescent="0.25">
      <c r="A460" s="13"/>
      <c r="B460" s="6"/>
      <c r="C460" s="40"/>
      <c r="D460" s="8"/>
      <c r="E460" s="8"/>
      <c r="F460" s="153"/>
      <c r="G460" s="14"/>
      <c r="H460" s="45"/>
      <c r="I460" s="45"/>
      <c r="J460" s="45"/>
      <c r="K460" s="14"/>
      <c r="M460" s="14"/>
      <c r="N460" s="60"/>
      <c r="O460" s="60"/>
      <c r="P460" s="60"/>
      <c r="Q460" s="60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3"/>
      <c r="G461" s="14"/>
      <c r="H461" s="45"/>
      <c r="I461" s="45"/>
      <c r="J461" s="45"/>
      <c r="K461" s="14"/>
      <c r="M461" s="60"/>
      <c r="N461" s="60"/>
      <c r="O461" s="60"/>
      <c r="P461" s="60"/>
      <c r="Q461" s="60"/>
      <c r="AE461" s="60"/>
      <c r="AF461" s="14"/>
    </row>
    <row r="462" spans="1:32" ht="16.5" x14ac:dyDescent="0.25">
      <c r="A462" s="13"/>
      <c r="B462" s="6"/>
      <c r="C462" s="40"/>
      <c r="D462" s="8"/>
      <c r="E462" s="8"/>
      <c r="F462" s="153"/>
      <c r="G462" s="14"/>
      <c r="M462" s="60"/>
      <c r="N462" s="30"/>
      <c r="O462" s="30"/>
      <c r="P462" s="30"/>
      <c r="Q462" s="30"/>
      <c r="AE462" s="60"/>
    </row>
    <row r="463" spans="1:32" x14ac:dyDescent="0.25">
      <c r="A463" s="13"/>
      <c r="B463" s="6"/>
      <c r="C463" s="40"/>
      <c r="D463" s="8"/>
      <c r="E463" s="8"/>
      <c r="F463" s="153"/>
      <c r="G463" s="14"/>
      <c r="M463" s="30"/>
      <c r="AE463" s="30"/>
    </row>
    <row r="464" spans="1:32" x14ac:dyDescent="0.25">
      <c r="A464" s="13"/>
      <c r="B464" s="6"/>
      <c r="C464" s="40"/>
      <c r="D464" s="8"/>
      <c r="E464" s="8"/>
      <c r="F464" s="153"/>
      <c r="G464" s="14"/>
      <c r="AE464" s="4"/>
    </row>
    <row r="465" spans="1:32" x14ac:dyDescent="0.25">
      <c r="A465" s="13"/>
      <c r="B465" s="6"/>
      <c r="C465" s="40"/>
      <c r="D465" s="8"/>
      <c r="E465" s="8"/>
      <c r="F465" s="153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3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3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3"/>
      <c r="G468" s="14"/>
      <c r="H468" s="14"/>
      <c r="I468" s="14"/>
      <c r="J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3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3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3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3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3"/>
      <c r="G473" s="14"/>
      <c r="AE473" s="4"/>
    </row>
    <row r="474" spans="1:32" x14ac:dyDescent="0.25">
      <c r="A474" s="13"/>
      <c r="B474" s="6"/>
      <c r="C474" s="40"/>
      <c r="D474" s="8"/>
      <c r="E474" s="8"/>
      <c r="F474" s="153"/>
      <c r="G474" s="14"/>
      <c r="AE474" s="4"/>
    </row>
    <row r="475" spans="1:32" x14ac:dyDescent="0.25">
      <c r="A475" s="13"/>
      <c r="B475" s="6"/>
      <c r="C475" s="40"/>
      <c r="D475" s="8"/>
      <c r="E475" s="8"/>
      <c r="F475" s="153"/>
      <c r="G475" s="14"/>
      <c r="AE475" s="4"/>
    </row>
    <row r="476" spans="1:32" x14ac:dyDescent="0.25">
      <c r="A476" s="13"/>
      <c r="B476" s="6"/>
      <c r="C476" s="40"/>
      <c r="D476" s="8"/>
      <c r="E476" s="8"/>
      <c r="F476" s="153"/>
      <c r="G476" s="14"/>
      <c r="AE476" s="4"/>
    </row>
    <row r="477" spans="1:32" x14ac:dyDescent="0.25">
      <c r="A477" s="13"/>
      <c r="B477" s="6"/>
      <c r="C477" s="40"/>
      <c r="D477" s="8"/>
      <c r="E477" s="8"/>
      <c r="F477" s="153"/>
      <c r="G477" s="14"/>
      <c r="AE477" s="4"/>
    </row>
    <row r="478" spans="1:32" x14ac:dyDescent="0.25">
      <c r="A478" s="13"/>
      <c r="B478" s="6"/>
      <c r="C478" s="40"/>
      <c r="D478" s="8"/>
      <c r="E478" s="8"/>
      <c r="F478" s="153"/>
      <c r="G478" s="14"/>
      <c r="AE478" s="4"/>
    </row>
    <row r="479" spans="1:32" x14ac:dyDescent="0.25">
      <c r="A479" s="13"/>
      <c r="B479" s="6"/>
      <c r="C479" s="40"/>
      <c r="D479" s="8"/>
      <c r="E479" s="8"/>
      <c r="F479" s="153"/>
      <c r="G479" s="14"/>
    </row>
    <row r="480" spans="1:32" x14ac:dyDescent="0.25">
      <c r="A480" s="13"/>
      <c r="B480" s="6"/>
      <c r="C480" s="40"/>
      <c r="D480" s="8"/>
      <c r="E480" s="8"/>
      <c r="F480" s="153"/>
      <c r="G480" s="14"/>
      <c r="AE480" s="4"/>
    </row>
    <row r="481" spans="1:31" x14ac:dyDescent="0.25">
      <c r="A481" s="13"/>
      <c r="B481" s="6"/>
      <c r="C481" s="40"/>
      <c r="D481" s="8"/>
      <c r="E481" s="8"/>
      <c r="F481" s="153"/>
      <c r="G481" s="14"/>
      <c r="AE481" s="4"/>
    </row>
    <row r="482" spans="1:31" x14ac:dyDescent="0.25">
      <c r="A482" s="13"/>
      <c r="B482" s="6"/>
      <c r="C482" s="40"/>
      <c r="D482" s="8"/>
      <c r="E482" s="8"/>
      <c r="F482" s="153"/>
      <c r="G482" s="14"/>
      <c r="AE482" s="4"/>
    </row>
    <row r="483" spans="1:31" x14ac:dyDescent="0.25">
      <c r="A483" s="13"/>
      <c r="B483" s="6"/>
      <c r="C483" s="40"/>
      <c r="D483" s="8"/>
      <c r="E483" s="8"/>
      <c r="F483" s="153"/>
      <c r="G483" s="14"/>
      <c r="AE483" s="4"/>
    </row>
    <row r="484" spans="1:31" x14ac:dyDescent="0.25">
      <c r="A484" s="13"/>
      <c r="B484" s="6"/>
      <c r="C484" s="40"/>
      <c r="D484" s="8"/>
      <c r="E484" s="8"/>
      <c r="F484" s="153"/>
      <c r="G484" s="14"/>
      <c r="AE484" s="4"/>
    </row>
    <row r="485" spans="1:31" x14ac:dyDescent="0.25">
      <c r="A485" s="13"/>
      <c r="B485" s="6"/>
      <c r="C485" s="40"/>
      <c r="D485" s="8"/>
      <c r="E485" s="8"/>
      <c r="F485" s="153"/>
      <c r="G485" s="14"/>
      <c r="N485" s="30"/>
      <c r="O485" s="30"/>
      <c r="P485" s="30"/>
      <c r="Q485" s="30"/>
      <c r="AE485" s="4"/>
    </row>
    <row r="486" spans="1:31" x14ac:dyDescent="0.25">
      <c r="A486" s="13"/>
      <c r="B486" s="6"/>
      <c r="C486" s="40"/>
      <c r="D486" s="8"/>
      <c r="E486" s="8"/>
      <c r="F486" s="153"/>
      <c r="G486" s="8"/>
      <c r="H486" s="8"/>
      <c r="I486" s="46"/>
      <c r="J486" s="46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3"/>
      <c r="G487" s="8"/>
      <c r="H487" s="8"/>
      <c r="I487" s="46"/>
      <c r="J487" s="46"/>
      <c r="M487" s="30"/>
      <c r="N487" s="30"/>
      <c r="O487" s="30"/>
      <c r="P487" s="30"/>
      <c r="Q487" s="30"/>
      <c r="AE487" s="30"/>
    </row>
    <row r="488" spans="1:31" ht="16.5" x14ac:dyDescent="0.25">
      <c r="A488" s="13"/>
      <c r="B488" s="6"/>
      <c r="C488" s="40"/>
      <c r="D488" s="8"/>
      <c r="E488" s="8"/>
      <c r="F488" s="153"/>
      <c r="G488" s="14"/>
      <c r="H488" s="60"/>
      <c r="I488" s="60"/>
      <c r="J488" s="46"/>
      <c r="K488" s="60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3"/>
      <c r="G489" s="14"/>
      <c r="H489" s="60"/>
      <c r="I489" s="60"/>
      <c r="J489" s="60"/>
      <c r="K489" s="60"/>
      <c r="M489" s="30"/>
      <c r="N489" s="30"/>
      <c r="O489" s="30"/>
      <c r="P489" s="30"/>
      <c r="Q489" s="30"/>
      <c r="AE489" s="30"/>
    </row>
    <row r="490" spans="1:31" x14ac:dyDescent="0.25">
      <c r="A490" s="13"/>
      <c r="B490" s="6"/>
      <c r="C490" s="40"/>
      <c r="D490" s="8"/>
      <c r="E490" s="8"/>
      <c r="F490" s="153"/>
      <c r="G490" s="14"/>
      <c r="H490" s="30"/>
      <c r="I490" s="8"/>
      <c r="J490" s="46"/>
      <c r="K490" s="30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3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3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3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3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3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3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3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3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3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3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3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3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3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3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3"/>
      <c r="G505" s="14"/>
      <c r="N505" s="30"/>
      <c r="O505" s="30"/>
      <c r="P505" s="30"/>
      <c r="Q505" s="30"/>
      <c r="AE505" s="4"/>
    </row>
    <row r="506" spans="1:32" x14ac:dyDescent="0.25">
      <c r="A506" s="13"/>
      <c r="B506" s="11"/>
      <c r="C506" s="40"/>
      <c r="D506" s="8"/>
      <c r="E506" s="8"/>
      <c r="F506" s="191"/>
      <c r="G506" s="14"/>
      <c r="N506" s="30"/>
      <c r="O506" s="30"/>
      <c r="P506" s="30"/>
      <c r="Q506" s="30"/>
      <c r="AE506" s="4"/>
    </row>
    <row r="507" spans="1:32" x14ac:dyDescent="0.25">
      <c r="A507" s="13"/>
      <c r="B507" s="233"/>
      <c r="C507" s="40"/>
      <c r="D507" s="8"/>
      <c r="E507" s="8"/>
      <c r="F507" s="191"/>
      <c r="G507" s="14"/>
      <c r="AE507" s="4"/>
    </row>
    <row r="508" spans="1:32" x14ac:dyDescent="0.25">
      <c r="A508" s="13"/>
      <c r="B508" s="192"/>
      <c r="C508" s="40"/>
      <c r="D508" s="8"/>
      <c r="E508" s="8"/>
      <c r="F508" s="153"/>
      <c r="G508" s="14"/>
      <c r="I508" s="8"/>
      <c r="J508" s="46"/>
      <c r="M508" s="30"/>
      <c r="AE508" s="30"/>
    </row>
    <row r="509" spans="1:32" s="30" customFormat="1" x14ac:dyDescent="0.25">
      <c r="A509" s="13"/>
      <c r="B509" s="192"/>
      <c r="C509" s="40"/>
      <c r="D509" s="8"/>
      <c r="E509" s="8"/>
      <c r="F509" s="153"/>
      <c r="G509" s="14"/>
      <c r="H509" s="45"/>
      <c r="I509" s="8"/>
      <c r="J509" s="46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2"/>
      <c r="C510" s="40"/>
      <c r="D510" s="8"/>
      <c r="E510" s="8"/>
      <c r="F510" s="153"/>
      <c r="G510" s="14"/>
      <c r="H510" s="45"/>
      <c r="I510" s="45"/>
      <c r="J510" s="46"/>
      <c r="K510" s="14"/>
      <c r="P510" s="14"/>
      <c r="Q510" s="14"/>
      <c r="AF510" s="14"/>
    </row>
    <row r="511" spans="1:32" s="30" customFormat="1" x14ac:dyDescent="0.25">
      <c r="A511" s="13"/>
      <c r="B511" s="192"/>
      <c r="C511" s="40"/>
      <c r="D511" s="8"/>
      <c r="E511" s="8"/>
      <c r="F511" s="153"/>
      <c r="G511" s="14"/>
      <c r="H511" s="45"/>
      <c r="I511" s="8"/>
      <c r="J511" s="46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2"/>
      <c r="C512" s="40"/>
      <c r="D512" s="8"/>
      <c r="E512" s="8"/>
      <c r="F512" s="153"/>
      <c r="G512" s="14"/>
      <c r="H512" s="45"/>
      <c r="I512" s="45"/>
      <c r="J512" s="46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2"/>
      <c r="C513" s="40"/>
      <c r="D513" s="8"/>
      <c r="E513" s="8"/>
      <c r="F513" s="153"/>
      <c r="G513" s="14"/>
      <c r="H513" s="45"/>
      <c r="I513" s="45"/>
      <c r="J513" s="46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2"/>
      <c r="C514" s="40"/>
      <c r="D514" s="8"/>
      <c r="E514" s="8"/>
      <c r="F514" s="153"/>
      <c r="G514" s="14"/>
      <c r="H514" s="45"/>
      <c r="I514" s="45"/>
      <c r="J514" s="46"/>
      <c r="K514" s="14"/>
      <c r="P514" s="14"/>
      <c r="Q514" s="14"/>
      <c r="AF514" s="14"/>
    </row>
    <row r="515" spans="1:32" s="30" customFormat="1" x14ac:dyDescent="0.25">
      <c r="A515" s="13"/>
      <c r="B515" s="192"/>
      <c r="C515" s="40"/>
      <c r="D515" s="8"/>
      <c r="E515" s="8"/>
      <c r="F515" s="153"/>
      <c r="G515" s="14"/>
      <c r="H515" s="45"/>
      <c r="I515" s="45"/>
      <c r="J515" s="45"/>
      <c r="K515" s="14"/>
      <c r="M515" s="14"/>
      <c r="P515" s="14"/>
      <c r="Q515" s="14"/>
      <c r="AE515" s="4"/>
      <c r="AF515" s="14"/>
    </row>
    <row r="516" spans="1:32" s="30" customFormat="1" x14ac:dyDescent="0.25">
      <c r="A516" s="13"/>
      <c r="B516" s="192"/>
      <c r="C516" s="40"/>
      <c r="D516" s="8"/>
      <c r="E516" s="8"/>
      <c r="F516" s="153"/>
      <c r="G516" s="14"/>
      <c r="H516" s="45"/>
      <c r="I516" s="45"/>
      <c r="J516" s="45"/>
      <c r="K516" s="14"/>
      <c r="M516" s="14"/>
      <c r="P516" s="14"/>
      <c r="Q516" s="14"/>
      <c r="AE516" s="4"/>
      <c r="AF516" s="14"/>
    </row>
    <row r="517" spans="1:32" x14ac:dyDescent="0.25">
      <c r="A517" s="13"/>
      <c r="B517" s="192"/>
      <c r="C517" s="40"/>
      <c r="D517" s="8"/>
      <c r="E517" s="8"/>
      <c r="F517" s="153"/>
      <c r="N517" s="30"/>
      <c r="O517" s="30"/>
      <c r="AE517" s="4"/>
      <c r="AF517" s="30"/>
    </row>
    <row r="518" spans="1:32" x14ac:dyDescent="0.25">
      <c r="A518" s="13"/>
      <c r="B518" s="192"/>
      <c r="C518" s="40"/>
      <c r="D518" s="8"/>
      <c r="E518" s="8"/>
      <c r="F518" s="153"/>
      <c r="N518" s="30"/>
      <c r="O518" s="30"/>
      <c r="AE518" s="4"/>
      <c r="AF518" s="30"/>
    </row>
    <row r="519" spans="1:32" x14ac:dyDescent="0.25">
      <c r="A519" s="13"/>
      <c r="B519" s="192"/>
      <c r="C519" s="40"/>
      <c r="D519" s="8"/>
      <c r="E519" s="8"/>
      <c r="F519" s="153"/>
      <c r="H519" s="8"/>
      <c r="I519" s="14"/>
      <c r="J519" s="46"/>
      <c r="N519" s="30"/>
      <c r="O519" s="30"/>
      <c r="P519" s="30"/>
      <c r="Q519" s="30"/>
      <c r="AE519" s="4"/>
      <c r="AF519" s="30"/>
    </row>
    <row r="520" spans="1:32" x14ac:dyDescent="0.25">
      <c r="A520" s="13"/>
      <c r="B520" s="192"/>
      <c r="C520" s="40"/>
      <c r="D520" s="8"/>
      <c r="E520" s="8"/>
      <c r="F520" s="153"/>
      <c r="H520" s="8"/>
      <c r="I520" s="14"/>
      <c r="J520" s="46"/>
      <c r="L520" s="14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2"/>
      <c r="C521" s="40"/>
      <c r="D521" s="8"/>
      <c r="E521" s="8"/>
      <c r="F521" s="153"/>
      <c r="J521" s="46"/>
      <c r="L521" s="14"/>
      <c r="P521" s="30"/>
      <c r="Q521" s="30"/>
      <c r="AE521" s="4"/>
      <c r="AF521" s="30"/>
    </row>
    <row r="522" spans="1:32" x14ac:dyDescent="0.25">
      <c r="A522" s="13"/>
      <c r="B522" s="192"/>
      <c r="C522" s="40"/>
      <c r="D522" s="8"/>
      <c r="E522" s="8"/>
      <c r="F522" s="153"/>
      <c r="H522" s="8"/>
      <c r="I522" s="14"/>
      <c r="J522" s="46"/>
      <c r="P522" s="30"/>
      <c r="Q522" s="30"/>
      <c r="AE522" s="4"/>
    </row>
    <row r="523" spans="1:32" x14ac:dyDescent="0.25">
      <c r="A523" s="13"/>
      <c r="B523" s="192"/>
      <c r="C523" s="40"/>
      <c r="D523" s="8"/>
      <c r="E523" s="8"/>
      <c r="F523" s="153"/>
      <c r="G523" s="14"/>
      <c r="H523" s="8"/>
      <c r="P523" s="30"/>
      <c r="Q523" s="30"/>
      <c r="AE523" s="4"/>
    </row>
    <row r="524" spans="1:32" s="30" customFormat="1" x14ac:dyDescent="0.25">
      <c r="A524" s="13"/>
      <c r="B524" s="47"/>
      <c r="C524" s="49"/>
      <c r="D524" s="8"/>
      <c r="E524" s="8"/>
      <c r="F524" s="153"/>
      <c r="G524" s="45"/>
      <c r="H524" s="45"/>
      <c r="I524" s="45"/>
      <c r="J524" s="45"/>
      <c r="K524" s="14"/>
      <c r="M524" s="14"/>
      <c r="N524" s="14"/>
      <c r="O524" s="14"/>
      <c r="AE524" s="4"/>
      <c r="AF524" s="14"/>
    </row>
    <row r="525" spans="1:32" s="30" customFormat="1" x14ac:dyDescent="0.25">
      <c r="A525" s="13"/>
      <c r="B525" s="47"/>
      <c r="C525" s="49"/>
      <c r="D525" s="8"/>
      <c r="E525" s="8"/>
      <c r="F525" s="153"/>
      <c r="G525" s="45"/>
      <c r="H525" s="45"/>
      <c r="I525" s="45"/>
      <c r="J525" s="45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192"/>
      <c r="C526" s="40"/>
      <c r="D526" s="8"/>
      <c r="E526" s="8"/>
      <c r="F526" s="153"/>
      <c r="G526" s="45"/>
      <c r="H526" s="45"/>
      <c r="I526" s="45"/>
      <c r="J526" s="45"/>
      <c r="K526" s="14"/>
      <c r="M526" s="14"/>
      <c r="N526" s="14"/>
      <c r="O526" s="14"/>
      <c r="P526" s="14"/>
      <c r="Q526" s="14"/>
      <c r="AE526" s="4"/>
      <c r="AF526" s="14"/>
    </row>
    <row r="527" spans="1:32" s="30" customFormat="1" x14ac:dyDescent="0.25">
      <c r="A527" s="13"/>
      <c r="B527" s="47"/>
      <c r="C527" s="49"/>
      <c r="D527" s="8"/>
      <c r="E527" s="8"/>
      <c r="F527" s="153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7"/>
      <c r="C528" s="49"/>
      <c r="D528" s="8"/>
      <c r="E528" s="8"/>
      <c r="F528" s="153"/>
      <c r="M528" s="14"/>
      <c r="N528" s="14"/>
      <c r="O528" s="14"/>
      <c r="P528" s="14"/>
      <c r="Q528" s="14"/>
      <c r="AE528" s="4"/>
    </row>
    <row r="529" spans="1:32" s="30" customFormat="1" x14ac:dyDescent="0.25">
      <c r="A529" s="13"/>
      <c r="B529" s="47"/>
      <c r="C529" s="49"/>
      <c r="D529" s="8"/>
      <c r="E529" s="8"/>
      <c r="F529" s="153"/>
      <c r="N529" s="14"/>
      <c r="O529" s="14"/>
      <c r="P529" s="14"/>
      <c r="Q529" s="14"/>
    </row>
    <row r="530" spans="1:32" s="30" customFormat="1" x14ac:dyDescent="0.25">
      <c r="A530" s="13"/>
      <c r="B530" s="47"/>
      <c r="C530" s="49"/>
      <c r="D530" s="8"/>
      <c r="E530" s="8"/>
      <c r="F530" s="153"/>
      <c r="N530" s="14"/>
      <c r="O530" s="14"/>
      <c r="P530" s="14"/>
      <c r="Q530" s="14"/>
    </row>
    <row r="531" spans="1:32" s="30" customFormat="1" x14ac:dyDescent="0.25">
      <c r="A531" s="13"/>
      <c r="B531" s="47"/>
      <c r="C531" s="49"/>
      <c r="D531" s="8"/>
      <c r="E531" s="8"/>
      <c r="F531" s="153"/>
      <c r="N531" s="14"/>
      <c r="O531" s="14"/>
      <c r="P531" s="14"/>
      <c r="Q531" s="14"/>
    </row>
    <row r="532" spans="1:32" s="30" customFormat="1" x14ac:dyDescent="0.25">
      <c r="A532" s="234"/>
      <c r="B532" s="47"/>
      <c r="C532" s="49"/>
      <c r="D532" s="8"/>
      <c r="E532" s="8"/>
      <c r="F532" s="153"/>
      <c r="N532" s="14"/>
      <c r="O532" s="14"/>
      <c r="P532" s="14"/>
      <c r="Q532" s="14"/>
    </row>
    <row r="533" spans="1:32" s="30" customFormat="1" x14ac:dyDescent="0.25">
      <c r="A533" s="168"/>
      <c r="B533" s="211"/>
      <c r="C533" s="168"/>
      <c r="D533" s="8"/>
      <c r="E533" s="8"/>
      <c r="F533" s="153"/>
      <c r="N533" s="14"/>
      <c r="O533" s="14"/>
      <c r="P533" s="14"/>
      <c r="Q533" s="14"/>
    </row>
    <row r="534" spans="1:32" s="30" customFormat="1" x14ac:dyDescent="0.25">
      <c r="A534" s="168"/>
      <c r="B534" s="211"/>
      <c r="C534" s="168"/>
      <c r="D534" s="8"/>
      <c r="E534" s="8"/>
      <c r="F534" s="153"/>
      <c r="N534" s="14"/>
      <c r="O534" s="14"/>
      <c r="P534" s="14"/>
      <c r="Q534" s="14"/>
    </row>
    <row r="535" spans="1:32" s="30" customFormat="1" x14ac:dyDescent="0.25">
      <c r="A535" s="235"/>
      <c r="B535" s="233"/>
      <c r="C535" s="40"/>
      <c r="D535" s="8"/>
      <c r="E535" s="8"/>
      <c r="F535" s="191"/>
      <c r="G535" s="14"/>
      <c r="H535" s="45"/>
      <c r="I535" s="45"/>
      <c r="J535" s="45"/>
      <c r="K535" s="14"/>
      <c r="N535" s="14"/>
      <c r="O535" s="14"/>
      <c r="P535" s="14"/>
      <c r="Q535" s="14"/>
    </row>
    <row r="536" spans="1:32" s="30" customFormat="1" x14ac:dyDescent="0.25">
      <c r="A536" s="235"/>
      <c r="B536" s="192"/>
      <c r="C536" s="40"/>
      <c r="D536" s="8"/>
      <c r="E536" s="8"/>
      <c r="F536" s="153"/>
      <c r="G536" s="14"/>
      <c r="H536" s="45"/>
      <c r="I536" s="45"/>
      <c r="J536" s="45"/>
      <c r="K536" s="14"/>
      <c r="N536" s="14"/>
      <c r="O536" s="14"/>
      <c r="P536" s="14"/>
      <c r="Q536" s="14"/>
    </row>
    <row r="537" spans="1:32" s="30" customFormat="1" x14ac:dyDescent="0.25">
      <c r="A537" s="235"/>
      <c r="B537" s="192"/>
      <c r="C537" s="40"/>
      <c r="D537" s="8"/>
      <c r="E537" s="8"/>
      <c r="F537" s="153"/>
      <c r="G537" s="14"/>
      <c r="H537" s="45"/>
      <c r="I537" s="45"/>
      <c r="J537" s="45"/>
      <c r="K537" s="14"/>
      <c r="M537" s="14"/>
      <c r="N537" s="14"/>
      <c r="O537" s="14"/>
      <c r="P537" s="14"/>
      <c r="Q537" s="14"/>
      <c r="AE537" s="4"/>
    </row>
    <row r="538" spans="1:32" s="30" customFormat="1" x14ac:dyDescent="0.25">
      <c r="A538" s="235"/>
      <c r="B538" s="192"/>
      <c r="C538" s="40"/>
      <c r="D538" s="8"/>
      <c r="E538" s="8"/>
      <c r="F538" s="153"/>
      <c r="M538" s="14"/>
      <c r="P538" s="14"/>
      <c r="Q538" s="14"/>
      <c r="AE538" s="4"/>
    </row>
    <row r="539" spans="1:32" s="30" customFormat="1" x14ac:dyDescent="0.25">
      <c r="A539" s="235"/>
      <c r="B539" s="192"/>
      <c r="C539" s="40"/>
      <c r="D539" s="8"/>
      <c r="E539" s="8"/>
      <c r="F539" s="153"/>
      <c r="M539" s="14"/>
      <c r="P539" s="14"/>
      <c r="Q539" s="14"/>
      <c r="AE539" s="4"/>
      <c r="AF539" s="14"/>
    </row>
    <row r="540" spans="1:32" s="30" customFormat="1" x14ac:dyDescent="0.25">
      <c r="A540" s="235"/>
      <c r="B540" s="233"/>
      <c r="C540" s="40"/>
      <c r="D540" s="8"/>
      <c r="E540" s="8"/>
      <c r="F540" s="191"/>
      <c r="M540" s="14"/>
      <c r="P540" s="14"/>
      <c r="Q540" s="14"/>
      <c r="AE540" s="4"/>
      <c r="AF540" s="14"/>
    </row>
    <row r="541" spans="1:32" s="30" customFormat="1" x14ac:dyDescent="0.25">
      <c r="A541" s="235"/>
      <c r="B541" s="192"/>
      <c r="C541" s="40"/>
      <c r="D541" s="8"/>
      <c r="E541" s="8"/>
      <c r="F541" s="153"/>
      <c r="M541" s="14"/>
      <c r="P541" s="14"/>
      <c r="Q541" s="14"/>
      <c r="AE541" s="4"/>
      <c r="AF541" s="14"/>
    </row>
    <row r="542" spans="1:32" s="30" customFormat="1" x14ac:dyDescent="0.25">
      <c r="A542" s="235"/>
      <c r="B542" s="192"/>
      <c r="C542" s="40"/>
      <c r="D542" s="8"/>
      <c r="E542" s="8"/>
      <c r="F542" s="153"/>
      <c r="M542" s="14"/>
      <c r="P542" s="14"/>
      <c r="Q542" s="14"/>
      <c r="AE542" s="4"/>
      <c r="AF542" s="14"/>
    </row>
    <row r="543" spans="1:32" s="30" customFormat="1" x14ac:dyDescent="0.25">
      <c r="A543" s="235"/>
      <c r="B543" s="192"/>
      <c r="C543" s="40"/>
      <c r="D543" s="8"/>
      <c r="E543" s="8"/>
      <c r="F543" s="153"/>
      <c r="M543" s="14"/>
      <c r="N543" s="14"/>
      <c r="O543" s="14"/>
      <c r="AE543" s="4"/>
      <c r="AF543" s="14"/>
    </row>
    <row r="544" spans="1:32" s="30" customFormat="1" x14ac:dyDescent="0.25">
      <c r="A544" s="235"/>
      <c r="B544" s="192"/>
      <c r="C544" s="40"/>
      <c r="D544" s="8"/>
      <c r="E544" s="8"/>
      <c r="F544" s="153"/>
      <c r="M544" s="14"/>
      <c r="N544" s="14"/>
      <c r="O544" s="14"/>
      <c r="AE544" s="4"/>
      <c r="AF544" s="14"/>
    </row>
    <row r="545" spans="1:32" s="30" customFormat="1" x14ac:dyDescent="0.25">
      <c r="A545" s="235"/>
      <c r="B545" s="192"/>
      <c r="C545" s="40"/>
      <c r="D545" s="8"/>
      <c r="E545" s="8"/>
      <c r="F545" s="153"/>
      <c r="G545" s="14"/>
      <c r="H545" s="45"/>
      <c r="I545" s="45"/>
      <c r="J545" s="45"/>
      <c r="K545" s="14"/>
      <c r="M545" s="14"/>
      <c r="N545" s="14"/>
      <c r="O545" s="14"/>
      <c r="AE545" s="4"/>
      <c r="AF545" s="14"/>
    </row>
    <row r="546" spans="1:32" s="30" customFormat="1" x14ac:dyDescent="0.25">
      <c r="A546" s="235"/>
      <c r="B546" s="192"/>
      <c r="C546" s="40"/>
      <c r="D546" s="8"/>
      <c r="E546" s="8"/>
      <c r="F546" s="153"/>
      <c r="G546" s="14"/>
      <c r="H546" s="45"/>
      <c r="I546" s="45"/>
      <c r="J546" s="45"/>
      <c r="K546" s="14"/>
      <c r="M546" s="14"/>
      <c r="N546" s="14"/>
      <c r="O546" s="14"/>
      <c r="AE546" s="4"/>
    </row>
    <row r="547" spans="1:32" s="30" customFormat="1" x14ac:dyDescent="0.25">
      <c r="A547" s="235"/>
      <c r="B547" s="192"/>
      <c r="C547" s="40"/>
      <c r="D547" s="8"/>
      <c r="E547" s="8"/>
      <c r="F547" s="153"/>
      <c r="G547" s="14"/>
      <c r="H547" s="45"/>
      <c r="I547" s="45"/>
      <c r="J547" s="45"/>
      <c r="K547" s="14"/>
      <c r="M547" s="14"/>
      <c r="N547" s="14"/>
      <c r="O547" s="14"/>
      <c r="AE547" s="4"/>
    </row>
    <row r="548" spans="1:32" s="30" customFormat="1" x14ac:dyDescent="0.25">
      <c r="A548" s="235"/>
      <c r="B548" s="192"/>
      <c r="C548" s="40"/>
      <c r="D548" s="8"/>
      <c r="E548" s="8"/>
      <c r="F548" s="153"/>
      <c r="G548" s="14"/>
      <c r="H548" s="45"/>
      <c r="I548" s="45"/>
      <c r="J548" s="45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5"/>
      <c r="B549" s="192"/>
      <c r="C549" s="40"/>
      <c r="D549" s="8"/>
      <c r="E549" s="8"/>
      <c r="F549" s="153"/>
      <c r="G549" s="14"/>
      <c r="H549" s="45"/>
      <c r="I549" s="45"/>
      <c r="J549" s="45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5"/>
      <c r="B550" s="192"/>
      <c r="C550" s="40"/>
      <c r="D550" s="8"/>
      <c r="E550" s="8"/>
      <c r="F550" s="153"/>
      <c r="G550" s="14"/>
      <c r="H550" s="45"/>
      <c r="I550" s="45"/>
      <c r="J550" s="45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5"/>
      <c r="B551" s="192"/>
      <c r="C551" s="40"/>
      <c r="D551" s="8"/>
      <c r="E551" s="8"/>
      <c r="F551" s="153"/>
      <c r="G551" s="14"/>
      <c r="H551" s="45"/>
      <c r="I551" s="45"/>
      <c r="J551" s="45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5"/>
      <c r="B552" s="192"/>
      <c r="C552" s="40"/>
      <c r="D552" s="8"/>
      <c r="E552" s="8"/>
      <c r="F552" s="153"/>
      <c r="G552" s="14"/>
      <c r="H552" s="45"/>
      <c r="I552" s="45"/>
      <c r="J552" s="45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5"/>
      <c r="B553" s="192"/>
      <c r="C553" s="40"/>
      <c r="D553" s="8"/>
      <c r="E553" s="8"/>
      <c r="F553" s="153"/>
      <c r="G553" s="14"/>
      <c r="H553" s="45"/>
      <c r="I553" s="45"/>
      <c r="J553" s="45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5"/>
      <c r="B554" s="233"/>
      <c r="C554" s="192"/>
      <c r="D554" s="8"/>
      <c r="E554" s="8"/>
      <c r="F554" s="191"/>
      <c r="G554" s="14"/>
      <c r="H554" s="45"/>
      <c r="I554" s="45"/>
      <c r="J554" s="45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5"/>
      <c r="B555" s="192"/>
      <c r="C555" s="40"/>
      <c r="D555" s="8"/>
      <c r="E555" s="8"/>
      <c r="F555" s="153"/>
      <c r="G555" s="14"/>
      <c r="H555" s="45"/>
      <c r="I555" s="45"/>
      <c r="J555" s="45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5"/>
      <c r="B556" s="192"/>
      <c r="C556" s="40"/>
      <c r="D556" s="8"/>
      <c r="E556" s="8"/>
      <c r="F556" s="153"/>
      <c r="G556" s="14"/>
      <c r="H556" s="45"/>
      <c r="I556" s="45"/>
      <c r="J556" s="45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5"/>
      <c r="B557" s="192"/>
      <c r="C557" s="40"/>
      <c r="D557" s="8"/>
      <c r="E557" s="8"/>
      <c r="F557" s="153"/>
      <c r="G557" s="14"/>
      <c r="H557" s="45"/>
      <c r="I557" s="45"/>
      <c r="J557" s="45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5"/>
      <c r="B558" s="192"/>
      <c r="C558" s="40"/>
      <c r="D558" s="8"/>
      <c r="E558" s="8"/>
      <c r="F558" s="153"/>
      <c r="G558" s="14"/>
      <c r="H558" s="45"/>
      <c r="I558" s="45"/>
      <c r="J558" s="45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5"/>
      <c r="B559" s="192"/>
      <c r="C559" s="40"/>
      <c r="D559" s="8"/>
      <c r="E559" s="8"/>
      <c r="F559" s="153"/>
      <c r="M559" s="14"/>
      <c r="AE559" s="4"/>
    </row>
    <row r="560" spans="1:32" s="30" customFormat="1" x14ac:dyDescent="0.25">
      <c r="A560" s="235"/>
      <c r="B560" s="192"/>
      <c r="C560" s="40"/>
      <c r="D560" s="8"/>
      <c r="E560" s="8"/>
      <c r="F560" s="153"/>
    </row>
    <row r="561" spans="1:32" s="30" customFormat="1" x14ac:dyDescent="0.25">
      <c r="A561" s="235"/>
      <c r="B561" s="192"/>
      <c r="C561" s="40"/>
      <c r="D561" s="8"/>
      <c r="E561" s="8"/>
      <c r="F561" s="153"/>
    </row>
    <row r="562" spans="1:32" s="201" customFormat="1" x14ac:dyDescent="0.25">
      <c r="A562" s="235"/>
      <c r="B562" s="192"/>
      <c r="C562" s="40"/>
      <c r="D562" s="8"/>
      <c r="E562" s="8"/>
      <c r="F562" s="153"/>
      <c r="G562" s="30"/>
      <c r="H562" s="30"/>
      <c r="I562" s="30"/>
      <c r="J562" s="30"/>
      <c r="K562" s="30"/>
      <c r="M562" s="30"/>
      <c r="N562" s="30"/>
      <c r="O562" s="30"/>
      <c r="P562" s="30"/>
      <c r="Q562" s="30"/>
      <c r="AE562" s="30"/>
      <c r="AF562" s="30"/>
    </row>
    <row r="563" spans="1:32" s="30" customFormat="1" x14ac:dyDescent="0.25">
      <c r="A563" s="235"/>
      <c r="B563" s="192"/>
      <c r="C563" s="40"/>
      <c r="D563" s="8"/>
      <c r="E563" s="8"/>
      <c r="F563" s="153"/>
    </row>
    <row r="564" spans="1:32" s="30" customFormat="1" x14ac:dyDescent="0.25">
      <c r="A564" s="235"/>
      <c r="B564" s="192"/>
      <c r="C564" s="40"/>
      <c r="D564" s="8"/>
      <c r="E564" s="8"/>
      <c r="F564" s="153"/>
      <c r="G564" s="14"/>
      <c r="H564" s="45"/>
      <c r="I564" s="45"/>
      <c r="J564" s="45"/>
      <c r="K564" s="14"/>
      <c r="N564" s="14"/>
      <c r="O564" s="14"/>
      <c r="P564" s="14"/>
      <c r="Q564" s="14"/>
    </row>
    <row r="565" spans="1:32" x14ac:dyDescent="0.25">
      <c r="A565" s="235"/>
      <c r="B565" s="6"/>
      <c r="C565" s="40"/>
      <c r="D565" s="8"/>
      <c r="E565" s="8"/>
      <c r="F565" s="153"/>
      <c r="G565" s="14"/>
      <c r="AE565" s="4"/>
      <c r="AF565" s="30"/>
    </row>
    <row r="566" spans="1:32" x14ac:dyDescent="0.25">
      <c r="A566" s="235"/>
      <c r="B566" s="6"/>
      <c r="C566" s="40"/>
      <c r="D566" s="8"/>
      <c r="E566" s="8"/>
      <c r="F566" s="153"/>
      <c r="G566" s="14"/>
      <c r="AE566" s="4"/>
      <c r="AF566" s="30"/>
    </row>
    <row r="567" spans="1:32" x14ac:dyDescent="0.25">
      <c r="A567" s="235"/>
      <c r="B567" s="6"/>
      <c r="C567" s="40"/>
      <c r="E567" s="94"/>
      <c r="F567" s="153"/>
      <c r="G567" s="14"/>
      <c r="AE567" s="4"/>
      <c r="AF567" s="30"/>
    </row>
    <row r="568" spans="1:32" x14ac:dyDescent="0.25">
      <c r="A568" s="235"/>
      <c r="B568" s="6"/>
      <c r="C568" s="40"/>
      <c r="E568" s="94"/>
      <c r="F568" s="153"/>
      <c r="G568" s="14"/>
      <c r="AE568" s="4"/>
      <c r="AF568" s="30"/>
    </row>
    <row r="569" spans="1:32" x14ac:dyDescent="0.25">
      <c r="A569" s="235"/>
      <c r="B569" s="6"/>
      <c r="C569" s="40"/>
      <c r="E569" s="94"/>
      <c r="F569" s="153"/>
      <c r="AE569" s="4"/>
      <c r="AF569" s="30"/>
    </row>
    <row r="570" spans="1:32" ht="18.75" x14ac:dyDescent="0.25">
      <c r="A570" s="155"/>
      <c r="B570" s="104"/>
      <c r="C570" s="134"/>
      <c r="D570" s="135"/>
      <c r="E570" s="106"/>
      <c r="F570" s="106"/>
      <c r="AE570" s="4"/>
      <c r="AF570" s="30"/>
    </row>
    <row r="571" spans="1:32" x14ac:dyDescent="0.25">
      <c r="A571" s="49"/>
      <c r="B571" s="47"/>
      <c r="C571" s="49"/>
      <c r="D571" s="8"/>
      <c r="E571" s="8"/>
      <c r="F571" s="153"/>
      <c r="AE571" s="4"/>
      <c r="AF571" s="30"/>
    </row>
    <row r="572" spans="1:32" x14ac:dyDescent="0.25">
      <c r="A572" s="236"/>
      <c r="B572" s="47"/>
      <c r="C572" s="49"/>
      <c r="D572" s="8"/>
      <c r="E572" s="8"/>
      <c r="F572" s="153"/>
      <c r="AE572" s="4"/>
      <c r="AF572" s="30"/>
    </row>
    <row r="573" spans="1:32" x14ac:dyDescent="0.25">
      <c r="A573" s="236"/>
      <c r="B573" s="47"/>
      <c r="C573" s="49"/>
      <c r="D573" s="8"/>
      <c r="E573" s="8"/>
      <c r="F573" s="153"/>
      <c r="AE573" s="4"/>
      <c r="AF573" s="30"/>
    </row>
    <row r="574" spans="1:32" x14ac:dyDescent="0.25">
      <c r="A574" s="236"/>
      <c r="B574" s="47"/>
      <c r="C574" s="49"/>
      <c r="D574" s="8"/>
      <c r="E574" s="8"/>
      <c r="F574" s="153"/>
      <c r="AE574" s="4"/>
      <c r="AF574" s="30"/>
    </row>
    <row r="575" spans="1:32" x14ac:dyDescent="0.25">
      <c r="A575" s="236"/>
      <c r="B575" s="47"/>
      <c r="C575" s="49"/>
      <c r="D575" s="8"/>
      <c r="E575" s="8"/>
      <c r="F575" s="153"/>
      <c r="AE575" s="4"/>
      <c r="AF575" s="30"/>
    </row>
    <row r="576" spans="1:32" x14ac:dyDescent="0.25">
      <c r="A576" s="236"/>
      <c r="B576" s="47"/>
      <c r="C576" s="49"/>
      <c r="D576" s="8"/>
      <c r="E576" s="8"/>
      <c r="F576" s="153"/>
      <c r="AE576" s="4"/>
      <c r="AF576" s="30"/>
    </row>
    <row r="577" spans="1:32" x14ac:dyDescent="0.25">
      <c r="A577" s="236"/>
      <c r="B577" s="47"/>
      <c r="C577" s="49"/>
      <c r="D577" s="8"/>
      <c r="E577" s="8"/>
      <c r="F577" s="153"/>
      <c r="AE577" s="4"/>
      <c r="AF577" s="30"/>
    </row>
    <row r="578" spans="1:32" x14ac:dyDescent="0.25">
      <c r="A578" s="236"/>
      <c r="B578" s="47"/>
      <c r="C578" s="49"/>
      <c r="D578" s="8"/>
      <c r="E578" s="8"/>
      <c r="F578" s="153"/>
      <c r="AE578" s="4"/>
      <c r="AF578" s="30"/>
    </row>
    <row r="579" spans="1:32" x14ac:dyDescent="0.25">
      <c r="A579" s="236"/>
      <c r="B579" s="47"/>
      <c r="C579" s="49"/>
      <c r="D579" s="8"/>
      <c r="E579" s="8"/>
      <c r="F579" s="153"/>
      <c r="AE579" s="4"/>
      <c r="AF579" s="30"/>
    </row>
    <row r="580" spans="1:32" x14ac:dyDescent="0.25">
      <c r="A580" s="236"/>
      <c r="B580" s="47"/>
      <c r="C580" s="49"/>
      <c r="D580" s="8"/>
      <c r="E580" s="8"/>
      <c r="F580" s="153"/>
      <c r="AE580" s="4"/>
      <c r="AF580" s="30"/>
    </row>
    <row r="581" spans="1:32" x14ac:dyDescent="0.25">
      <c r="A581" s="236"/>
      <c r="B581" s="47"/>
      <c r="C581" s="49"/>
      <c r="D581" s="8"/>
      <c r="E581" s="8"/>
      <c r="F581" s="153"/>
      <c r="AE581" s="4"/>
      <c r="AF581" s="30"/>
    </row>
    <row r="582" spans="1:32" x14ac:dyDescent="0.25">
      <c r="A582" s="236"/>
      <c r="B582" s="47"/>
      <c r="C582" s="49"/>
      <c r="D582" s="8"/>
      <c r="E582" s="8"/>
      <c r="F582" s="153"/>
      <c r="AE582" s="4"/>
      <c r="AF582" s="30"/>
    </row>
    <row r="583" spans="1:32" x14ac:dyDescent="0.25">
      <c r="A583" s="13"/>
      <c r="B583" s="11"/>
      <c r="C583" s="40"/>
      <c r="D583" s="8"/>
      <c r="E583" s="8"/>
      <c r="F583" s="191"/>
      <c r="G583" s="8"/>
      <c r="H583" s="8"/>
      <c r="I583" s="46"/>
      <c r="J583" s="46"/>
      <c r="P583" s="30"/>
      <c r="Q583" s="30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1"/>
      <c r="G584" s="8"/>
      <c r="H584" s="8"/>
      <c r="I584" s="46"/>
      <c r="J584" s="46"/>
      <c r="P584" s="30"/>
      <c r="Q584" s="30"/>
      <c r="AE584" s="4"/>
      <c r="AF584" s="30"/>
    </row>
    <row r="585" spans="1:32" x14ac:dyDescent="0.25">
      <c r="A585" s="13"/>
      <c r="B585" s="192"/>
      <c r="C585" s="40"/>
      <c r="D585" s="8"/>
      <c r="E585" s="8"/>
      <c r="F585" s="153"/>
      <c r="G585" s="14"/>
      <c r="H585" s="8"/>
      <c r="J585" s="46"/>
      <c r="P585" s="30"/>
      <c r="Q585" s="30"/>
      <c r="AE585" s="4"/>
      <c r="AF585" s="30"/>
    </row>
    <row r="586" spans="1:32" x14ac:dyDescent="0.25">
      <c r="A586" s="13"/>
      <c r="B586" s="192"/>
      <c r="C586" s="40"/>
      <c r="D586" s="8"/>
      <c r="E586" s="8"/>
      <c r="F586" s="153"/>
      <c r="G586" s="14"/>
      <c r="H586" s="8"/>
      <c r="J586" s="46"/>
      <c r="Q586" s="30"/>
      <c r="AE586" s="4"/>
      <c r="AF586" s="30"/>
    </row>
    <row r="587" spans="1:32" x14ac:dyDescent="0.25">
      <c r="A587" s="13"/>
      <c r="B587" s="192"/>
      <c r="C587" s="40"/>
      <c r="D587" s="8"/>
      <c r="E587" s="8"/>
      <c r="F587" s="153"/>
      <c r="G587" s="14"/>
      <c r="J587" s="46"/>
      <c r="M587" s="30"/>
      <c r="Q587" s="30"/>
      <c r="AE587" s="30"/>
      <c r="AF587" s="30"/>
    </row>
    <row r="588" spans="1:32" x14ac:dyDescent="0.25">
      <c r="A588" s="13"/>
      <c r="B588" s="192"/>
      <c r="C588" s="40"/>
      <c r="D588" s="8"/>
      <c r="E588" s="8"/>
      <c r="F588" s="153"/>
      <c r="G588" s="14"/>
      <c r="H588" s="8"/>
      <c r="J588" s="46"/>
      <c r="M588" s="30"/>
      <c r="Q588" s="30"/>
      <c r="AE588" s="30"/>
      <c r="AF588" s="30"/>
    </row>
    <row r="589" spans="1:32" x14ac:dyDescent="0.25">
      <c r="A589" s="13"/>
      <c r="B589" s="47"/>
      <c r="C589" s="40"/>
      <c r="D589" s="8"/>
      <c r="E589" s="8"/>
      <c r="F589" s="153"/>
      <c r="G589" s="14"/>
      <c r="H589" s="134"/>
      <c r="I589" s="134"/>
      <c r="J589" s="4"/>
      <c r="M589" s="30"/>
      <c r="Q589" s="30"/>
      <c r="AE589" s="30"/>
      <c r="AF589" s="30"/>
    </row>
    <row r="590" spans="1:32" x14ac:dyDescent="0.25">
      <c r="A590" s="237"/>
      <c r="B590" s="47"/>
      <c r="C590" s="40"/>
      <c r="D590" s="8"/>
      <c r="E590" s="8"/>
      <c r="F590" s="153"/>
      <c r="G590" s="14"/>
      <c r="H590" s="134"/>
      <c r="I590" s="134"/>
      <c r="J590" s="4"/>
      <c r="Q590" s="30"/>
      <c r="AE590" s="4"/>
      <c r="AF590" s="30"/>
    </row>
    <row r="591" spans="1:32" x14ac:dyDescent="0.25">
      <c r="A591" s="237"/>
      <c r="B591" s="47"/>
      <c r="C591" s="40"/>
      <c r="D591" s="8"/>
      <c r="E591" s="8"/>
      <c r="F591" s="153"/>
      <c r="G591" s="14"/>
      <c r="H591" s="134"/>
      <c r="I591" s="134"/>
      <c r="J591" s="4"/>
      <c r="AE591" s="4"/>
      <c r="AF591" s="30"/>
    </row>
    <row r="592" spans="1:32" x14ac:dyDescent="0.25">
      <c r="A592" s="237"/>
      <c r="B592" s="47"/>
      <c r="C592" s="40"/>
      <c r="D592" s="8"/>
      <c r="E592" s="8"/>
      <c r="F592" s="153"/>
      <c r="G592" s="14"/>
      <c r="H592" s="134"/>
      <c r="I592" s="134"/>
      <c r="J592" s="4"/>
      <c r="M592" s="30"/>
      <c r="AE592" s="30"/>
      <c r="AF592" s="30"/>
    </row>
    <row r="593" spans="1:32" x14ac:dyDescent="0.25">
      <c r="A593" s="237"/>
      <c r="B593" s="47"/>
      <c r="C593" s="40"/>
      <c r="D593" s="8"/>
      <c r="E593" s="8"/>
      <c r="F593" s="153"/>
      <c r="G593" s="14"/>
      <c r="H593" s="134"/>
      <c r="I593" s="134"/>
      <c r="J593" s="46"/>
      <c r="M593" s="30"/>
      <c r="N593" s="30"/>
      <c r="O593" s="30"/>
      <c r="AE593" s="30"/>
      <c r="AF593" s="30"/>
    </row>
    <row r="594" spans="1:32" x14ac:dyDescent="0.25">
      <c r="A594" s="237"/>
      <c r="B594" s="47"/>
      <c r="C594" s="40"/>
      <c r="D594" s="8"/>
      <c r="E594" s="8"/>
      <c r="F594" s="153"/>
      <c r="G594" s="14"/>
      <c r="H594" s="134"/>
      <c r="I594" s="134"/>
      <c r="J594" s="46"/>
      <c r="N594" s="30"/>
      <c r="O594" s="30"/>
      <c r="AE594" s="4"/>
      <c r="AF594" s="30"/>
    </row>
    <row r="595" spans="1:32" x14ac:dyDescent="0.25">
      <c r="A595" s="237"/>
      <c r="B595" s="47"/>
      <c r="C595" s="40"/>
      <c r="D595" s="8"/>
      <c r="E595" s="8"/>
      <c r="F595" s="153"/>
      <c r="G595" s="14"/>
      <c r="H595" s="134"/>
      <c r="I595" s="134"/>
      <c r="J595" s="46"/>
      <c r="M595" s="30"/>
      <c r="N595" s="30"/>
      <c r="O595" s="30"/>
      <c r="AE595" s="30"/>
      <c r="AF595" s="30"/>
    </row>
    <row r="596" spans="1:32" x14ac:dyDescent="0.25">
      <c r="A596" s="237"/>
      <c r="B596" s="47"/>
      <c r="C596" s="40"/>
      <c r="D596" s="8"/>
      <c r="E596" s="8"/>
      <c r="F596" s="153"/>
      <c r="G596" s="14"/>
      <c r="H596" s="134"/>
      <c r="I596" s="134"/>
      <c r="J596" s="46"/>
      <c r="M596" s="30"/>
      <c r="AE596" s="30"/>
      <c r="AF596" s="30"/>
    </row>
    <row r="597" spans="1:32" x14ac:dyDescent="0.25">
      <c r="A597" s="235"/>
      <c r="B597" s="192"/>
      <c r="C597" s="40"/>
      <c r="D597" s="8"/>
      <c r="E597" s="8"/>
      <c r="F597" s="153"/>
      <c r="G597" s="14"/>
      <c r="H597" s="8"/>
      <c r="J597" s="46"/>
      <c r="M597" s="30"/>
      <c r="AE597" s="30"/>
      <c r="AF597" s="30"/>
    </row>
    <row r="598" spans="1:32" x14ac:dyDescent="0.25">
      <c r="A598" s="235"/>
      <c r="B598" s="192"/>
      <c r="C598" s="40"/>
      <c r="D598" s="8"/>
      <c r="E598" s="8"/>
      <c r="F598" s="153"/>
      <c r="G598" s="14"/>
      <c r="H598" s="8"/>
      <c r="J598" s="46"/>
      <c r="M598" s="30"/>
      <c r="AE598" s="30"/>
      <c r="AF598" s="201"/>
    </row>
    <row r="599" spans="1:32" x14ac:dyDescent="0.25">
      <c r="A599" s="235"/>
      <c r="B599" s="192"/>
      <c r="C599" s="40"/>
      <c r="D599" s="8"/>
      <c r="E599" s="8"/>
      <c r="F599" s="153"/>
      <c r="G599" s="14"/>
      <c r="H599" s="8"/>
      <c r="J599" s="46"/>
      <c r="M599" s="30"/>
      <c r="AE599" s="30"/>
      <c r="AF599" s="30"/>
    </row>
    <row r="600" spans="1:32" x14ac:dyDescent="0.25">
      <c r="A600" s="235"/>
      <c r="B600" s="192"/>
      <c r="C600" s="40"/>
      <c r="D600" s="8"/>
      <c r="E600" s="8"/>
      <c r="F600" s="153"/>
      <c r="G600" s="14"/>
      <c r="H600" s="8"/>
      <c r="J600" s="46"/>
      <c r="K600" s="30"/>
      <c r="M600" s="30"/>
      <c r="AE600" s="30"/>
      <c r="AF600" s="30"/>
    </row>
    <row r="601" spans="1:32" x14ac:dyDescent="0.25">
      <c r="A601" s="235"/>
      <c r="B601" s="192"/>
      <c r="C601" s="40"/>
      <c r="D601" s="8"/>
      <c r="E601" s="8"/>
      <c r="F601" s="153"/>
      <c r="G601" s="14"/>
      <c r="J601" s="46"/>
      <c r="K601" s="30"/>
      <c r="M601" s="30"/>
      <c r="N601" s="30"/>
      <c r="O601" s="30"/>
      <c r="AE601" s="30"/>
    </row>
    <row r="602" spans="1:32" x14ac:dyDescent="0.25">
      <c r="A602" s="235"/>
      <c r="B602" s="192"/>
      <c r="C602" s="40"/>
      <c r="D602" s="8"/>
      <c r="E602" s="8"/>
      <c r="F602" s="153"/>
      <c r="G602" s="14"/>
      <c r="H602" s="8"/>
      <c r="J602" s="46"/>
      <c r="K602" s="30"/>
      <c r="M602" s="30"/>
      <c r="N602" s="30"/>
      <c r="O602" s="30"/>
      <c r="AE602" s="30"/>
    </row>
    <row r="603" spans="1:32" x14ac:dyDescent="0.25">
      <c r="A603" s="235"/>
      <c r="B603" s="192"/>
      <c r="C603" s="40"/>
      <c r="D603" s="8"/>
      <c r="E603" s="8"/>
      <c r="F603" s="153"/>
      <c r="J603" s="46"/>
      <c r="K603" s="30"/>
      <c r="N603" s="30"/>
      <c r="O603" s="30"/>
      <c r="AE603" s="4"/>
    </row>
    <row r="604" spans="1:32" x14ac:dyDescent="0.25">
      <c r="A604" s="235"/>
      <c r="B604" s="192"/>
      <c r="C604" s="40"/>
      <c r="D604" s="8"/>
      <c r="E604" s="8"/>
      <c r="F604" s="153"/>
      <c r="J604" s="46"/>
      <c r="K604" s="30"/>
      <c r="N604" s="30"/>
      <c r="O604" s="30"/>
      <c r="AE604" s="4"/>
    </row>
    <row r="605" spans="1:32" x14ac:dyDescent="0.25">
      <c r="A605" s="235"/>
      <c r="B605" s="192"/>
      <c r="C605" s="40"/>
      <c r="D605" s="8"/>
      <c r="E605" s="8"/>
      <c r="F605" s="153"/>
      <c r="N605" s="30"/>
      <c r="O605" s="30"/>
      <c r="AE605" s="4"/>
    </row>
    <row r="606" spans="1:32" x14ac:dyDescent="0.25">
      <c r="A606" s="235"/>
      <c r="B606" s="192"/>
      <c r="C606" s="40"/>
      <c r="D606" s="8"/>
      <c r="E606" s="8"/>
      <c r="F606" s="153"/>
      <c r="N606" s="30"/>
      <c r="O606" s="30"/>
      <c r="P606" s="30"/>
    </row>
    <row r="607" spans="1:32" x14ac:dyDescent="0.25">
      <c r="A607" s="235"/>
      <c r="B607" s="192"/>
      <c r="C607" s="40"/>
      <c r="D607" s="8"/>
      <c r="E607" s="8"/>
      <c r="F607" s="153"/>
      <c r="N607" s="30"/>
      <c r="O607" s="30"/>
      <c r="P607" s="30"/>
    </row>
    <row r="608" spans="1:32" x14ac:dyDescent="0.25">
      <c r="A608" s="235"/>
      <c r="B608" s="192"/>
      <c r="C608" s="40"/>
      <c r="D608" s="8"/>
      <c r="E608" s="8"/>
      <c r="F608" s="153"/>
      <c r="N608" s="30"/>
      <c r="O608" s="30"/>
      <c r="P608" s="30"/>
      <c r="AE608" s="4"/>
    </row>
    <row r="609" spans="1:31" x14ac:dyDescent="0.25">
      <c r="A609" s="235"/>
      <c r="B609" s="192"/>
      <c r="C609" s="40"/>
      <c r="D609" s="8"/>
      <c r="E609" s="8"/>
      <c r="F609" s="153"/>
      <c r="J609" s="46"/>
      <c r="N609" s="30"/>
      <c r="O609" s="30"/>
      <c r="P609" s="30"/>
      <c r="Q609" s="30"/>
      <c r="AE609" s="4"/>
    </row>
    <row r="610" spans="1:31" x14ac:dyDescent="0.25">
      <c r="A610" s="235"/>
      <c r="B610" s="192"/>
      <c r="C610" s="40"/>
      <c r="D610" s="8"/>
      <c r="E610" s="8"/>
      <c r="F610" s="153"/>
      <c r="J610" s="46"/>
      <c r="M610" s="30"/>
      <c r="N610" s="30"/>
      <c r="O610" s="30"/>
      <c r="P610" s="30"/>
      <c r="Q610" s="30"/>
      <c r="AE610" s="30"/>
    </row>
    <row r="611" spans="1:31" x14ac:dyDescent="0.25">
      <c r="A611" s="235"/>
      <c r="B611" s="6"/>
      <c r="C611" s="40"/>
      <c r="D611" s="8"/>
      <c r="E611" s="8"/>
      <c r="F611" s="153"/>
      <c r="M611" s="30"/>
      <c r="N611" s="30"/>
      <c r="O611" s="30"/>
      <c r="P611" s="30"/>
      <c r="Q611" s="30"/>
      <c r="AE611" s="30"/>
    </row>
    <row r="612" spans="1:31" x14ac:dyDescent="0.25">
      <c r="A612" s="235"/>
      <c r="B612" s="192"/>
      <c r="C612" s="40"/>
      <c r="D612" s="8"/>
      <c r="E612" s="8"/>
      <c r="F612" s="153"/>
      <c r="J612" s="46"/>
      <c r="M612" s="30"/>
      <c r="N612" s="30"/>
      <c r="O612" s="30"/>
      <c r="P612" s="30"/>
      <c r="Q612" s="30"/>
      <c r="AE612" s="30"/>
    </row>
    <row r="613" spans="1:31" x14ac:dyDescent="0.25">
      <c r="A613" s="13"/>
      <c r="B613" s="194"/>
      <c r="C613" s="40"/>
      <c r="D613" s="8"/>
      <c r="E613" s="8"/>
      <c r="F613" s="191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2"/>
      <c r="C614" s="40"/>
      <c r="D614" s="8"/>
      <c r="E614" s="8"/>
      <c r="F614" s="153"/>
      <c r="L614" s="14"/>
      <c r="M614" s="30"/>
      <c r="N614" s="30"/>
      <c r="O614" s="30"/>
      <c r="P614" s="30"/>
      <c r="Q614" s="30"/>
      <c r="AE614" s="30"/>
    </row>
    <row r="615" spans="1:31" s="238" customFormat="1" x14ac:dyDescent="0.25">
      <c r="A615" s="235"/>
      <c r="B615" s="192"/>
      <c r="C615" s="40"/>
      <c r="D615" s="8"/>
      <c r="E615" s="8"/>
      <c r="F615" s="153"/>
      <c r="G615" s="30"/>
      <c r="H615" s="30"/>
      <c r="I615" s="30"/>
      <c r="J615" s="30"/>
      <c r="K615" s="30"/>
      <c r="M615" s="30"/>
      <c r="N615" s="239"/>
      <c r="O615" s="239"/>
      <c r="P615" s="239"/>
      <c r="Q615" s="239"/>
      <c r="AE615" s="30"/>
    </row>
    <row r="616" spans="1:31" x14ac:dyDescent="0.25">
      <c r="A616" s="235"/>
      <c r="B616" s="192"/>
      <c r="C616" s="40"/>
      <c r="D616" s="8"/>
      <c r="E616" s="8"/>
      <c r="F616" s="153"/>
      <c r="G616" s="30"/>
      <c r="H616" s="30"/>
      <c r="I616" s="30"/>
      <c r="J616" s="30"/>
      <c r="K616" s="30"/>
      <c r="M616" s="239"/>
      <c r="AE616" s="239"/>
    </row>
    <row r="617" spans="1:31" x14ac:dyDescent="0.25">
      <c r="A617" s="235"/>
      <c r="B617" s="192"/>
      <c r="C617" s="40"/>
      <c r="D617" s="8"/>
      <c r="E617" s="8"/>
      <c r="F617" s="153"/>
      <c r="G617" s="14"/>
      <c r="AE617" s="4"/>
    </row>
    <row r="618" spans="1:31" x14ac:dyDescent="0.25">
      <c r="A618" s="235"/>
      <c r="B618" s="192"/>
      <c r="C618" s="40"/>
      <c r="D618" s="8"/>
      <c r="E618" s="8"/>
      <c r="F618" s="153"/>
      <c r="G618" s="30"/>
      <c r="H618" s="30"/>
      <c r="I618" s="30"/>
      <c r="J618" s="30"/>
      <c r="K618" s="30"/>
      <c r="AE618" s="4"/>
    </row>
    <row r="619" spans="1:31" x14ac:dyDescent="0.25">
      <c r="A619" s="235"/>
      <c r="B619" s="192"/>
      <c r="C619" s="40"/>
      <c r="D619" s="8"/>
      <c r="E619" s="8"/>
      <c r="F619" s="153"/>
      <c r="G619" s="30"/>
      <c r="H619" s="30"/>
      <c r="I619" s="30"/>
      <c r="J619" s="30"/>
      <c r="K619" s="30"/>
      <c r="AE619" s="4"/>
    </row>
    <row r="620" spans="1:31" x14ac:dyDescent="0.25">
      <c r="A620" s="235"/>
      <c r="B620" s="192"/>
      <c r="C620" s="40"/>
      <c r="D620" s="8"/>
      <c r="E620" s="8"/>
      <c r="F620" s="153"/>
      <c r="G620" s="30"/>
      <c r="H620" s="30"/>
      <c r="I620" s="30"/>
      <c r="J620" s="30"/>
      <c r="K620" s="30"/>
      <c r="AE620" s="4"/>
    </row>
    <row r="621" spans="1:31" x14ac:dyDescent="0.25">
      <c r="A621" s="235"/>
      <c r="B621" s="192"/>
      <c r="C621" s="40"/>
      <c r="D621" s="8"/>
      <c r="E621" s="8"/>
      <c r="F621" s="153"/>
      <c r="G621" s="30"/>
      <c r="H621" s="30"/>
      <c r="I621" s="30"/>
      <c r="J621" s="30"/>
      <c r="K621" s="30"/>
      <c r="AE621" s="4"/>
    </row>
    <row r="622" spans="1:31" x14ac:dyDescent="0.25">
      <c r="A622" s="235"/>
      <c r="B622" s="192"/>
      <c r="C622" s="40"/>
      <c r="D622" s="8"/>
      <c r="E622" s="8"/>
      <c r="F622" s="153"/>
      <c r="G622" s="30"/>
      <c r="H622" s="30"/>
      <c r="I622" s="30"/>
      <c r="J622" s="30"/>
      <c r="K622" s="30"/>
      <c r="AE622" s="4"/>
    </row>
    <row r="623" spans="1:31" x14ac:dyDescent="0.25">
      <c r="A623" s="235"/>
      <c r="B623" s="192"/>
      <c r="C623" s="40"/>
      <c r="D623" s="8"/>
      <c r="E623" s="8"/>
      <c r="F623" s="153"/>
      <c r="G623" s="30"/>
      <c r="H623" s="30"/>
      <c r="I623" s="30"/>
      <c r="J623" s="30"/>
      <c r="K623" s="30"/>
      <c r="AE623" s="4"/>
    </row>
    <row r="624" spans="1:31" x14ac:dyDescent="0.25">
      <c r="A624" s="235"/>
      <c r="B624" s="192"/>
      <c r="C624" s="40"/>
      <c r="D624" s="8"/>
      <c r="E624" s="8"/>
      <c r="F624" s="153"/>
      <c r="G624" s="30"/>
      <c r="H624" s="30"/>
      <c r="I624" s="30"/>
      <c r="J624" s="30"/>
      <c r="K624" s="30"/>
      <c r="AE624" s="4"/>
    </row>
    <row r="625" spans="1:31" x14ac:dyDescent="0.25">
      <c r="A625" s="235"/>
      <c r="B625" s="192"/>
      <c r="C625" s="40"/>
      <c r="D625" s="8"/>
      <c r="E625" s="8"/>
      <c r="F625" s="153"/>
      <c r="G625" s="30"/>
      <c r="H625" s="30"/>
      <c r="I625" s="30"/>
      <c r="J625" s="30"/>
      <c r="K625" s="30"/>
      <c r="AE625" s="4"/>
    </row>
    <row r="626" spans="1:31" x14ac:dyDescent="0.25">
      <c r="A626" s="235"/>
      <c r="B626" s="192"/>
      <c r="C626" s="40"/>
      <c r="D626" s="8"/>
      <c r="E626" s="8"/>
      <c r="F626" s="153"/>
      <c r="G626" s="14"/>
      <c r="AE626" s="4"/>
    </row>
    <row r="627" spans="1:31" x14ac:dyDescent="0.25">
      <c r="A627" s="235"/>
      <c r="B627" s="192"/>
      <c r="C627" s="40"/>
      <c r="D627" s="8"/>
      <c r="E627" s="8"/>
      <c r="F627" s="153"/>
      <c r="G627" s="14"/>
      <c r="AE627" s="4"/>
    </row>
    <row r="628" spans="1:31" x14ac:dyDescent="0.25">
      <c r="A628" s="235"/>
      <c r="B628" s="192"/>
      <c r="C628" s="40"/>
      <c r="D628" s="8"/>
      <c r="E628" s="8"/>
      <c r="F628" s="153"/>
      <c r="G628" s="14"/>
      <c r="AE628" s="4"/>
    </row>
    <row r="629" spans="1:31" x14ac:dyDescent="0.25">
      <c r="A629" s="235"/>
      <c r="B629" s="192"/>
      <c r="C629" s="40"/>
      <c r="D629" s="8"/>
      <c r="E629" s="8"/>
      <c r="F629" s="153"/>
      <c r="G629" s="14"/>
      <c r="H629" s="14"/>
      <c r="I629" s="14"/>
      <c r="J629" s="14"/>
      <c r="AE629" s="4"/>
    </row>
    <row r="630" spans="1:31" x14ac:dyDescent="0.25">
      <c r="A630" s="235"/>
      <c r="B630" s="192"/>
      <c r="C630" s="40"/>
      <c r="D630" s="8"/>
      <c r="E630" s="8"/>
      <c r="F630" s="153"/>
      <c r="G630" s="14"/>
      <c r="H630" s="14"/>
      <c r="I630" s="14"/>
      <c r="J630" s="14"/>
      <c r="AE630" s="4"/>
    </row>
    <row r="631" spans="1:31" x14ac:dyDescent="0.25">
      <c r="A631" s="235"/>
      <c r="D631" s="8"/>
      <c r="E631" s="8"/>
      <c r="F631" s="153"/>
      <c r="G631" s="14"/>
      <c r="J631" s="46"/>
      <c r="AE631" s="4"/>
    </row>
    <row r="632" spans="1:31" x14ac:dyDescent="0.25">
      <c r="A632" s="235"/>
      <c r="B632" s="6"/>
      <c r="C632" s="40"/>
      <c r="D632" s="8"/>
      <c r="E632" s="8"/>
      <c r="F632" s="153"/>
      <c r="G632" s="14"/>
      <c r="AE632" s="4"/>
    </row>
    <row r="633" spans="1:31" x14ac:dyDescent="0.25">
      <c r="A633" s="149"/>
      <c r="B633" s="150"/>
      <c r="C633" s="49"/>
      <c r="D633" s="8"/>
      <c r="E633" s="8"/>
      <c r="F633" s="153"/>
      <c r="I633" s="30"/>
      <c r="J633" s="30"/>
      <c r="K633" s="30"/>
      <c r="AE633" s="4"/>
    </row>
    <row r="634" spans="1:31" x14ac:dyDescent="0.25">
      <c r="A634" s="131"/>
      <c r="B634" s="47"/>
      <c r="C634" s="49"/>
      <c r="D634" s="8"/>
      <c r="E634" s="8"/>
      <c r="F634" s="153"/>
      <c r="I634" s="30"/>
      <c r="J634" s="30"/>
      <c r="K634" s="239"/>
      <c r="AE634" s="4"/>
    </row>
    <row r="635" spans="1:31" x14ac:dyDescent="0.25">
      <c r="A635" s="234"/>
      <c r="B635" s="47"/>
      <c r="C635" s="49"/>
      <c r="D635" s="8"/>
      <c r="E635" s="8"/>
      <c r="F635" s="153"/>
      <c r="AE635" s="4"/>
    </row>
    <row r="636" spans="1:31" x14ac:dyDescent="0.25">
      <c r="A636" s="234"/>
      <c r="B636" s="47"/>
      <c r="C636" s="49"/>
      <c r="D636" s="8"/>
      <c r="E636" s="8"/>
      <c r="F636" s="153"/>
      <c r="AE636" s="4"/>
    </row>
    <row r="637" spans="1:31" x14ac:dyDescent="0.25">
      <c r="A637" s="234"/>
      <c r="B637" s="47"/>
      <c r="C637" s="49"/>
      <c r="D637" s="8"/>
      <c r="E637" s="8"/>
      <c r="F637" s="153"/>
      <c r="AE637" s="4"/>
    </row>
    <row r="638" spans="1:31" x14ac:dyDescent="0.25">
      <c r="A638" s="234"/>
      <c r="B638" s="47"/>
      <c r="C638" s="49"/>
      <c r="D638" s="8"/>
      <c r="E638" s="8"/>
      <c r="F638" s="153"/>
      <c r="AE638" s="4"/>
    </row>
    <row r="639" spans="1:31" x14ac:dyDescent="0.25">
      <c r="A639" s="234"/>
      <c r="B639" s="47"/>
      <c r="C639" s="49"/>
      <c r="D639" s="8"/>
      <c r="E639" s="8"/>
      <c r="F639" s="153"/>
      <c r="AE639" s="4"/>
    </row>
    <row r="640" spans="1:31" x14ac:dyDescent="0.25">
      <c r="A640" s="234"/>
      <c r="B640" s="47"/>
      <c r="C640" s="49"/>
      <c r="D640" s="8"/>
      <c r="E640" s="8"/>
      <c r="F640" s="153"/>
      <c r="AE640" s="4"/>
    </row>
    <row r="641" spans="1:31" x14ac:dyDescent="0.25">
      <c r="A641" s="234"/>
      <c r="B641" s="47"/>
      <c r="C641" s="49"/>
      <c r="D641" s="8"/>
      <c r="E641" s="8"/>
      <c r="F641" s="153"/>
      <c r="AE641" s="4"/>
    </row>
    <row r="642" spans="1:31" x14ac:dyDescent="0.25">
      <c r="A642" s="234"/>
      <c r="B642" s="47"/>
      <c r="C642" s="49"/>
      <c r="D642" s="8"/>
      <c r="E642" s="8"/>
      <c r="F642" s="153"/>
      <c r="AE642" s="4"/>
    </row>
    <row r="643" spans="1:31" x14ac:dyDescent="0.25">
      <c r="A643" s="234"/>
      <c r="B643" s="47"/>
      <c r="C643" s="49"/>
      <c r="D643" s="8"/>
      <c r="E643" s="8"/>
      <c r="F643" s="153"/>
      <c r="AE643" s="4"/>
    </row>
    <row r="644" spans="1:31" x14ac:dyDescent="0.25">
      <c r="A644" s="234"/>
      <c r="B644" s="47"/>
      <c r="C644" s="49"/>
      <c r="D644" s="8"/>
      <c r="E644" s="8"/>
      <c r="F644" s="153"/>
      <c r="AE644" s="4"/>
    </row>
    <row r="645" spans="1:31" x14ac:dyDescent="0.25">
      <c r="A645" s="234"/>
      <c r="B645" s="47"/>
      <c r="C645" s="49"/>
      <c r="D645" s="8"/>
      <c r="E645" s="8"/>
      <c r="F645" s="153"/>
      <c r="AE645" s="4"/>
    </row>
    <row r="646" spans="1:31" x14ac:dyDescent="0.25">
      <c r="A646" s="234"/>
      <c r="B646" s="47"/>
      <c r="C646" s="49"/>
      <c r="D646" s="8"/>
      <c r="E646" s="8"/>
      <c r="F646" s="153"/>
      <c r="AE646" s="4"/>
    </row>
    <row r="647" spans="1:31" x14ac:dyDescent="0.25">
      <c r="A647" s="234"/>
      <c r="B647" s="47"/>
      <c r="C647" s="49"/>
      <c r="D647" s="8"/>
      <c r="E647" s="8"/>
      <c r="F647" s="153"/>
      <c r="AE647" s="4"/>
    </row>
    <row r="648" spans="1:31" x14ac:dyDescent="0.25">
      <c r="A648" s="234"/>
      <c r="B648" s="47"/>
      <c r="C648" s="49"/>
      <c r="D648" s="8"/>
      <c r="E648" s="8"/>
      <c r="F648" s="153"/>
      <c r="AE648" s="4"/>
    </row>
    <row r="649" spans="1:31" x14ac:dyDescent="0.25">
      <c r="A649" s="234"/>
      <c r="B649" s="47"/>
      <c r="C649" s="49"/>
      <c r="D649" s="8"/>
      <c r="E649" s="8"/>
      <c r="F649" s="153"/>
      <c r="AE649" s="4"/>
    </row>
    <row r="650" spans="1:31" x14ac:dyDescent="0.25">
      <c r="A650" s="234"/>
      <c r="B650" s="47"/>
      <c r="C650" s="49"/>
      <c r="D650" s="8"/>
      <c r="E650" s="8"/>
      <c r="F650" s="153"/>
      <c r="AE650" s="4"/>
    </row>
    <row r="651" spans="1:31" x14ac:dyDescent="0.25">
      <c r="A651" s="234"/>
      <c r="B651" s="47"/>
      <c r="C651" s="49"/>
      <c r="D651" s="8"/>
      <c r="E651" s="8"/>
      <c r="F651" s="153"/>
      <c r="AE651" s="4"/>
    </row>
    <row r="652" spans="1:31" x14ac:dyDescent="0.25">
      <c r="A652" s="234"/>
      <c r="B652" s="47"/>
      <c r="C652" s="49"/>
      <c r="D652" s="8"/>
      <c r="E652" s="8"/>
      <c r="F652" s="153"/>
      <c r="AE652" s="4"/>
    </row>
    <row r="653" spans="1:31" x14ac:dyDescent="0.25">
      <c r="A653" s="234"/>
      <c r="B653" s="47"/>
      <c r="C653" s="49"/>
      <c r="D653" s="8"/>
      <c r="E653" s="8"/>
      <c r="F653" s="153"/>
      <c r="AE653" s="4"/>
    </row>
    <row r="654" spans="1:31" x14ac:dyDescent="0.25">
      <c r="A654" s="234"/>
      <c r="B654" s="47"/>
      <c r="C654" s="49"/>
      <c r="D654" s="8"/>
      <c r="E654" s="8"/>
      <c r="F654" s="153"/>
      <c r="AE654" s="4"/>
    </row>
    <row r="655" spans="1:31" x14ac:dyDescent="0.25">
      <c r="A655" s="234"/>
      <c r="B655" s="47"/>
      <c r="C655" s="49"/>
      <c r="D655" s="8"/>
      <c r="E655" s="8"/>
      <c r="F655" s="153"/>
      <c r="N655" s="30"/>
      <c r="O655" s="30"/>
      <c r="P655" s="30"/>
      <c r="Q655" s="30"/>
      <c r="AE655" s="4"/>
    </row>
    <row r="656" spans="1:31" x14ac:dyDescent="0.25">
      <c r="A656" s="234"/>
      <c r="B656" s="47"/>
      <c r="C656" s="49"/>
      <c r="D656" s="8"/>
      <c r="E656" s="8"/>
      <c r="F656" s="153"/>
      <c r="M656" s="30"/>
      <c r="N656" s="30"/>
      <c r="O656" s="30"/>
      <c r="P656" s="30"/>
      <c r="Q656" s="30"/>
      <c r="AE656" s="30"/>
    </row>
    <row r="657" spans="1:31" x14ac:dyDescent="0.25">
      <c r="A657" s="234"/>
      <c r="B657" s="47"/>
      <c r="C657" s="49"/>
      <c r="D657" s="8"/>
      <c r="E657" s="8"/>
      <c r="F657" s="153"/>
      <c r="M657" s="30"/>
      <c r="N657" s="30"/>
      <c r="O657" s="30"/>
      <c r="P657" s="30"/>
      <c r="Q657" s="30"/>
      <c r="AE657" s="30"/>
    </row>
    <row r="658" spans="1:31" x14ac:dyDescent="0.25">
      <c r="A658" s="234"/>
      <c r="B658" s="47"/>
      <c r="C658" s="49"/>
      <c r="D658" s="8"/>
      <c r="E658" s="8"/>
      <c r="F658" s="153"/>
      <c r="M658" s="30"/>
      <c r="N658" s="30"/>
      <c r="O658" s="30"/>
      <c r="P658" s="30"/>
      <c r="Q658" s="30"/>
      <c r="AE658" s="30"/>
    </row>
    <row r="659" spans="1:31" x14ac:dyDescent="0.25">
      <c r="A659" s="131"/>
      <c r="B659" s="150"/>
      <c r="C659" s="49"/>
      <c r="D659" s="8"/>
      <c r="E659" s="8"/>
      <c r="F659" s="153"/>
      <c r="G659" s="30"/>
      <c r="H659" s="30"/>
      <c r="I659" s="30"/>
      <c r="J659" s="30"/>
      <c r="K659" s="30"/>
      <c r="AE659" s="4"/>
    </row>
    <row r="660" spans="1:31" x14ac:dyDescent="0.25">
      <c r="A660" s="131"/>
      <c r="B660" s="150"/>
      <c r="C660" s="49"/>
      <c r="D660" s="8"/>
      <c r="E660" s="8"/>
      <c r="F660" s="153"/>
      <c r="G660" s="30"/>
      <c r="H660" s="30"/>
      <c r="I660" s="30"/>
      <c r="J660" s="30"/>
      <c r="K660" s="30"/>
      <c r="AE660" s="4"/>
    </row>
    <row r="661" spans="1:31" x14ac:dyDescent="0.25">
      <c r="A661" s="240"/>
      <c r="B661" s="150"/>
      <c r="C661" s="241"/>
      <c r="D661" s="8"/>
      <c r="E661" s="8"/>
      <c r="F661" s="106"/>
      <c r="M661" s="30"/>
      <c r="N661" s="30"/>
      <c r="O661" s="30"/>
      <c r="P661" s="30"/>
      <c r="Q661" s="30"/>
      <c r="AE661" s="30"/>
    </row>
    <row r="662" spans="1:31" x14ac:dyDescent="0.25">
      <c r="A662" s="49"/>
      <c r="B662" s="47"/>
      <c r="C662" s="49"/>
      <c r="D662" s="8"/>
      <c r="E662" s="8"/>
      <c r="F662" s="153"/>
      <c r="M662" s="30"/>
      <c r="N662" s="30"/>
      <c r="O662" s="30"/>
      <c r="P662" s="30"/>
      <c r="Q662" s="30"/>
      <c r="AE662" s="30"/>
    </row>
    <row r="663" spans="1:31" x14ac:dyDescent="0.25">
      <c r="A663" s="236"/>
      <c r="B663" s="47"/>
      <c r="C663" s="49"/>
      <c r="D663" s="8"/>
      <c r="E663" s="8"/>
      <c r="F663" s="153"/>
      <c r="M663" s="30"/>
      <c r="N663" s="30"/>
      <c r="O663" s="30"/>
      <c r="P663" s="30"/>
      <c r="Q663" s="30"/>
      <c r="AE663" s="30"/>
    </row>
    <row r="664" spans="1:31" x14ac:dyDescent="0.25">
      <c r="A664" s="236"/>
      <c r="B664" s="47"/>
      <c r="C664" s="49"/>
      <c r="D664" s="8"/>
      <c r="E664" s="8"/>
      <c r="F664" s="153"/>
      <c r="M664" s="30"/>
      <c r="N664" s="30"/>
      <c r="O664" s="30"/>
      <c r="P664" s="30"/>
      <c r="Q664" s="30"/>
      <c r="AE664" s="30"/>
    </row>
    <row r="665" spans="1:31" x14ac:dyDescent="0.25">
      <c r="A665" s="236"/>
      <c r="B665" s="47"/>
      <c r="C665" s="49"/>
      <c r="D665" s="8"/>
      <c r="E665" s="8"/>
      <c r="F665" s="153"/>
      <c r="M665" s="30"/>
      <c r="N665" s="30"/>
      <c r="O665" s="30"/>
      <c r="P665" s="30"/>
      <c r="Q665" s="30"/>
      <c r="AE665" s="30"/>
    </row>
    <row r="666" spans="1:31" x14ac:dyDescent="0.25">
      <c r="A666" s="236"/>
      <c r="B666" s="47"/>
      <c r="C666" s="49"/>
      <c r="D666" s="8"/>
      <c r="E666" s="8"/>
      <c r="F666" s="153"/>
      <c r="M666" s="30"/>
      <c r="N666" s="30"/>
      <c r="O666" s="30"/>
      <c r="P666" s="30"/>
      <c r="Q666" s="30"/>
      <c r="AE666" s="30"/>
    </row>
    <row r="667" spans="1:31" x14ac:dyDescent="0.25">
      <c r="A667" s="236"/>
      <c r="B667" s="47"/>
      <c r="C667" s="49"/>
      <c r="D667" s="8"/>
      <c r="E667" s="8"/>
      <c r="F667" s="153"/>
      <c r="M667" s="30"/>
      <c r="N667" s="30"/>
      <c r="O667" s="30"/>
      <c r="P667" s="30"/>
      <c r="Q667" s="30"/>
      <c r="AE667" s="30"/>
    </row>
    <row r="668" spans="1:31" x14ac:dyDescent="0.25">
      <c r="A668" s="236"/>
      <c r="B668" s="47"/>
      <c r="C668" s="49"/>
      <c r="D668" s="8"/>
      <c r="E668" s="8"/>
      <c r="F668" s="153"/>
      <c r="M668" s="30"/>
      <c r="N668" s="30"/>
      <c r="O668" s="30"/>
      <c r="P668" s="30"/>
      <c r="Q668" s="30"/>
      <c r="AE668" s="30"/>
    </row>
    <row r="669" spans="1:31" x14ac:dyDescent="0.25">
      <c r="A669" s="234"/>
      <c r="B669" s="47"/>
      <c r="C669" s="49"/>
      <c r="D669" s="8"/>
      <c r="E669" s="8"/>
      <c r="F669" s="153"/>
      <c r="M669" s="30"/>
      <c r="N669" s="30"/>
      <c r="O669" s="30"/>
      <c r="P669" s="30"/>
      <c r="Q669" s="30"/>
      <c r="AE669" s="30"/>
    </row>
    <row r="670" spans="1:31" x14ac:dyDescent="0.25">
      <c r="A670" s="234"/>
      <c r="B670" s="47"/>
      <c r="C670" s="49"/>
      <c r="D670" s="8"/>
      <c r="E670" s="8"/>
      <c r="F670" s="153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3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3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3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3"/>
      <c r="M675" s="30"/>
      <c r="N675" s="30"/>
      <c r="O675" s="30"/>
      <c r="P675" s="30"/>
      <c r="Q675" s="30"/>
      <c r="AE675" s="30"/>
    </row>
    <row r="676" spans="1:31" x14ac:dyDescent="0.25">
      <c r="A676" s="169"/>
      <c r="B676" s="242"/>
      <c r="C676" s="14"/>
      <c r="D676" s="8"/>
      <c r="E676" s="8"/>
      <c r="F676" s="191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13"/>
      <c r="B677" s="243"/>
      <c r="D677" s="8"/>
      <c r="E677" s="8"/>
      <c r="F677" s="191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D678" s="8"/>
      <c r="E678" s="8"/>
      <c r="F678" s="153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5"/>
      <c r="D679" s="8"/>
      <c r="E679" s="8"/>
      <c r="F679" s="153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5"/>
      <c r="D680" s="8"/>
      <c r="E680" s="8"/>
      <c r="F680" s="153"/>
      <c r="G680" s="30"/>
      <c r="H680" s="30"/>
      <c r="M680" s="201"/>
      <c r="N680" s="30"/>
      <c r="O680" s="30"/>
      <c r="P680" s="30"/>
      <c r="Q680" s="30"/>
      <c r="AE680" s="201"/>
    </row>
    <row r="681" spans="1:31" x14ac:dyDescent="0.25">
      <c r="A681" s="235"/>
      <c r="D681" s="8"/>
      <c r="E681" s="8"/>
      <c r="F681" s="153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5"/>
      <c r="D682" s="8"/>
      <c r="E682" s="8"/>
      <c r="F682" s="153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5"/>
      <c r="D683" s="8"/>
      <c r="E683" s="8"/>
      <c r="F683" s="153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5"/>
      <c r="D684" s="8"/>
      <c r="E684" s="8"/>
      <c r="F684" s="153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5"/>
      <c r="D685" s="8"/>
      <c r="E685" s="8"/>
      <c r="F685" s="153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5"/>
      <c r="D686" s="8"/>
      <c r="E686" s="8"/>
      <c r="F686" s="153"/>
      <c r="G686" s="30"/>
      <c r="H686" s="30"/>
      <c r="N686" s="201"/>
      <c r="O686" s="201"/>
      <c r="P686" s="30"/>
      <c r="Q686" s="30"/>
      <c r="AE686" s="4"/>
    </row>
    <row r="687" spans="1:31" x14ac:dyDescent="0.25">
      <c r="A687" s="235"/>
      <c r="D687" s="8"/>
      <c r="E687" s="8"/>
      <c r="F687" s="153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5"/>
      <c r="D688" s="8"/>
      <c r="E688" s="8"/>
      <c r="F688" s="191"/>
      <c r="G688" s="30"/>
      <c r="H688" s="30"/>
      <c r="N688" s="30"/>
      <c r="O688" s="30"/>
      <c r="P688" s="30"/>
      <c r="Q688" s="30"/>
      <c r="AE688" s="4"/>
    </row>
    <row r="689" spans="1:31" x14ac:dyDescent="0.25">
      <c r="A689" s="13"/>
      <c r="B689" s="243"/>
      <c r="D689" s="8"/>
      <c r="E689" s="8"/>
      <c r="F689" s="191"/>
      <c r="G689" s="30"/>
      <c r="H689" s="30"/>
      <c r="P689" s="30"/>
      <c r="Q689" s="30"/>
      <c r="AE689" s="4"/>
    </row>
    <row r="690" spans="1:31" x14ac:dyDescent="0.25">
      <c r="A690" s="235"/>
      <c r="D690" s="8"/>
      <c r="E690" s="8"/>
      <c r="F690" s="153"/>
      <c r="G690" s="30"/>
      <c r="H690" s="30"/>
      <c r="P690" s="30"/>
      <c r="Q690" s="30"/>
      <c r="AE690" s="4"/>
    </row>
    <row r="691" spans="1:31" x14ac:dyDescent="0.25">
      <c r="A691" s="235"/>
      <c r="D691" s="8"/>
      <c r="E691" s="8"/>
      <c r="F691" s="153"/>
      <c r="G691" s="30"/>
      <c r="H691" s="30"/>
      <c r="P691" s="201"/>
      <c r="Q691" s="30"/>
      <c r="AE691" s="4"/>
    </row>
    <row r="692" spans="1:31" x14ac:dyDescent="0.25">
      <c r="A692" s="235"/>
      <c r="D692" s="8"/>
      <c r="E692" s="8"/>
      <c r="F692" s="153"/>
      <c r="G692" s="30"/>
      <c r="H692" s="30"/>
      <c r="P692" s="30"/>
      <c r="Q692" s="30"/>
      <c r="AE692" s="4"/>
    </row>
    <row r="693" spans="1:31" x14ac:dyDescent="0.25">
      <c r="A693" s="235"/>
      <c r="D693" s="8"/>
      <c r="E693" s="8"/>
      <c r="F693" s="153"/>
      <c r="G693" s="30"/>
      <c r="H693" s="30"/>
      <c r="P693" s="30"/>
      <c r="Q693" s="30"/>
      <c r="AE693" s="4"/>
    </row>
    <row r="694" spans="1:31" x14ac:dyDescent="0.25">
      <c r="A694" s="235"/>
      <c r="D694" s="8"/>
      <c r="E694" s="8"/>
      <c r="F694" s="153"/>
      <c r="G694" s="30"/>
      <c r="H694" s="30"/>
      <c r="Q694" s="30"/>
      <c r="AE694" s="4"/>
    </row>
    <row r="695" spans="1:31" x14ac:dyDescent="0.25">
      <c r="A695" s="235"/>
      <c r="D695" s="8"/>
      <c r="E695" s="8"/>
      <c r="F695" s="191"/>
      <c r="G695" s="30"/>
      <c r="H695" s="30"/>
      <c r="Q695" s="30"/>
      <c r="AE695" s="4"/>
    </row>
    <row r="696" spans="1:31" x14ac:dyDescent="0.25">
      <c r="A696" s="13"/>
      <c r="B696" s="243"/>
      <c r="D696" s="8"/>
      <c r="E696" s="8"/>
      <c r="F696" s="191"/>
      <c r="G696" s="30"/>
      <c r="H696" s="30"/>
      <c r="Q696" s="30"/>
      <c r="AE696" s="4"/>
    </row>
    <row r="697" spans="1:31" x14ac:dyDescent="0.25">
      <c r="A697" s="235"/>
      <c r="D697" s="8"/>
      <c r="E697" s="8"/>
      <c r="F697" s="153"/>
      <c r="G697" s="30"/>
      <c r="H697" s="30"/>
      <c r="Q697" s="30"/>
      <c r="AE697" s="4"/>
    </row>
    <row r="698" spans="1:31" x14ac:dyDescent="0.25">
      <c r="A698" s="235"/>
      <c r="D698" s="8"/>
      <c r="E698" s="8"/>
      <c r="F698" s="153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5"/>
      <c r="D699" s="8"/>
      <c r="E699" s="8"/>
      <c r="F699" s="153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5"/>
      <c r="D700" s="8"/>
      <c r="E700" s="8"/>
      <c r="F700" s="153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5"/>
      <c r="D701" s="8"/>
      <c r="E701" s="8"/>
      <c r="F701" s="153"/>
      <c r="G701" s="30"/>
      <c r="H701" s="30"/>
      <c r="I701" s="30"/>
      <c r="J701" s="30"/>
      <c r="K701" s="30"/>
      <c r="Q701" s="201"/>
      <c r="AE701" s="4"/>
    </row>
    <row r="702" spans="1:31" x14ac:dyDescent="0.25">
      <c r="A702" s="235"/>
      <c r="D702" s="8"/>
      <c r="E702" s="8"/>
      <c r="F702" s="191"/>
      <c r="G702" s="30"/>
      <c r="H702" s="30"/>
      <c r="I702" s="30"/>
      <c r="J702" s="30"/>
      <c r="K702" s="30"/>
      <c r="Q702" s="30"/>
      <c r="AE702" s="4"/>
    </row>
    <row r="703" spans="1:31" x14ac:dyDescent="0.25">
      <c r="A703" s="13"/>
      <c r="B703" s="243"/>
      <c r="D703" s="8"/>
      <c r="E703" s="8"/>
      <c r="F703" s="191"/>
      <c r="G703" s="30"/>
      <c r="H703" s="30"/>
      <c r="I703" s="30"/>
      <c r="J703" s="30"/>
      <c r="K703" s="30"/>
      <c r="Q703" s="30"/>
      <c r="AE703" s="4"/>
    </row>
    <row r="704" spans="1:31" x14ac:dyDescent="0.25">
      <c r="A704" s="235"/>
      <c r="D704" s="8"/>
      <c r="E704" s="8"/>
      <c r="F704" s="153"/>
      <c r="G704" s="30"/>
      <c r="H704" s="30"/>
      <c r="I704" s="30"/>
      <c r="J704" s="30"/>
      <c r="K704" s="30"/>
      <c r="AE704" s="4"/>
    </row>
    <row r="705" spans="1:31" x14ac:dyDescent="0.25">
      <c r="A705" s="235"/>
      <c r="D705" s="8"/>
      <c r="E705" s="8"/>
      <c r="F705" s="153"/>
      <c r="G705" s="30"/>
      <c r="H705" s="30"/>
      <c r="I705" s="30"/>
      <c r="J705" s="30"/>
      <c r="K705" s="30"/>
      <c r="AE705" s="4"/>
    </row>
    <row r="706" spans="1:31" x14ac:dyDescent="0.25">
      <c r="A706" s="235"/>
      <c r="D706" s="8"/>
      <c r="E706" s="8"/>
      <c r="F706" s="191"/>
      <c r="G706" s="30"/>
      <c r="H706" s="30"/>
      <c r="I706" s="30"/>
      <c r="J706" s="30"/>
      <c r="K706" s="30"/>
      <c r="AE706" s="4"/>
    </row>
    <row r="707" spans="1:31" x14ac:dyDescent="0.25">
      <c r="A707" s="13"/>
      <c r="B707" s="243"/>
      <c r="D707" s="8"/>
      <c r="E707" s="8"/>
      <c r="F707" s="191"/>
      <c r="G707" s="201"/>
      <c r="H707" s="201"/>
      <c r="I707" s="201"/>
      <c r="J707" s="201"/>
      <c r="K707" s="201"/>
      <c r="AE707" s="4"/>
    </row>
    <row r="708" spans="1:31" x14ac:dyDescent="0.25">
      <c r="A708" s="235"/>
      <c r="D708" s="8"/>
      <c r="E708" s="8"/>
      <c r="F708" s="153"/>
      <c r="G708" s="30"/>
      <c r="H708" s="30"/>
      <c r="I708" s="30"/>
      <c r="J708" s="30"/>
      <c r="K708" s="30"/>
      <c r="L708" s="14"/>
      <c r="AE708" s="4"/>
    </row>
    <row r="709" spans="1:31" x14ac:dyDescent="0.25">
      <c r="A709" s="235"/>
      <c r="D709" s="8"/>
      <c r="E709" s="8"/>
      <c r="F709" s="153"/>
      <c r="G709" s="30"/>
      <c r="H709" s="30"/>
      <c r="I709" s="30"/>
      <c r="J709" s="30"/>
      <c r="K709" s="30"/>
      <c r="AE709" s="4"/>
    </row>
    <row r="710" spans="1:31" x14ac:dyDescent="0.25">
      <c r="A710" s="235"/>
      <c r="D710" s="8"/>
      <c r="E710" s="8"/>
      <c r="F710" s="191"/>
      <c r="G710" s="14"/>
      <c r="AE710" s="4"/>
    </row>
    <row r="711" spans="1:31" x14ac:dyDescent="0.25">
      <c r="A711" s="13"/>
      <c r="B711" s="243"/>
      <c r="D711" s="8"/>
      <c r="E711" s="8"/>
      <c r="F711" s="191"/>
      <c r="G711" s="14"/>
      <c r="AE711" s="4"/>
    </row>
    <row r="712" spans="1:31" x14ac:dyDescent="0.25">
      <c r="A712" s="235"/>
      <c r="D712" s="8"/>
      <c r="E712" s="8"/>
      <c r="F712" s="153"/>
      <c r="G712" s="14"/>
      <c r="AE712" s="4"/>
    </row>
    <row r="713" spans="1:31" x14ac:dyDescent="0.25">
      <c r="A713" s="235"/>
      <c r="D713" s="8"/>
      <c r="E713" s="8"/>
      <c r="F713" s="153"/>
      <c r="G713" s="14"/>
      <c r="AE713" s="4"/>
    </row>
    <row r="714" spans="1:31" x14ac:dyDescent="0.25">
      <c r="A714" s="235"/>
      <c r="D714" s="8"/>
      <c r="E714" s="8"/>
      <c r="F714" s="191"/>
      <c r="G714" s="14"/>
      <c r="AE714" s="4"/>
    </row>
    <row r="715" spans="1:31" x14ac:dyDescent="0.25">
      <c r="A715" s="13"/>
      <c r="B715" s="243"/>
      <c r="D715" s="8"/>
      <c r="E715" s="8"/>
      <c r="F715" s="191"/>
      <c r="G715" s="14"/>
      <c r="AE715" s="4"/>
    </row>
    <row r="716" spans="1:31" x14ac:dyDescent="0.25">
      <c r="A716" s="235"/>
      <c r="D716" s="8"/>
      <c r="E716" s="8"/>
      <c r="F716" s="153"/>
      <c r="G716" s="14"/>
      <c r="AE716" s="4"/>
    </row>
    <row r="717" spans="1:31" x14ac:dyDescent="0.25">
      <c r="A717" s="235"/>
      <c r="D717" s="8"/>
      <c r="E717" s="8"/>
      <c r="F717" s="153"/>
      <c r="G717" s="14"/>
      <c r="AE717" s="4"/>
    </row>
    <row r="718" spans="1:31" x14ac:dyDescent="0.25">
      <c r="A718" s="235"/>
      <c r="D718" s="8"/>
      <c r="E718" s="8"/>
      <c r="F718" s="153"/>
      <c r="G718" s="14"/>
      <c r="AE718" s="4"/>
    </row>
    <row r="719" spans="1:31" x14ac:dyDescent="0.25">
      <c r="A719" s="235"/>
      <c r="D719" s="8"/>
      <c r="E719" s="8"/>
      <c r="F719" s="191"/>
      <c r="G719" s="14"/>
      <c r="AE719" s="4"/>
    </row>
    <row r="720" spans="1:31" x14ac:dyDescent="0.25">
      <c r="A720" s="235"/>
      <c r="B720" s="243"/>
      <c r="D720" s="8"/>
      <c r="E720" s="8"/>
      <c r="F720" s="191"/>
      <c r="G720" s="14"/>
      <c r="AE720" s="4"/>
    </row>
    <row r="721" spans="1:31" x14ac:dyDescent="0.25">
      <c r="A721" s="235"/>
      <c r="D721" s="8"/>
      <c r="E721" s="8"/>
      <c r="F721" s="153"/>
      <c r="G721" s="14"/>
      <c r="AE721" s="4"/>
    </row>
    <row r="722" spans="1:31" x14ac:dyDescent="0.25">
      <c r="A722" s="235"/>
      <c r="D722" s="8"/>
      <c r="E722" s="8"/>
      <c r="F722" s="153"/>
      <c r="G722" s="14"/>
      <c r="AE722" s="4"/>
    </row>
    <row r="723" spans="1:31" x14ac:dyDescent="0.25">
      <c r="A723" s="235"/>
      <c r="D723" s="8"/>
      <c r="E723" s="8"/>
      <c r="F723" s="191"/>
      <c r="G723" s="14"/>
      <c r="AE723" s="4"/>
    </row>
    <row r="724" spans="1:31" x14ac:dyDescent="0.25">
      <c r="A724" s="235"/>
      <c r="B724" s="243"/>
      <c r="D724" s="8"/>
      <c r="E724" s="8"/>
      <c r="F724" s="191"/>
      <c r="G724" s="14"/>
      <c r="AE724" s="4"/>
    </row>
    <row r="725" spans="1:31" x14ac:dyDescent="0.25">
      <c r="A725" s="235"/>
      <c r="D725" s="8"/>
      <c r="E725" s="8"/>
      <c r="F725" s="153"/>
      <c r="G725" s="14"/>
      <c r="AE725" s="4"/>
    </row>
    <row r="726" spans="1:31" x14ac:dyDescent="0.25">
      <c r="A726" s="235"/>
      <c r="D726" s="8"/>
      <c r="E726" s="8"/>
      <c r="F726" s="153"/>
      <c r="G726" s="14"/>
      <c r="AE726" s="4"/>
    </row>
    <row r="727" spans="1:31" x14ac:dyDescent="0.25">
      <c r="A727" s="235"/>
      <c r="D727" s="8"/>
      <c r="E727" s="8"/>
      <c r="F727" s="191"/>
      <c r="G727" s="14"/>
      <c r="AE727" s="4"/>
    </row>
    <row r="728" spans="1:31" x14ac:dyDescent="0.25">
      <c r="A728" s="235"/>
      <c r="B728" s="243"/>
      <c r="D728" s="8"/>
      <c r="E728" s="8"/>
      <c r="F728" s="191"/>
      <c r="G728" s="14"/>
      <c r="AE728" s="4"/>
    </row>
    <row r="729" spans="1:31" x14ac:dyDescent="0.25">
      <c r="A729" s="235"/>
      <c r="D729" s="8"/>
      <c r="E729" s="8"/>
      <c r="F729" s="153"/>
      <c r="G729" s="14"/>
      <c r="AE729" s="4"/>
    </row>
    <row r="730" spans="1:31" x14ac:dyDescent="0.25">
      <c r="A730" s="235"/>
      <c r="D730" s="8"/>
      <c r="E730" s="8"/>
      <c r="F730" s="153"/>
      <c r="G730" s="14"/>
      <c r="AE730" s="4"/>
    </row>
    <row r="731" spans="1:31" x14ac:dyDescent="0.25">
      <c r="A731" s="235"/>
      <c r="D731" s="232"/>
      <c r="E731" s="94"/>
      <c r="F731" s="191"/>
      <c r="G731" s="14"/>
      <c r="AE731" s="4"/>
    </row>
    <row r="732" spans="1:31" ht="18.75" x14ac:dyDescent="0.25">
      <c r="A732" s="114"/>
      <c r="B732" s="116"/>
      <c r="C732" s="322"/>
      <c r="D732" s="322"/>
      <c r="E732" s="322"/>
      <c r="F732" s="322"/>
      <c r="AE732" s="4"/>
    </row>
    <row r="733" spans="1:31" ht="18.75" x14ac:dyDescent="0.25">
      <c r="A733" s="156"/>
      <c r="B733" s="12"/>
      <c r="C733" s="19"/>
      <c r="D733" s="157"/>
      <c r="E733" s="125"/>
      <c r="F733" s="112"/>
      <c r="AE733" s="4"/>
    </row>
    <row r="734" spans="1:31" ht="16.5" x14ac:dyDescent="0.25">
      <c r="A734" s="156"/>
      <c r="B734" s="187"/>
      <c r="C734" s="19"/>
      <c r="D734" s="157"/>
      <c r="E734" s="125"/>
      <c r="F734" s="157"/>
      <c r="AE734" s="4"/>
    </row>
    <row r="735" spans="1:31" x14ac:dyDescent="0.25">
      <c r="A735" s="244"/>
      <c r="B735" s="245"/>
      <c r="D735" s="8"/>
      <c r="E735" s="8"/>
      <c r="F735" s="10"/>
      <c r="AE735" s="4"/>
    </row>
    <row r="736" spans="1:31" x14ac:dyDescent="0.25">
      <c r="A736" s="244"/>
      <c r="B736" s="245"/>
      <c r="D736" s="8"/>
      <c r="E736" s="8"/>
      <c r="F736" s="10"/>
      <c r="AE736" s="4"/>
    </row>
    <row r="737" spans="1:31" x14ac:dyDescent="0.25">
      <c r="A737" s="244"/>
      <c r="B737" s="245"/>
      <c r="D737" s="8"/>
      <c r="E737" s="8"/>
      <c r="F737" s="10"/>
      <c r="AE737" s="4"/>
    </row>
    <row r="738" spans="1:31" x14ac:dyDescent="0.25">
      <c r="A738" s="244"/>
      <c r="B738" s="6"/>
      <c r="D738" s="8"/>
      <c r="E738" s="8"/>
      <c r="F738" s="10"/>
      <c r="AE738" s="4"/>
    </row>
    <row r="739" spans="1:31" x14ac:dyDescent="0.25">
      <c r="A739" s="186"/>
      <c r="B739" s="11"/>
      <c r="D739" s="8"/>
      <c r="E739" s="8"/>
      <c r="F739" s="10"/>
      <c r="AE739" s="4"/>
    </row>
    <row r="740" spans="1:31" x14ac:dyDescent="0.25">
      <c r="A740" s="244"/>
      <c r="B740" s="245"/>
      <c r="D740" s="8"/>
      <c r="E740" s="8"/>
      <c r="F740" s="10"/>
      <c r="AE740" s="4"/>
    </row>
    <row r="741" spans="1:31" x14ac:dyDescent="0.25">
      <c r="A741" s="244"/>
      <c r="B741" s="245"/>
      <c r="D741" s="8"/>
      <c r="E741" s="8"/>
      <c r="F741" s="10"/>
      <c r="AE741" s="4"/>
    </row>
    <row r="742" spans="1:31" x14ac:dyDescent="0.25">
      <c r="A742" s="244"/>
      <c r="B742" s="245"/>
      <c r="D742" s="8"/>
      <c r="E742" s="8"/>
      <c r="F742" s="10"/>
      <c r="AE742" s="4"/>
    </row>
    <row r="743" spans="1:31" x14ac:dyDescent="0.25">
      <c r="A743" s="246"/>
      <c r="B743" s="11"/>
      <c r="D743" s="8"/>
      <c r="E743" s="8"/>
      <c r="F743" s="10"/>
      <c r="AE743" s="4"/>
    </row>
    <row r="744" spans="1:31" x14ac:dyDescent="0.25">
      <c r="A744" s="244"/>
      <c r="B744" s="245"/>
      <c r="D744" s="8"/>
      <c r="E744" s="8"/>
      <c r="F744" s="10"/>
      <c r="AE744" s="4"/>
    </row>
    <row r="745" spans="1:31" x14ac:dyDescent="0.25">
      <c r="A745" s="244"/>
      <c r="B745" s="245"/>
      <c r="D745" s="8"/>
      <c r="E745" s="8"/>
      <c r="F745" s="10"/>
      <c r="AE745" s="4"/>
    </row>
    <row r="746" spans="1:31" x14ac:dyDescent="0.25">
      <c r="A746" s="244"/>
      <c r="B746" s="245"/>
      <c r="D746" s="8"/>
      <c r="E746" s="8"/>
      <c r="F746" s="10"/>
      <c r="AE746" s="4"/>
    </row>
    <row r="747" spans="1:31" x14ac:dyDescent="0.25">
      <c r="A747" s="244"/>
      <c r="B747" s="6"/>
      <c r="D747" s="8"/>
      <c r="E747" s="8"/>
      <c r="F747" s="10"/>
      <c r="AE747" s="4"/>
    </row>
    <row r="748" spans="1:31" x14ac:dyDescent="0.25">
      <c r="A748" s="246"/>
      <c r="B748" s="6"/>
      <c r="C748" s="6"/>
      <c r="D748" s="8"/>
      <c r="E748" s="8"/>
      <c r="F748" s="6"/>
      <c r="AE748" s="4"/>
    </row>
    <row r="749" spans="1:31" x14ac:dyDescent="0.25">
      <c r="A749" s="244"/>
      <c r="B749" s="6"/>
      <c r="D749" s="8"/>
      <c r="E749" s="8"/>
      <c r="F749" s="10"/>
      <c r="AE749" s="4"/>
    </row>
    <row r="750" spans="1:31" x14ac:dyDescent="0.25">
      <c r="A750" s="244"/>
      <c r="B750" s="6"/>
      <c r="D750" s="8"/>
      <c r="E750" s="8"/>
      <c r="F750" s="10"/>
      <c r="AE750" s="4"/>
    </row>
    <row r="751" spans="1:31" x14ac:dyDescent="0.25">
      <c r="A751" s="244"/>
      <c r="B751" s="6"/>
      <c r="D751" s="8"/>
      <c r="E751" s="8"/>
      <c r="F751" s="10"/>
      <c r="AE751" s="4"/>
    </row>
    <row r="752" spans="1:31" x14ac:dyDescent="0.25">
      <c r="A752" s="246"/>
      <c r="B752" s="6"/>
      <c r="C752" s="6"/>
      <c r="D752" s="8"/>
      <c r="E752" s="8"/>
      <c r="F752" s="6"/>
      <c r="AE752" s="4"/>
    </row>
    <row r="753" spans="1:31" x14ac:dyDescent="0.25">
      <c r="A753" s="244"/>
      <c r="B753" s="6"/>
      <c r="D753" s="8"/>
      <c r="E753" s="8"/>
      <c r="F753" s="10"/>
    </row>
    <row r="754" spans="1:31" x14ac:dyDescent="0.25">
      <c r="A754" s="244"/>
      <c r="B754" s="6"/>
      <c r="D754" s="8"/>
      <c r="E754" s="8"/>
      <c r="F754" s="10"/>
      <c r="AE754" s="4"/>
    </row>
    <row r="755" spans="1:31" x14ac:dyDescent="0.25">
      <c r="A755" s="246"/>
      <c r="B755" s="6"/>
      <c r="C755" s="6"/>
      <c r="D755" s="8"/>
      <c r="E755" s="8"/>
      <c r="F755" s="6"/>
      <c r="AE755" s="4"/>
    </row>
    <row r="756" spans="1:31" x14ac:dyDescent="0.25">
      <c r="A756" s="244"/>
      <c r="B756" s="6"/>
      <c r="D756" s="8"/>
      <c r="E756" s="8"/>
      <c r="F756" s="10"/>
      <c r="AE756" s="4"/>
    </row>
    <row r="757" spans="1:31" x14ac:dyDescent="0.25">
      <c r="A757" s="244"/>
      <c r="B757" s="6"/>
      <c r="D757" s="8"/>
      <c r="E757" s="8"/>
      <c r="F757" s="10"/>
      <c r="AE757" s="4"/>
    </row>
    <row r="758" spans="1:31" x14ac:dyDescent="0.25">
      <c r="A758" s="244"/>
      <c r="B758" s="6"/>
      <c r="D758" s="8"/>
      <c r="E758" s="8"/>
      <c r="F758" s="10"/>
      <c r="AE758" s="4"/>
    </row>
    <row r="759" spans="1:31" x14ac:dyDescent="0.25">
      <c r="A759" s="244"/>
      <c r="B759" s="6"/>
      <c r="D759" s="8"/>
      <c r="E759" s="8"/>
      <c r="F759" s="10"/>
      <c r="AE759" s="4"/>
    </row>
    <row r="760" spans="1:31" x14ac:dyDescent="0.25">
      <c r="A760" s="246"/>
      <c r="B760" s="11"/>
      <c r="D760" s="8"/>
      <c r="E760" s="8"/>
      <c r="F760" s="10"/>
      <c r="AE760" s="4"/>
    </row>
    <row r="761" spans="1:31" x14ac:dyDescent="0.25">
      <c r="A761" s="244"/>
      <c r="B761" s="245"/>
      <c r="D761" s="8"/>
      <c r="E761" s="8"/>
      <c r="F761" s="10"/>
      <c r="AE761" s="4"/>
    </row>
    <row r="762" spans="1:31" x14ac:dyDescent="0.25">
      <c r="A762" s="244"/>
      <c r="B762" s="245"/>
      <c r="D762" s="8"/>
      <c r="E762" s="8"/>
      <c r="F762" s="10"/>
      <c r="AE762" s="4"/>
    </row>
    <row r="763" spans="1:31" x14ac:dyDescent="0.25">
      <c r="A763" s="244"/>
      <c r="B763" s="245"/>
      <c r="D763" s="8"/>
      <c r="E763" s="8"/>
      <c r="F763" s="10"/>
      <c r="AE763" s="4"/>
    </row>
    <row r="764" spans="1:31" x14ac:dyDescent="0.25">
      <c r="A764" s="246"/>
      <c r="B764" s="247"/>
      <c r="D764" s="8"/>
      <c r="E764" s="8"/>
      <c r="F764" s="10"/>
      <c r="AE764" s="4"/>
    </row>
    <row r="765" spans="1:31" x14ac:dyDescent="0.25">
      <c r="A765" s="244"/>
      <c r="B765" s="245"/>
      <c r="D765" s="8"/>
      <c r="E765" s="8"/>
      <c r="F765" s="10"/>
      <c r="AE765" s="4"/>
    </row>
    <row r="766" spans="1:31" x14ac:dyDescent="0.25">
      <c r="A766" s="244"/>
      <c r="B766" s="245"/>
      <c r="D766" s="8"/>
      <c r="E766" s="8"/>
      <c r="F766" s="10"/>
      <c r="AE766" s="4"/>
    </row>
    <row r="767" spans="1:31" x14ac:dyDescent="0.25">
      <c r="A767" s="244"/>
      <c r="B767" s="6"/>
      <c r="D767" s="8"/>
      <c r="E767" s="8"/>
      <c r="F767" s="10"/>
      <c r="AE767" s="4"/>
    </row>
    <row r="768" spans="1:31" x14ac:dyDescent="0.25">
      <c r="A768" s="244"/>
      <c r="B768" s="6"/>
      <c r="D768" s="8"/>
      <c r="E768" s="8"/>
      <c r="F768" s="10"/>
      <c r="AE768" s="4"/>
    </row>
    <row r="769" spans="1:31" x14ac:dyDescent="0.25">
      <c r="A769" s="244"/>
      <c r="B769" s="6"/>
      <c r="D769" s="8"/>
      <c r="E769" s="8"/>
      <c r="F769" s="10"/>
      <c r="AE769" s="4"/>
    </row>
    <row r="770" spans="1:31" x14ac:dyDescent="0.25">
      <c r="A770" s="244"/>
      <c r="B770" s="6"/>
      <c r="D770" s="8"/>
      <c r="E770" s="8"/>
      <c r="F770" s="10"/>
      <c r="AE770" s="4"/>
    </row>
    <row r="771" spans="1:31" x14ac:dyDescent="0.25">
      <c r="A771" s="244"/>
      <c r="B771" s="6"/>
      <c r="D771" s="8"/>
      <c r="E771" s="8"/>
      <c r="F771" s="10"/>
      <c r="AE771" s="4"/>
    </row>
    <row r="772" spans="1:31" x14ac:dyDescent="0.25">
      <c r="A772" s="244"/>
      <c r="B772" s="6"/>
      <c r="D772" s="8"/>
      <c r="E772" s="8"/>
      <c r="F772" s="10"/>
      <c r="AE772" s="4"/>
    </row>
    <row r="773" spans="1:31" x14ac:dyDescent="0.25">
      <c r="A773" s="244"/>
      <c r="B773" s="6"/>
      <c r="D773" s="8"/>
      <c r="E773" s="8"/>
      <c r="F773" s="10"/>
      <c r="AE773" s="4"/>
    </row>
    <row r="774" spans="1:31" x14ac:dyDescent="0.25">
      <c r="A774" s="244"/>
      <c r="B774" s="6"/>
      <c r="D774" s="8"/>
      <c r="E774" s="8"/>
      <c r="F774" s="10"/>
      <c r="AE774" s="4"/>
    </row>
    <row r="775" spans="1:31" x14ac:dyDescent="0.25">
      <c r="A775" s="244"/>
      <c r="B775" s="6"/>
      <c r="D775" s="8"/>
      <c r="E775" s="8"/>
      <c r="F775" s="10"/>
      <c r="AE775" s="4"/>
    </row>
    <row r="776" spans="1:31" x14ac:dyDescent="0.25">
      <c r="A776" s="23"/>
      <c r="B776" s="11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11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131"/>
      <c r="B789" s="47"/>
      <c r="C789" s="49"/>
      <c r="D789" s="46"/>
      <c r="E789" s="8"/>
      <c r="F789" s="153"/>
      <c r="AE789" s="4"/>
    </row>
    <row r="790" spans="1:31" x14ac:dyDescent="0.25">
      <c r="A790" s="131"/>
      <c r="B790" s="47"/>
      <c r="C790" s="49"/>
      <c r="D790" s="46"/>
      <c r="E790" s="8"/>
      <c r="F790" s="153"/>
      <c r="AE790" s="4"/>
    </row>
    <row r="791" spans="1:31" ht="18.75" x14ac:dyDescent="0.25">
      <c r="A791" s="23"/>
      <c r="B791" s="52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ht="18.75" x14ac:dyDescent="0.25">
      <c r="A796" s="23"/>
      <c r="B796" s="52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ht="18.75" x14ac:dyDescent="0.3">
      <c r="A803" s="248"/>
      <c r="B803" s="249"/>
      <c r="C803" s="14"/>
      <c r="D803" s="8"/>
      <c r="E803" s="8"/>
      <c r="F803" s="14"/>
      <c r="AE803" s="4"/>
    </row>
    <row r="804" spans="1:31" x14ac:dyDescent="0.25">
      <c r="A804" s="250"/>
      <c r="B804" s="6"/>
      <c r="C804" s="40"/>
      <c r="D804" s="8"/>
      <c r="E804" s="8"/>
      <c r="F804" s="10"/>
      <c r="AE804" s="4"/>
    </row>
    <row r="805" spans="1:31" x14ac:dyDescent="0.25">
      <c r="A805" s="250"/>
      <c r="B805" s="6"/>
      <c r="C805" s="40"/>
      <c r="D805" s="46"/>
      <c r="E805" s="8"/>
      <c r="F805" s="10"/>
      <c r="AE805" s="4"/>
    </row>
    <row r="806" spans="1:31" x14ac:dyDescent="0.25">
      <c r="A806" s="250"/>
      <c r="B806" s="6"/>
      <c r="C806" s="40"/>
      <c r="D806" s="8"/>
      <c r="E806" s="8"/>
      <c r="F806" s="10"/>
      <c r="AE806" s="4"/>
    </row>
    <row r="807" spans="1:31" x14ac:dyDescent="0.25">
      <c r="A807" s="250"/>
      <c r="B807" s="6"/>
      <c r="C807" s="40"/>
      <c r="D807" s="46"/>
      <c r="E807" s="8"/>
      <c r="F807" s="10"/>
      <c r="AE807" s="4"/>
    </row>
    <row r="808" spans="1:31" x14ac:dyDescent="0.25">
      <c r="A808" s="13"/>
      <c r="B808" s="6"/>
      <c r="C808" s="40"/>
      <c r="D808" s="8"/>
      <c r="E808" s="8"/>
      <c r="F808" s="153"/>
      <c r="AE808" s="4"/>
    </row>
    <row r="809" spans="1:31" x14ac:dyDescent="0.25">
      <c r="A809" s="13"/>
      <c r="B809" s="6"/>
      <c r="C809" s="40"/>
      <c r="D809" s="8"/>
      <c r="E809" s="8"/>
      <c r="F809" s="153"/>
      <c r="AE809" s="4"/>
    </row>
    <row r="810" spans="1:31" x14ac:dyDescent="0.25">
      <c r="A810" s="13"/>
      <c r="B810" s="6"/>
      <c r="C810" s="40"/>
      <c r="D810" s="8"/>
      <c r="E810" s="8"/>
      <c r="F810" s="153"/>
      <c r="AE810" s="4"/>
    </row>
    <row r="811" spans="1:31" x14ac:dyDescent="0.25">
      <c r="A811" s="13"/>
      <c r="B811" s="6"/>
      <c r="C811" s="40"/>
      <c r="D811" s="8"/>
      <c r="E811" s="8"/>
      <c r="F811" s="153"/>
      <c r="AE811" s="4"/>
    </row>
    <row r="812" spans="1:31" x14ac:dyDescent="0.25">
      <c r="A812" s="13"/>
      <c r="B812" s="6"/>
      <c r="C812" s="40"/>
      <c r="D812" s="8"/>
      <c r="E812" s="8"/>
      <c r="F812" s="153"/>
      <c r="H812" s="14"/>
      <c r="I812" s="14"/>
      <c r="J812" s="14"/>
      <c r="AE812" s="4"/>
    </row>
    <row r="813" spans="1:31" x14ac:dyDescent="0.25">
      <c r="A813" s="13"/>
      <c r="B813" s="6"/>
      <c r="C813" s="40"/>
      <c r="D813" s="8"/>
      <c r="E813" s="8"/>
      <c r="F813" s="153"/>
      <c r="AE813" s="4"/>
    </row>
    <row r="814" spans="1:31" x14ac:dyDescent="0.25">
      <c r="A814" s="13"/>
      <c r="B814" s="6"/>
      <c r="C814" s="40"/>
      <c r="D814" s="8"/>
      <c r="E814" s="8"/>
      <c r="F814" s="153"/>
      <c r="AE814" s="4"/>
    </row>
    <row r="815" spans="1:31" x14ac:dyDescent="0.25">
      <c r="A815" s="13"/>
      <c r="B815" s="6"/>
      <c r="C815" s="40"/>
      <c r="D815" s="8"/>
      <c r="E815" s="8"/>
      <c r="F815" s="153"/>
      <c r="AE815" s="4"/>
    </row>
    <row r="816" spans="1:31" x14ac:dyDescent="0.25">
      <c r="A816" s="13"/>
      <c r="B816" s="6"/>
      <c r="C816" s="40"/>
      <c r="D816" s="8"/>
      <c r="E816" s="8"/>
      <c r="F816" s="153"/>
      <c r="AE816" s="4"/>
    </row>
    <row r="817" spans="1:31" x14ac:dyDescent="0.25">
      <c r="A817" s="13"/>
      <c r="B817" s="6"/>
      <c r="C817" s="40"/>
      <c r="D817" s="8"/>
      <c r="E817" s="8"/>
      <c r="F817" s="153"/>
      <c r="AE817" s="4"/>
    </row>
    <row r="818" spans="1:31" x14ac:dyDescent="0.25">
      <c r="A818" s="13"/>
      <c r="B818" s="6"/>
      <c r="C818" s="40"/>
      <c r="D818" s="8"/>
      <c r="E818" s="8"/>
      <c r="F818" s="153"/>
      <c r="AE818" s="4"/>
    </row>
    <row r="819" spans="1:31" x14ac:dyDescent="0.25">
      <c r="A819" s="13"/>
      <c r="B819" s="6"/>
      <c r="C819" s="40"/>
      <c r="D819" s="8"/>
      <c r="E819" s="8"/>
      <c r="F819" s="153"/>
      <c r="AE819" s="4"/>
    </row>
    <row r="820" spans="1:31" x14ac:dyDescent="0.25">
      <c r="A820" s="13"/>
      <c r="B820" s="6"/>
      <c r="C820" s="40"/>
      <c r="D820" s="8"/>
      <c r="E820" s="8"/>
      <c r="F820" s="153"/>
      <c r="AE820" s="4"/>
    </row>
    <row r="821" spans="1:31" x14ac:dyDescent="0.25">
      <c r="A821" s="234"/>
      <c r="B821" s="47"/>
      <c r="C821" s="49"/>
      <c r="D821" s="8"/>
      <c r="E821" s="8"/>
      <c r="F821" s="153"/>
      <c r="AE821" s="4"/>
    </row>
    <row r="822" spans="1:31" ht="16.5" x14ac:dyDescent="0.25">
      <c r="A822" s="251"/>
      <c r="B822" s="87"/>
      <c r="C822" s="111"/>
      <c r="D822" s="8"/>
      <c r="E822" s="8"/>
      <c r="F822" s="252"/>
      <c r="AE822" s="4"/>
    </row>
    <row r="823" spans="1:31" ht="16.5" x14ac:dyDescent="0.25">
      <c r="A823" s="251"/>
      <c r="B823" s="87"/>
      <c r="C823" s="111"/>
      <c r="D823" s="8"/>
      <c r="E823" s="8"/>
      <c r="F823" s="252"/>
      <c r="AE823" s="4"/>
    </row>
    <row r="824" spans="1:31" ht="16.5" x14ac:dyDescent="0.25">
      <c r="A824" s="251"/>
      <c r="B824" s="87"/>
      <c r="C824" s="111"/>
      <c r="D824" s="8"/>
      <c r="E824" s="8"/>
      <c r="F824" s="252"/>
      <c r="AE824" s="4"/>
    </row>
    <row r="825" spans="1:31" ht="16.5" x14ac:dyDescent="0.25">
      <c r="A825" s="251"/>
      <c r="B825" s="87"/>
      <c r="C825" s="111"/>
      <c r="D825" s="8"/>
      <c r="E825" s="8"/>
      <c r="F825" s="252"/>
      <c r="AE825" s="4"/>
    </row>
    <row r="826" spans="1:31" ht="16.5" x14ac:dyDescent="0.25">
      <c r="A826" s="251"/>
      <c r="B826" s="254"/>
      <c r="C826" s="111"/>
      <c r="D826" s="8"/>
      <c r="E826" s="8"/>
      <c r="F826" s="252"/>
      <c r="AE826" s="4"/>
    </row>
    <row r="827" spans="1:31" ht="16.5" x14ac:dyDescent="0.25">
      <c r="A827" s="251"/>
      <c r="B827" s="87"/>
      <c r="C827" s="111"/>
      <c r="D827" s="8"/>
      <c r="E827" s="8"/>
      <c r="F827" s="252"/>
      <c r="AE827" s="4"/>
    </row>
    <row r="828" spans="1:31" x14ac:dyDescent="0.25">
      <c r="A828" s="23"/>
      <c r="B828" s="214"/>
      <c r="C828" s="255"/>
      <c r="D828" s="8"/>
      <c r="E828" s="8"/>
      <c r="F828" s="10"/>
      <c r="AE828" s="4"/>
    </row>
    <row r="829" spans="1:31" x14ac:dyDescent="0.25">
      <c r="A829" s="23"/>
      <c r="B829" s="129"/>
      <c r="C829" s="23"/>
      <c r="D829" s="8"/>
      <c r="E829" s="8"/>
      <c r="F829" s="256"/>
      <c r="AE829" s="4"/>
    </row>
    <row r="830" spans="1:31" x14ac:dyDescent="0.25">
      <c r="A830" s="23"/>
      <c r="B830" s="129"/>
      <c r="C830" s="23"/>
      <c r="D830" s="8"/>
      <c r="E830" s="8"/>
      <c r="F830" s="256"/>
      <c r="AE830" s="4"/>
    </row>
    <row r="831" spans="1:31" x14ac:dyDescent="0.25">
      <c r="A831" s="23"/>
      <c r="B831" s="129"/>
      <c r="C831" s="131"/>
      <c r="D831" s="8"/>
      <c r="E831" s="8"/>
      <c r="F831" s="10"/>
      <c r="AE831" s="4"/>
    </row>
    <row r="832" spans="1:31" x14ac:dyDescent="0.25">
      <c r="A832" s="23"/>
      <c r="B832" s="129"/>
      <c r="C832" s="131"/>
      <c r="D832" s="8"/>
      <c r="E832" s="8"/>
      <c r="F832" s="10"/>
      <c r="AE832" s="4"/>
    </row>
    <row r="833" spans="1:31" x14ac:dyDescent="0.25">
      <c r="A833" s="23"/>
      <c r="B833" s="129"/>
      <c r="C833" s="131"/>
      <c r="D833" s="8"/>
      <c r="E833" s="8"/>
      <c r="F833" s="10"/>
      <c r="AE833" s="4"/>
    </row>
    <row r="834" spans="1:31" ht="18.75" x14ac:dyDescent="0.25">
      <c r="A834" s="114"/>
      <c r="B834" s="27"/>
      <c r="C834" s="27"/>
      <c r="D834" s="27"/>
      <c r="E834" s="27"/>
      <c r="F834" s="27"/>
      <c r="AE834" s="4"/>
    </row>
    <row r="835" spans="1:31" ht="16.5" x14ac:dyDescent="0.25">
      <c r="A835" s="156"/>
      <c r="B835" s="12"/>
      <c r="C835" s="19"/>
      <c r="D835" s="157"/>
      <c r="E835" s="125"/>
      <c r="F835" s="257"/>
      <c r="AE835" s="4"/>
    </row>
    <row r="836" spans="1:31" x14ac:dyDescent="0.25">
      <c r="A836" s="169"/>
      <c r="B836" s="6"/>
      <c r="C836" s="49"/>
      <c r="D836" s="8"/>
      <c r="E836" s="8"/>
      <c r="F836" s="23"/>
      <c r="AE836" s="4"/>
    </row>
    <row r="837" spans="1:31" x14ac:dyDescent="0.25">
      <c r="A837" s="258"/>
      <c r="B837" s="6"/>
      <c r="C837" s="49"/>
      <c r="D837" s="8"/>
      <c r="E837" s="8"/>
      <c r="F837" s="23"/>
      <c r="AE837" s="4"/>
    </row>
    <row r="838" spans="1:31" x14ac:dyDescent="0.25">
      <c r="A838" s="244"/>
      <c r="B838" s="6"/>
      <c r="D838" s="8"/>
      <c r="E838" s="8"/>
      <c r="F838" s="10"/>
      <c r="AE838" s="4"/>
    </row>
    <row r="839" spans="1:31" x14ac:dyDescent="0.25">
      <c r="A839" s="244"/>
      <c r="B839" s="6"/>
      <c r="D839" s="8"/>
      <c r="E839" s="8"/>
      <c r="F839" s="10"/>
      <c r="AE839" s="4"/>
    </row>
    <row r="840" spans="1:31" x14ac:dyDescent="0.25">
      <c r="A840" s="244"/>
      <c r="B840" s="6"/>
      <c r="D840" s="8"/>
      <c r="E840" s="8"/>
      <c r="F840" s="10"/>
      <c r="AE840" s="4"/>
    </row>
    <row r="841" spans="1:31" x14ac:dyDescent="0.25">
      <c r="A841" s="244"/>
      <c r="B841" s="6"/>
      <c r="D841" s="8"/>
      <c r="E841" s="8"/>
      <c r="F841" s="10"/>
      <c r="AE841" s="4"/>
    </row>
    <row r="842" spans="1:31" x14ac:dyDescent="0.25">
      <c r="A842" s="244"/>
      <c r="B842" s="6"/>
      <c r="D842" s="8"/>
      <c r="E842" s="8"/>
      <c r="F842" s="10"/>
      <c r="AE842" s="4"/>
    </row>
    <row r="843" spans="1:31" x14ac:dyDescent="0.25">
      <c r="A843" s="244"/>
      <c r="B843" s="6"/>
      <c r="D843" s="8"/>
      <c r="E843" s="8"/>
      <c r="F843" s="10"/>
      <c r="AE843" s="4"/>
    </row>
    <row r="844" spans="1:31" x14ac:dyDescent="0.25">
      <c r="A844" s="244"/>
      <c r="B844" s="6"/>
      <c r="D844" s="8"/>
      <c r="E844" s="8"/>
      <c r="F844" s="10"/>
      <c r="AE844" s="4"/>
    </row>
    <row r="845" spans="1:31" x14ac:dyDescent="0.25">
      <c r="A845" s="244"/>
      <c r="B845" s="6"/>
      <c r="D845" s="8"/>
      <c r="E845" s="8"/>
      <c r="F845" s="10"/>
      <c r="AE845" s="4"/>
    </row>
    <row r="846" spans="1:31" x14ac:dyDescent="0.25">
      <c r="A846" s="244"/>
      <c r="B846" s="6"/>
      <c r="D846" s="8"/>
      <c r="E846" s="8"/>
      <c r="F846" s="10"/>
      <c r="AE846" s="4"/>
    </row>
    <row r="847" spans="1:31" x14ac:dyDescent="0.25">
      <c r="A847" s="244"/>
      <c r="B847" s="6"/>
      <c r="D847" s="8"/>
      <c r="E847" s="8"/>
      <c r="F847" s="10"/>
      <c r="AE847" s="4"/>
    </row>
    <row r="848" spans="1:31" x14ac:dyDescent="0.25">
      <c r="A848" s="244"/>
      <c r="B848" s="6"/>
      <c r="D848" s="8"/>
      <c r="E848" s="8"/>
      <c r="F848" s="10"/>
      <c r="AE848" s="4"/>
    </row>
    <row r="849" spans="1:31" x14ac:dyDescent="0.25">
      <c r="A849" s="244"/>
      <c r="B849" s="6"/>
      <c r="D849" s="8"/>
      <c r="E849" s="8"/>
      <c r="F849" s="10"/>
      <c r="AE849" s="4"/>
    </row>
    <row r="850" spans="1:31" x14ac:dyDescent="0.25">
      <c r="A850" s="244"/>
      <c r="B850" s="6"/>
      <c r="D850" s="8"/>
      <c r="E850" s="8"/>
      <c r="F850" s="10"/>
      <c r="AE850" s="4"/>
    </row>
    <row r="851" spans="1:31" x14ac:dyDescent="0.25">
      <c r="A851" s="244"/>
      <c r="B851" s="6"/>
      <c r="D851" s="8"/>
      <c r="E851" s="8"/>
      <c r="F851" s="10"/>
      <c r="AE851" s="4"/>
    </row>
    <row r="852" spans="1:31" x14ac:dyDescent="0.25">
      <c r="A852" s="244"/>
      <c r="B852" s="6"/>
      <c r="D852" s="8"/>
      <c r="E852" s="8"/>
      <c r="F852" s="10"/>
      <c r="AE852" s="4"/>
    </row>
    <row r="853" spans="1:31" x14ac:dyDescent="0.25">
      <c r="A853" s="244"/>
      <c r="B853" s="6"/>
      <c r="D853" s="8"/>
      <c r="E853" s="8"/>
      <c r="F853" s="10"/>
      <c r="AE853" s="4"/>
    </row>
    <row r="854" spans="1:31" x14ac:dyDescent="0.25">
      <c r="A854" s="246"/>
      <c r="B854" s="187"/>
      <c r="D854" s="8"/>
      <c r="E854" s="8"/>
      <c r="F854" s="59"/>
      <c r="AE854" s="4"/>
    </row>
    <row r="855" spans="1:31" x14ac:dyDescent="0.25">
      <c r="A855" s="244"/>
      <c r="B855" s="129"/>
      <c r="D855" s="8"/>
      <c r="E855" s="8"/>
      <c r="F855" s="59"/>
      <c r="AE855" s="4"/>
    </row>
    <row r="856" spans="1:31" x14ac:dyDescent="0.25">
      <c r="A856" s="244"/>
      <c r="B856" s="129"/>
      <c r="D856" s="8"/>
      <c r="E856" s="8"/>
      <c r="F856" s="59"/>
      <c r="AE856" s="4"/>
    </row>
    <row r="857" spans="1:31" x14ac:dyDescent="0.25">
      <c r="A857" s="244"/>
      <c r="B857" s="129"/>
      <c r="D857" s="8"/>
      <c r="E857" s="8"/>
      <c r="F857" s="59"/>
      <c r="AE857" s="4"/>
    </row>
    <row r="858" spans="1:31" x14ac:dyDescent="0.25">
      <c r="A858" s="244"/>
      <c r="B858" s="129"/>
      <c r="D858" s="8"/>
      <c r="E858" s="8"/>
      <c r="F858" s="59"/>
      <c r="AE858" s="4"/>
    </row>
    <row r="859" spans="1:31" x14ac:dyDescent="0.25">
      <c r="A859" s="244"/>
      <c r="B859" s="129"/>
      <c r="D859" s="8"/>
      <c r="E859" s="8"/>
      <c r="F859" s="59"/>
      <c r="AE859" s="4"/>
    </row>
    <row r="860" spans="1:31" x14ac:dyDescent="0.25">
      <c r="A860" s="244"/>
      <c r="B860" s="129"/>
      <c r="D860" s="8"/>
      <c r="E860" s="8"/>
      <c r="F860" s="59"/>
      <c r="AE860" s="4"/>
    </row>
    <row r="861" spans="1:31" ht="18.75" x14ac:dyDescent="0.25">
      <c r="A861" s="114"/>
      <c r="B861" s="27"/>
      <c r="C861" s="27"/>
      <c r="D861" s="27"/>
      <c r="E861" s="27"/>
      <c r="F861" s="27"/>
      <c r="AE861" s="4"/>
    </row>
    <row r="862" spans="1:31" ht="16.5" x14ac:dyDescent="0.25">
      <c r="A862" s="156"/>
      <c r="B862" s="12"/>
      <c r="C862" s="19"/>
      <c r="D862" s="157"/>
      <c r="E862" s="125"/>
      <c r="F862" s="257"/>
      <c r="AE862" s="4"/>
    </row>
    <row r="863" spans="1:31" x14ac:dyDescent="0.25">
      <c r="A863" s="260"/>
      <c r="B863" s="261"/>
      <c r="D863" s="9"/>
      <c r="E863" s="262"/>
      <c r="F863" s="263"/>
      <c r="AE863" s="4"/>
    </row>
    <row r="864" spans="1:31" x14ac:dyDescent="0.25">
      <c r="A864" s="23"/>
      <c r="B864" s="47"/>
      <c r="D864" s="8"/>
      <c r="E864" s="8"/>
      <c r="F864" s="59"/>
      <c r="AE864" s="4"/>
    </row>
    <row r="865" spans="1:31" x14ac:dyDescent="0.25">
      <c r="A865" s="244"/>
      <c r="B865" s="47"/>
      <c r="D865" s="8"/>
      <c r="E865" s="8"/>
      <c r="F865" s="59"/>
      <c r="AE865" s="4"/>
    </row>
    <row r="866" spans="1:31" x14ac:dyDescent="0.25">
      <c r="A866" s="244"/>
      <c r="B866" s="47"/>
      <c r="D866" s="8"/>
      <c r="E866" s="8"/>
      <c r="F866" s="59"/>
      <c r="AE866" s="4"/>
    </row>
    <row r="867" spans="1:31" x14ac:dyDescent="0.25">
      <c r="A867" s="244"/>
      <c r="B867" s="47"/>
      <c r="D867" s="8"/>
      <c r="E867" s="8"/>
      <c r="F867" s="59"/>
      <c r="AE867" s="4"/>
    </row>
    <row r="868" spans="1:31" x14ac:dyDescent="0.25">
      <c r="A868" s="244"/>
      <c r="B868" s="47"/>
      <c r="D868" s="8"/>
      <c r="E868" s="8"/>
      <c r="F868" s="59"/>
      <c r="AE868" s="4"/>
    </row>
    <row r="869" spans="1:31" x14ac:dyDescent="0.25">
      <c r="A869" s="244"/>
      <c r="B869" s="47"/>
      <c r="D869" s="8"/>
      <c r="E869" s="8"/>
      <c r="F869" s="59"/>
      <c r="AE869" s="4"/>
    </row>
    <row r="870" spans="1:31" x14ac:dyDescent="0.25">
      <c r="A870" s="246"/>
      <c r="B870" s="150"/>
      <c r="D870" s="8"/>
      <c r="E870" s="8"/>
      <c r="F870" s="59"/>
      <c r="AE870" s="4"/>
    </row>
    <row r="871" spans="1:31" x14ac:dyDescent="0.25">
      <c r="A871" s="244"/>
      <c r="B871" s="47"/>
      <c r="D871" s="8"/>
      <c r="E871" s="8"/>
      <c r="F871" s="59"/>
      <c r="AE871" s="4"/>
    </row>
    <row r="872" spans="1:31" x14ac:dyDescent="0.25">
      <c r="A872" s="244"/>
      <c r="B872" s="47"/>
      <c r="D872" s="8"/>
      <c r="E872" s="8"/>
      <c r="F872" s="59"/>
      <c r="AE872" s="4"/>
    </row>
    <row r="873" spans="1:31" x14ac:dyDescent="0.25">
      <c r="A873" s="244"/>
      <c r="B873" s="47"/>
      <c r="D873" s="8"/>
      <c r="E873" s="8"/>
      <c r="F873" s="59"/>
      <c r="AE873" s="4"/>
    </row>
    <row r="874" spans="1:31" x14ac:dyDescent="0.25">
      <c r="A874" s="244"/>
      <c r="B874" s="47"/>
      <c r="D874" s="8"/>
      <c r="E874" s="8"/>
      <c r="F874" s="59"/>
      <c r="AE874" s="4"/>
    </row>
    <row r="875" spans="1:31" x14ac:dyDescent="0.25">
      <c r="A875" s="244"/>
      <c r="B875" s="47"/>
      <c r="D875" s="8"/>
      <c r="E875" s="8"/>
      <c r="F875" s="59"/>
      <c r="AE875" s="4"/>
    </row>
    <row r="876" spans="1:31" x14ac:dyDescent="0.25">
      <c r="A876" s="244"/>
      <c r="B876" s="47"/>
      <c r="D876" s="8"/>
      <c r="E876" s="8"/>
      <c r="F876" s="59"/>
      <c r="AE876" s="4"/>
    </row>
    <row r="877" spans="1:31" x14ac:dyDescent="0.25">
      <c r="A877" s="244"/>
      <c r="B877" s="47"/>
      <c r="D877" s="8"/>
      <c r="E877" s="8"/>
      <c r="F877" s="59"/>
      <c r="AE877" s="4"/>
    </row>
    <row r="878" spans="1:31" x14ac:dyDescent="0.25">
      <c r="A878" s="244"/>
      <c r="B878" s="47"/>
      <c r="D878" s="8"/>
      <c r="E878" s="8"/>
      <c r="F878" s="59"/>
      <c r="AE878" s="4"/>
    </row>
    <row r="879" spans="1:31" x14ac:dyDescent="0.25">
      <c r="A879" s="244"/>
      <c r="B879" s="47"/>
      <c r="D879" s="8"/>
      <c r="E879" s="8"/>
      <c r="F879" s="59"/>
      <c r="AE879" s="4"/>
    </row>
    <row r="880" spans="1:31" x14ac:dyDescent="0.25">
      <c r="A880" s="244"/>
      <c r="B880" s="47"/>
      <c r="D880" s="8"/>
      <c r="E880" s="8"/>
      <c r="F880" s="59"/>
      <c r="AE880" s="4"/>
    </row>
    <row r="881" spans="1:31" x14ac:dyDescent="0.25">
      <c r="A881" s="244"/>
      <c r="B881" s="47"/>
      <c r="D881" s="8"/>
      <c r="E881" s="8"/>
      <c r="F881" s="59"/>
      <c r="AE881" s="4"/>
    </row>
    <row r="882" spans="1:31" x14ac:dyDescent="0.25">
      <c r="A882" s="244"/>
      <c r="B882" s="47"/>
      <c r="D882" s="8"/>
      <c r="E882" s="8"/>
      <c r="F882" s="59"/>
      <c r="AE882" s="4"/>
    </row>
    <row r="883" spans="1:31" x14ac:dyDescent="0.25">
      <c r="A883" s="244"/>
      <c r="B883" s="47"/>
      <c r="D883" s="8"/>
      <c r="E883" s="8"/>
      <c r="F883" s="59"/>
      <c r="AE883" s="4"/>
    </row>
    <row r="884" spans="1:31" x14ac:dyDescent="0.25">
      <c r="A884" s="244"/>
      <c r="B884" s="47"/>
      <c r="D884" s="8"/>
      <c r="E884" s="8"/>
      <c r="F884" s="59"/>
      <c r="AE884" s="4"/>
    </row>
    <row r="885" spans="1:31" x14ac:dyDescent="0.25">
      <c r="A885" s="246"/>
      <c r="B885" s="150"/>
      <c r="D885" s="8"/>
      <c r="E885" s="8"/>
      <c r="F885" s="264"/>
      <c r="AE885" s="4"/>
    </row>
    <row r="886" spans="1:31" x14ac:dyDescent="0.25">
      <c r="A886" s="244"/>
      <c r="B886" s="47"/>
      <c r="D886" s="8"/>
      <c r="E886" s="8"/>
      <c r="F886" s="59"/>
      <c r="AE886" s="4"/>
    </row>
    <row r="887" spans="1:31" x14ac:dyDescent="0.25">
      <c r="A887" s="244"/>
      <c r="B887" s="47"/>
      <c r="D887" s="8"/>
      <c r="E887" s="8"/>
      <c r="F887" s="59"/>
      <c r="L887" s="14"/>
    </row>
    <row r="888" spans="1:31" x14ac:dyDescent="0.25">
      <c r="A888" s="244"/>
      <c r="B888" s="47"/>
      <c r="D888" s="8"/>
      <c r="E888" s="8"/>
      <c r="F888" s="59"/>
      <c r="AE888" s="4"/>
    </row>
    <row r="889" spans="1:31" x14ac:dyDescent="0.25">
      <c r="A889" s="246"/>
      <c r="B889" s="150"/>
      <c r="D889" s="8"/>
      <c r="E889" s="8"/>
      <c r="F889" s="59"/>
      <c r="AE889" s="4"/>
    </row>
    <row r="890" spans="1:31" x14ac:dyDescent="0.25">
      <c r="A890" s="244"/>
      <c r="B890" s="47"/>
      <c r="D890" s="8"/>
      <c r="E890" s="8"/>
      <c r="F890" s="59"/>
      <c r="AE890" s="4"/>
    </row>
    <row r="891" spans="1:31" x14ac:dyDescent="0.25">
      <c r="A891" s="244"/>
      <c r="B891" s="47"/>
      <c r="D891" s="8"/>
      <c r="E891" s="8"/>
      <c r="F891" s="59"/>
      <c r="AE891" s="4"/>
    </row>
    <row r="892" spans="1:31" x14ac:dyDescent="0.25">
      <c r="A892" s="244"/>
      <c r="B892" s="47"/>
      <c r="D892" s="8"/>
      <c r="E892" s="8"/>
      <c r="F892" s="59"/>
      <c r="AE892" s="4"/>
    </row>
    <row r="893" spans="1:31" x14ac:dyDescent="0.25">
      <c r="A893" s="244"/>
      <c r="B893" s="47"/>
      <c r="D893" s="8"/>
      <c r="E893" s="8"/>
      <c r="F893" s="59"/>
      <c r="AE893" s="4"/>
    </row>
    <row r="894" spans="1:31" ht="18.75" x14ac:dyDescent="0.25">
      <c r="A894" s="23"/>
      <c r="B894" s="104"/>
      <c r="C894" s="24"/>
      <c r="D894" s="8"/>
      <c r="E894" s="8"/>
      <c r="F894" s="24"/>
      <c r="L894" s="14"/>
      <c r="AE894" s="4"/>
    </row>
    <row r="895" spans="1:31" x14ac:dyDescent="0.25">
      <c r="A895" s="13"/>
      <c r="B895" s="6"/>
      <c r="C895" s="40"/>
      <c r="D895" s="8"/>
      <c r="E895" s="8"/>
      <c r="F895" s="265"/>
      <c r="L895" s="14"/>
      <c r="AE895" s="4"/>
    </row>
    <row r="896" spans="1:31" x14ac:dyDescent="0.25">
      <c r="A896" s="235"/>
      <c r="B896" s="6"/>
      <c r="C896" s="40"/>
      <c r="D896" s="8"/>
      <c r="E896" s="8"/>
      <c r="F896" s="265"/>
      <c r="AE896" s="4"/>
    </row>
    <row r="897" spans="1:31" x14ac:dyDescent="0.25">
      <c r="A897" s="235"/>
      <c r="B897" s="6"/>
      <c r="C897" s="40"/>
      <c r="D897" s="8"/>
      <c r="E897" s="8"/>
      <c r="F897" s="265"/>
      <c r="L897" s="14"/>
      <c r="AE897" s="4"/>
    </row>
    <row r="898" spans="1:31" x14ac:dyDescent="0.25">
      <c r="A898" s="235"/>
      <c r="B898" s="6"/>
      <c r="C898" s="40"/>
      <c r="D898" s="8"/>
      <c r="E898" s="8"/>
      <c r="F898" s="265"/>
      <c r="AE898" s="4"/>
    </row>
    <row r="899" spans="1:31" x14ac:dyDescent="0.25">
      <c r="A899" s="235"/>
      <c r="B899" s="6"/>
      <c r="C899" s="40"/>
      <c r="D899" s="8"/>
      <c r="E899" s="8"/>
      <c r="F899" s="265"/>
      <c r="L899" s="14"/>
      <c r="AE899" s="4"/>
    </row>
    <row r="900" spans="1:31" x14ac:dyDescent="0.25">
      <c r="A900" s="235"/>
      <c r="B900" s="6"/>
      <c r="C900" s="40"/>
      <c r="D900" s="8"/>
      <c r="E900" s="8"/>
      <c r="F900" s="265"/>
      <c r="AE900" s="4"/>
    </row>
    <row r="901" spans="1:31" x14ac:dyDescent="0.25">
      <c r="A901" s="235"/>
      <c r="B901" s="6"/>
      <c r="C901" s="40"/>
      <c r="D901" s="8"/>
      <c r="E901" s="8"/>
      <c r="F901" s="265"/>
      <c r="L901" s="14"/>
      <c r="AE901" s="4"/>
    </row>
    <row r="902" spans="1:31" x14ac:dyDescent="0.25">
      <c r="A902" s="235"/>
      <c r="B902" s="6"/>
      <c r="C902" s="40"/>
      <c r="D902" s="8"/>
      <c r="E902" s="8"/>
      <c r="F902" s="265"/>
      <c r="AE902" s="4"/>
    </row>
    <row r="903" spans="1:31" x14ac:dyDescent="0.25">
      <c r="A903" s="235"/>
      <c r="B903" s="6"/>
      <c r="C903" s="40"/>
      <c r="D903" s="8"/>
      <c r="E903" s="8"/>
      <c r="F903" s="265"/>
      <c r="AE903" s="4"/>
    </row>
    <row r="904" spans="1:31" x14ac:dyDescent="0.25">
      <c r="A904" s="235"/>
      <c r="B904" s="6"/>
      <c r="C904" s="40"/>
      <c r="D904" s="8"/>
      <c r="E904" s="8"/>
      <c r="F904" s="265"/>
      <c r="AE904" s="4"/>
    </row>
    <row r="905" spans="1:31" x14ac:dyDescent="0.25">
      <c r="A905" s="235"/>
      <c r="B905" s="6"/>
      <c r="C905" s="40"/>
      <c r="D905" s="8"/>
      <c r="E905" s="8"/>
      <c r="F905" s="265"/>
      <c r="AE905" s="4"/>
    </row>
    <row r="906" spans="1:31" x14ac:dyDescent="0.25">
      <c r="A906" s="235"/>
      <c r="B906" s="6"/>
      <c r="C906" s="40"/>
      <c r="D906" s="8"/>
      <c r="E906" s="8"/>
      <c r="F906" s="265"/>
      <c r="AE906" s="4"/>
    </row>
    <row r="907" spans="1:31" x14ac:dyDescent="0.25">
      <c r="A907" s="235"/>
      <c r="B907" s="6"/>
      <c r="C907" s="40"/>
      <c r="D907" s="8"/>
      <c r="E907" s="8"/>
      <c r="F907" s="265"/>
      <c r="AE907" s="4"/>
    </row>
    <row r="908" spans="1:31" x14ac:dyDescent="0.25">
      <c r="A908" s="235"/>
      <c r="B908" s="6"/>
      <c r="C908" s="40"/>
      <c r="D908" s="8"/>
      <c r="E908" s="8"/>
      <c r="F908" s="265"/>
      <c r="AE908" s="4"/>
    </row>
    <row r="909" spans="1:31" x14ac:dyDescent="0.25">
      <c r="A909" s="235"/>
      <c r="B909" s="6"/>
      <c r="C909" s="40"/>
      <c r="D909" s="8"/>
      <c r="E909" s="8"/>
      <c r="F909" s="265"/>
      <c r="AE909" s="4"/>
    </row>
    <row r="910" spans="1:31" x14ac:dyDescent="0.25">
      <c r="A910" s="235"/>
      <c r="B910" s="6"/>
      <c r="C910" s="40"/>
      <c r="D910" s="8"/>
      <c r="E910" s="8"/>
      <c r="F910" s="265"/>
      <c r="AE910" s="4"/>
    </row>
    <row r="911" spans="1:31" x14ac:dyDescent="0.25">
      <c r="A911" s="235"/>
      <c r="B911" s="6"/>
      <c r="C911" s="40"/>
      <c r="D911" s="8"/>
      <c r="E911" s="8"/>
      <c r="F911" s="265"/>
      <c r="AE911" s="4"/>
    </row>
    <row r="912" spans="1:31" x14ac:dyDescent="0.25">
      <c r="A912" s="235"/>
      <c r="B912" s="6"/>
      <c r="C912" s="40"/>
      <c r="D912" s="8"/>
      <c r="E912" s="8"/>
      <c r="F912" s="265"/>
      <c r="AE912" s="4"/>
    </row>
    <row r="913" spans="1:31" ht="18.75" x14ac:dyDescent="0.3">
      <c r="A913" s="266"/>
      <c r="B913" s="60"/>
      <c r="C913" s="107"/>
      <c r="D913" s="8"/>
      <c r="E913" s="8"/>
      <c r="F913" s="56"/>
      <c r="AE913" s="4"/>
    </row>
    <row r="914" spans="1:31" ht="18.75" x14ac:dyDescent="0.3">
      <c r="A914" s="266"/>
      <c r="B914" s="60"/>
      <c r="C914" s="107"/>
      <c r="D914" s="8"/>
      <c r="E914" s="8"/>
      <c r="F914" s="265"/>
      <c r="AE914" s="4"/>
    </row>
    <row r="915" spans="1:31" ht="18.75" x14ac:dyDescent="0.3">
      <c r="A915" s="266"/>
      <c r="B915" s="60"/>
      <c r="C915" s="107"/>
      <c r="D915" s="8"/>
      <c r="E915" s="8"/>
      <c r="F915" s="265"/>
      <c r="AE915" s="4"/>
    </row>
    <row r="916" spans="1:31" ht="18.75" x14ac:dyDescent="0.25">
      <c r="A916" s="114"/>
      <c r="B916" s="104"/>
      <c r="D916" s="8"/>
      <c r="E916" s="8"/>
      <c r="F916" s="59"/>
      <c r="AE916" s="4"/>
    </row>
    <row r="917" spans="1:31" s="60" customFormat="1" ht="16.5" x14ac:dyDescent="0.25">
      <c r="A917" s="267"/>
      <c r="B917" s="122"/>
      <c r="C917" s="90"/>
      <c r="D917" s="8"/>
      <c r="E917" s="8"/>
      <c r="F917" s="268"/>
      <c r="G917" s="269"/>
      <c r="H917" s="269"/>
      <c r="I917" s="269"/>
      <c r="J917" s="269"/>
      <c r="L917" s="111"/>
      <c r="AE917" s="111"/>
    </row>
    <row r="918" spans="1:31" s="60" customFormat="1" ht="16.5" x14ac:dyDescent="0.25">
      <c r="A918" s="121"/>
      <c r="B918" s="270"/>
      <c r="C918" s="273"/>
      <c r="D918" s="8"/>
      <c r="E918" s="8"/>
      <c r="F918" s="124"/>
      <c r="G918" s="269"/>
      <c r="H918" s="269"/>
      <c r="I918" s="269"/>
      <c r="J918" s="269"/>
      <c r="L918" s="111"/>
      <c r="AE918" s="111"/>
    </row>
    <row r="919" spans="1:31" ht="16.5" x14ac:dyDescent="0.25">
      <c r="A919" s="251"/>
      <c r="B919" s="122"/>
      <c r="C919" s="111"/>
      <c r="D919" s="8"/>
      <c r="E919" s="8"/>
      <c r="F919" s="268"/>
      <c r="AE919" s="4"/>
    </row>
    <row r="920" spans="1:31" ht="16.5" x14ac:dyDescent="0.25">
      <c r="A920" s="251"/>
      <c r="B920" s="274"/>
      <c r="C920" s="111"/>
      <c r="D920" s="8"/>
      <c r="E920" s="8"/>
      <c r="F920" s="92"/>
      <c r="AE920" s="4"/>
    </row>
    <row r="921" spans="1:31" ht="16.5" x14ac:dyDescent="0.25">
      <c r="A921" s="251"/>
      <c r="B921" s="274"/>
      <c r="C921" s="111"/>
      <c r="D921" s="8"/>
      <c r="E921" s="8"/>
      <c r="F921" s="92"/>
      <c r="AE921" s="4"/>
    </row>
    <row r="922" spans="1:31" ht="16.5" x14ac:dyDescent="0.25">
      <c r="A922" s="251"/>
      <c r="B922" s="274"/>
      <c r="C922" s="111"/>
      <c r="D922" s="8"/>
      <c r="E922" s="8"/>
      <c r="F922" s="92"/>
      <c r="AE922" s="4"/>
    </row>
    <row r="923" spans="1:31" ht="16.5" x14ac:dyDescent="0.25">
      <c r="A923" s="60"/>
      <c r="B923" s="274"/>
      <c r="C923" s="111"/>
      <c r="D923" s="8"/>
      <c r="E923" s="8"/>
      <c r="F923" s="92"/>
      <c r="AE923" s="4"/>
    </row>
    <row r="924" spans="1:31" ht="16.5" x14ac:dyDescent="0.25">
      <c r="A924" s="86"/>
      <c r="B924" s="87"/>
      <c r="C924" s="89"/>
      <c r="D924" s="8"/>
      <c r="E924" s="8"/>
      <c r="F924" s="92"/>
      <c r="AE924" s="4"/>
    </row>
    <row r="925" spans="1:31" ht="16.5" x14ac:dyDescent="0.25">
      <c r="A925" s="86"/>
      <c r="B925" s="87"/>
      <c r="C925" s="89"/>
      <c r="D925" s="90"/>
      <c r="E925" s="91"/>
      <c r="F925" s="92"/>
      <c r="AE925" s="4"/>
    </row>
    <row r="926" spans="1:31" ht="18.75" x14ac:dyDescent="0.3">
      <c r="B926" s="39"/>
      <c r="D926" s="41"/>
      <c r="E926" s="310"/>
      <c r="F926" s="310"/>
      <c r="AE926" s="4"/>
    </row>
    <row r="927" spans="1:31" ht="18.75" x14ac:dyDescent="0.3">
      <c r="C927" s="310"/>
      <c r="D927" s="311"/>
      <c r="E927" s="311"/>
      <c r="F927" s="311"/>
      <c r="AE927" s="4"/>
    </row>
    <row r="928" spans="1:31" ht="18.75" x14ac:dyDescent="0.3">
      <c r="C928" s="105"/>
      <c r="D928" s="106"/>
      <c r="E928" s="106"/>
      <c r="F928" s="106"/>
      <c r="AE928" s="4"/>
    </row>
    <row r="929" spans="1:31" ht="18.75" x14ac:dyDescent="0.3">
      <c r="C929" s="105"/>
      <c r="D929" s="310"/>
      <c r="E929" s="311"/>
      <c r="F929" s="311"/>
      <c r="AE929" s="4"/>
    </row>
    <row r="930" spans="1:31" ht="18.75" x14ac:dyDescent="0.3">
      <c r="C930" s="105"/>
      <c r="D930" s="310"/>
      <c r="E930" s="311"/>
      <c r="F930" s="311"/>
      <c r="AE930" s="4"/>
    </row>
    <row r="931" spans="1:31" ht="18.75" x14ac:dyDescent="0.3">
      <c r="C931" s="105"/>
      <c r="D931" s="310"/>
      <c r="E931" s="311"/>
      <c r="F931" s="311"/>
      <c r="AE931" s="4"/>
    </row>
    <row r="932" spans="1:31" ht="18.75" x14ac:dyDescent="0.3">
      <c r="E932" s="108"/>
      <c r="F932" s="108"/>
      <c r="AE932" s="4"/>
    </row>
    <row r="933" spans="1:31" ht="20.25" x14ac:dyDescent="0.25">
      <c r="A933" s="160"/>
      <c r="B933" s="318"/>
      <c r="C933" s="318"/>
      <c r="D933" s="318"/>
      <c r="E933" s="318"/>
      <c r="F933" s="318"/>
      <c r="AE933" s="4"/>
    </row>
    <row r="934" spans="1:31" ht="20.25" x14ac:dyDescent="0.25">
      <c r="A934" s="63"/>
      <c r="B934" s="160"/>
      <c r="C934" s="318"/>
      <c r="D934" s="318"/>
      <c r="E934" s="318"/>
      <c r="F934" s="318"/>
      <c r="AE934" s="4"/>
    </row>
    <row r="935" spans="1:31" ht="22.5" x14ac:dyDescent="0.25">
      <c r="A935" s="42"/>
      <c r="B935" s="24"/>
      <c r="C935" s="24"/>
      <c r="D935" s="24"/>
      <c r="E935" s="24"/>
      <c r="F935" s="24"/>
      <c r="AE935" s="4"/>
    </row>
    <row r="936" spans="1:31" ht="16.5" x14ac:dyDescent="0.25">
      <c r="A936" s="156"/>
      <c r="B936" s="12"/>
      <c r="C936" s="19"/>
      <c r="D936" s="157"/>
      <c r="E936" s="125"/>
      <c r="F936" s="257"/>
      <c r="AE936" s="4"/>
    </row>
    <row r="937" spans="1:31" ht="16.5" x14ac:dyDescent="0.25">
      <c r="A937" s="276"/>
      <c r="B937" s="277"/>
      <c r="C937" s="111"/>
      <c r="D937" s="123"/>
      <c r="E937" s="278"/>
      <c r="F937" s="124"/>
      <c r="AE937" s="4"/>
    </row>
    <row r="938" spans="1:31" x14ac:dyDescent="0.25">
      <c r="A938" s="23"/>
      <c r="B938" s="47"/>
      <c r="D938" s="8"/>
      <c r="E938" s="8"/>
      <c r="F938" s="59"/>
      <c r="AE938" s="4"/>
    </row>
    <row r="939" spans="1:31" x14ac:dyDescent="0.25">
      <c r="A939" s="169"/>
      <c r="B939" s="11"/>
      <c r="C939" s="40"/>
      <c r="D939" s="8"/>
      <c r="E939" s="8"/>
      <c r="F939" s="263"/>
      <c r="AE939" s="4"/>
    </row>
    <row r="940" spans="1:31" x14ac:dyDescent="0.25">
      <c r="A940" s="13"/>
      <c r="B940" s="6"/>
      <c r="C940" s="40"/>
      <c r="D940" s="8"/>
      <c r="E940" s="8"/>
      <c r="F940" s="263"/>
      <c r="AE940" s="4"/>
    </row>
    <row r="941" spans="1:31" x14ac:dyDescent="0.25">
      <c r="A941" s="13"/>
      <c r="B941" s="6"/>
      <c r="C941" s="40"/>
      <c r="D941" s="8"/>
      <c r="E941" s="8"/>
      <c r="F941" s="263"/>
      <c r="AE941" s="4"/>
    </row>
    <row r="942" spans="1:31" x14ac:dyDescent="0.25">
      <c r="A942" s="13"/>
      <c r="B942" s="6"/>
      <c r="C942" s="40"/>
      <c r="D942" s="8"/>
      <c r="E942" s="8"/>
      <c r="F942" s="263"/>
      <c r="L942" s="14"/>
      <c r="AE942" s="4"/>
    </row>
    <row r="943" spans="1:31" x14ac:dyDescent="0.25">
      <c r="A943" s="13"/>
      <c r="B943" s="6"/>
      <c r="C943" s="40"/>
      <c r="D943" s="8"/>
      <c r="E943" s="8"/>
      <c r="F943" s="263"/>
      <c r="AE943" s="4"/>
    </row>
    <row r="944" spans="1:31" x14ac:dyDescent="0.25">
      <c r="A944" s="13"/>
      <c r="B944" s="11"/>
      <c r="C944" s="40"/>
      <c r="D944" s="8"/>
      <c r="E944" s="8"/>
      <c r="F944" s="263"/>
      <c r="AE944" s="4"/>
    </row>
    <row r="945" spans="1:31" x14ac:dyDescent="0.25">
      <c r="A945" s="13"/>
      <c r="B945" s="6"/>
      <c r="C945" s="40"/>
      <c r="D945" s="8"/>
      <c r="E945" s="8"/>
      <c r="F945" s="263"/>
    </row>
    <row r="946" spans="1:31" x14ac:dyDescent="0.25">
      <c r="A946" s="13"/>
      <c r="B946" s="6"/>
      <c r="C946" s="40"/>
      <c r="D946" s="8"/>
      <c r="E946" s="8"/>
      <c r="F946" s="263"/>
      <c r="AE946" s="4"/>
    </row>
    <row r="947" spans="1:31" x14ac:dyDescent="0.25">
      <c r="A947" s="13"/>
      <c r="B947" s="6"/>
      <c r="C947" s="40"/>
      <c r="D947" s="8"/>
      <c r="E947" s="8"/>
      <c r="F947" s="263"/>
      <c r="AE947" s="4"/>
    </row>
    <row r="948" spans="1:31" x14ac:dyDescent="0.25">
      <c r="A948" s="13"/>
      <c r="B948" s="6"/>
      <c r="C948" s="40"/>
      <c r="D948" s="8"/>
      <c r="E948" s="8"/>
      <c r="F948" s="263"/>
      <c r="AE948" s="4"/>
    </row>
    <row r="949" spans="1:31" x14ac:dyDescent="0.25">
      <c r="A949" s="13"/>
      <c r="B949" s="6"/>
      <c r="C949" s="40"/>
      <c r="D949" s="8"/>
      <c r="E949" s="8"/>
      <c r="F949" s="263"/>
      <c r="AE949" s="4"/>
    </row>
    <row r="950" spans="1:31" x14ac:dyDescent="0.25">
      <c r="A950" s="13"/>
      <c r="B950" s="6"/>
      <c r="C950" s="40"/>
      <c r="D950" s="8"/>
      <c r="E950" s="8"/>
      <c r="F950" s="263"/>
      <c r="AE950" s="4"/>
    </row>
    <row r="951" spans="1:31" x14ac:dyDescent="0.25">
      <c r="A951" s="260"/>
      <c r="B951" s="11"/>
      <c r="C951" s="40"/>
      <c r="D951" s="8"/>
      <c r="E951" s="8"/>
      <c r="F951" s="263"/>
      <c r="AE951" s="4"/>
    </row>
    <row r="952" spans="1:31" x14ac:dyDescent="0.25">
      <c r="C952" s="40"/>
      <c r="D952" s="8"/>
      <c r="E952" s="8"/>
      <c r="F952" s="263"/>
      <c r="AE952" s="4"/>
    </row>
    <row r="953" spans="1:31" x14ac:dyDescent="0.25">
      <c r="C953" s="40"/>
      <c r="D953" s="8"/>
      <c r="E953" s="8"/>
      <c r="F953" s="263"/>
      <c r="AE953" s="4"/>
    </row>
    <row r="954" spans="1:31" x14ac:dyDescent="0.25">
      <c r="A954" s="260"/>
      <c r="B954" s="85"/>
      <c r="D954" s="8"/>
      <c r="E954" s="8"/>
      <c r="F954" s="204"/>
      <c r="AE954" s="4"/>
    </row>
    <row r="955" spans="1:31" x14ac:dyDescent="0.25">
      <c r="D955" s="8"/>
      <c r="E955" s="8"/>
      <c r="F955" s="263"/>
      <c r="AE955" s="4"/>
    </row>
    <row r="956" spans="1:31" x14ac:dyDescent="0.25">
      <c r="D956" s="8"/>
      <c r="E956" s="8"/>
      <c r="F956" s="263"/>
      <c r="AE956" s="4"/>
    </row>
    <row r="957" spans="1:31" x14ac:dyDescent="0.25">
      <c r="D957" s="8"/>
      <c r="E957" s="8"/>
      <c r="F957" s="263"/>
      <c r="AE957" s="4"/>
    </row>
    <row r="958" spans="1:31" x14ac:dyDescent="0.25">
      <c r="D958" s="8"/>
      <c r="E958" s="8"/>
      <c r="F958" s="263"/>
      <c r="AE958" s="4"/>
    </row>
    <row r="959" spans="1:31" x14ac:dyDescent="0.25">
      <c r="D959" s="8"/>
      <c r="E959" s="8"/>
      <c r="F959" s="263"/>
      <c r="AE959" s="4"/>
    </row>
    <row r="960" spans="1:31" x14ac:dyDescent="0.25">
      <c r="B960" s="279"/>
      <c r="D960" s="8"/>
      <c r="E960" s="8"/>
      <c r="F960" s="263"/>
      <c r="AE960" s="4"/>
    </row>
    <row r="961" spans="1:31" x14ac:dyDescent="0.25">
      <c r="B961" s="30"/>
      <c r="D961" s="8"/>
      <c r="E961" s="8"/>
      <c r="F961" s="59"/>
      <c r="AE961" s="4"/>
    </row>
    <row r="962" spans="1:31" x14ac:dyDescent="0.25">
      <c r="B962" s="30"/>
      <c r="D962" s="8"/>
      <c r="E962" s="8"/>
      <c r="F962" s="59"/>
      <c r="AE962" s="4"/>
    </row>
    <row r="963" spans="1:31" x14ac:dyDescent="0.25">
      <c r="B963" s="30"/>
      <c r="D963" s="8"/>
      <c r="E963" s="8"/>
      <c r="F963" s="59"/>
      <c r="AE963" s="4"/>
    </row>
    <row r="964" spans="1:31" x14ac:dyDescent="0.25">
      <c r="B964" s="280"/>
      <c r="D964" s="8"/>
      <c r="E964" s="8"/>
      <c r="F964" s="59"/>
      <c r="AE964" s="4"/>
    </row>
    <row r="965" spans="1:31" x14ac:dyDescent="0.25">
      <c r="B965" s="30"/>
      <c r="D965" s="8"/>
      <c r="E965" s="8"/>
      <c r="F965" s="59"/>
      <c r="AE965" s="4"/>
    </row>
    <row r="966" spans="1:31" x14ac:dyDescent="0.25">
      <c r="B966" s="30"/>
      <c r="D966" s="8"/>
      <c r="E966" s="8"/>
      <c r="F966" s="59"/>
      <c r="AE966" s="4"/>
    </row>
    <row r="967" spans="1:31" x14ac:dyDescent="0.25">
      <c r="B967" s="30"/>
      <c r="D967" s="8"/>
      <c r="E967" s="8"/>
      <c r="F967" s="59"/>
      <c r="AE967" s="4"/>
    </row>
    <row r="968" spans="1:31" x14ac:dyDescent="0.25">
      <c r="A968" s="260"/>
      <c r="B968" s="85"/>
      <c r="D968" s="8"/>
      <c r="E968" s="8"/>
      <c r="F968" s="263"/>
      <c r="AE968" s="4"/>
    </row>
    <row r="969" spans="1:31" x14ac:dyDescent="0.25">
      <c r="B969" s="6"/>
      <c r="D969" s="8"/>
      <c r="E969" s="8"/>
      <c r="F969" s="263"/>
      <c r="AE969" s="4"/>
    </row>
    <row r="970" spans="1:31" x14ac:dyDescent="0.25">
      <c r="B970" s="6"/>
      <c r="D970" s="8"/>
      <c r="E970" s="8"/>
      <c r="F970" s="263"/>
      <c r="AE970" s="4"/>
    </row>
    <row r="971" spans="1:31" x14ac:dyDescent="0.25">
      <c r="D971" s="8"/>
      <c r="E971" s="8"/>
      <c r="F971" s="263"/>
      <c r="AE971" s="4"/>
    </row>
    <row r="972" spans="1:31" x14ac:dyDescent="0.25">
      <c r="D972" s="8"/>
      <c r="E972" s="8"/>
      <c r="F972" s="263"/>
      <c r="I972" s="14"/>
      <c r="J972" s="14"/>
      <c r="AE972" s="4"/>
    </row>
    <row r="973" spans="1:31" x14ac:dyDescent="0.25">
      <c r="B973" s="6"/>
      <c r="D973" s="8"/>
      <c r="E973" s="8"/>
      <c r="F973" s="263"/>
      <c r="AE973" s="4"/>
    </row>
    <row r="974" spans="1:31" x14ac:dyDescent="0.25">
      <c r="B974" s="6"/>
      <c r="D974" s="8"/>
      <c r="E974" s="8"/>
      <c r="F974" s="263"/>
      <c r="AE974" s="4"/>
    </row>
    <row r="975" spans="1:31" x14ac:dyDescent="0.25">
      <c r="D975" s="8"/>
      <c r="E975" s="8"/>
      <c r="F975" s="263"/>
      <c r="AE975" s="4"/>
    </row>
    <row r="976" spans="1:31" x14ac:dyDescent="0.25">
      <c r="D976" s="8"/>
      <c r="E976" s="8"/>
      <c r="F976" s="263"/>
      <c r="AE976" s="4"/>
    </row>
    <row r="977" spans="1:31" x14ac:dyDescent="0.25">
      <c r="B977" s="6"/>
      <c r="D977" s="8"/>
      <c r="E977" s="8"/>
      <c r="F977" s="263"/>
      <c r="AE977" s="4"/>
    </row>
    <row r="978" spans="1:31" x14ac:dyDescent="0.25">
      <c r="D978" s="8"/>
      <c r="E978" s="8"/>
      <c r="F978" s="263"/>
      <c r="AE978" s="4"/>
    </row>
    <row r="979" spans="1:31" x14ac:dyDescent="0.25">
      <c r="D979" s="8"/>
      <c r="E979" s="8"/>
      <c r="F979" s="263"/>
      <c r="AE979" s="4"/>
    </row>
    <row r="980" spans="1:31" x14ac:dyDescent="0.25">
      <c r="D980" s="8"/>
      <c r="E980" s="8"/>
      <c r="F980" s="263"/>
      <c r="AE980" s="4"/>
    </row>
    <row r="981" spans="1:31" x14ac:dyDescent="0.25">
      <c r="A981" s="260"/>
      <c r="B981" s="85"/>
      <c r="D981" s="8"/>
      <c r="E981" s="8"/>
      <c r="F981" s="263"/>
      <c r="AE981" s="4"/>
    </row>
    <row r="982" spans="1:31" x14ac:dyDescent="0.25">
      <c r="A982" s="23"/>
      <c r="B982" s="30"/>
      <c r="D982" s="8"/>
      <c r="E982" s="8"/>
      <c r="F982" s="59"/>
      <c r="AE982" s="4"/>
    </row>
    <row r="983" spans="1:31" x14ac:dyDescent="0.25">
      <c r="A983" s="23"/>
      <c r="B983" s="30"/>
      <c r="D983" s="8"/>
      <c r="E983" s="8"/>
      <c r="F983" s="59"/>
      <c r="AE983" s="4"/>
    </row>
    <row r="984" spans="1:31" x14ac:dyDescent="0.25">
      <c r="A984" s="23"/>
      <c r="B984" s="30"/>
      <c r="D984" s="8"/>
      <c r="E984" s="8"/>
      <c r="F984" s="59"/>
      <c r="AE984" s="4"/>
    </row>
    <row r="985" spans="1:31" x14ac:dyDescent="0.25">
      <c r="A985" s="23"/>
      <c r="B985" s="30"/>
      <c r="D985" s="8"/>
      <c r="E985" s="8"/>
      <c r="F985" s="59"/>
      <c r="AE985" s="4"/>
    </row>
    <row r="986" spans="1:31" x14ac:dyDescent="0.25">
      <c r="A986" s="23"/>
      <c r="B986" s="30"/>
      <c r="D986" s="8"/>
      <c r="E986" s="8"/>
      <c r="F986" s="59"/>
      <c r="AE986" s="4"/>
    </row>
    <row r="987" spans="1:31" x14ac:dyDescent="0.25">
      <c r="A987" s="23"/>
      <c r="D987" s="8"/>
      <c r="E987" s="8"/>
      <c r="F987" s="263"/>
      <c r="AE987" s="4"/>
    </row>
    <row r="988" spans="1:31" x14ac:dyDescent="0.25">
      <c r="A988" s="23"/>
      <c r="B988" s="85"/>
      <c r="D988" s="8"/>
      <c r="E988" s="8"/>
      <c r="F988" s="263"/>
      <c r="AE988" s="4"/>
    </row>
    <row r="989" spans="1:31" x14ac:dyDescent="0.25">
      <c r="A989" s="23"/>
      <c r="D989" s="8"/>
      <c r="E989" s="8"/>
      <c r="F989" s="263"/>
      <c r="AE989" s="4"/>
    </row>
    <row r="990" spans="1:31" x14ac:dyDescent="0.25">
      <c r="A990" s="23"/>
      <c r="D990" s="8"/>
      <c r="E990" s="8"/>
      <c r="F990" s="263"/>
      <c r="AE990" s="4"/>
    </row>
    <row r="991" spans="1:31" x14ac:dyDescent="0.25">
      <c r="A991" s="23"/>
      <c r="C991" s="40"/>
      <c r="D991" s="8"/>
      <c r="E991" s="8"/>
      <c r="F991" s="263"/>
      <c r="AE991" s="4"/>
    </row>
    <row r="992" spans="1:31" x14ac:dyDescent="0.25">
      <c r="A992" s="23"/>
      <c r="C992" s="40"/>
      <c r="D992" s="8"/>
      <c r="E992" s="8"/>
      <c r="F992" s="263"/>
      <c r="AE992" s="4"/>
    </row>
    <row r="993" spans="1:31" x14ac:dyDescent="0.25">
      <c r="A993" s="23"/>
      <c r="C993" s="40"/>
      <c r="D993" s="8"/>
      <c r="E993" s="8"/>
      <c r="F993" s="263"/>
      <c r="AE993" s="4"/>
    </row>
    <row r="994" spans="1:31" x14ac:dyDescent="0.25">
      <c r="A994" s="23"/>
      <c r="C994" s="40"/>
      <c r="D994" s="8"/>
      <c r="E994" s="8"/>
      <c r="F994" s="263"/>
      <c r="AE994" s="4"/>
    </row>
    <row r="995" spans="1:31" x14ac:dyDescent="0.25">
      <c r="A995" s="23"/>
      <c r="C995" s="40"/>
      <c r="D995" s="8"/>
      <c r="E995" s="8"/>
      <c r="F995" s="263"/>
      <c r="AE995" s="4"/>
    </row>
    <row r="996" spans="1:31" x14ac:dyDescent="0.25">
      <c r="A996" s="260"/>
      <c r="B996" s="242"/>
      <c r="D996" s="8"/>
      <c r="E996" s="8"/>
      <c r="F996" s="263"/>
      <c r="AE996" s="4"/>
    </row>
    <row r="997" spans="1:31" x14ac:dyDescent="0.25">
      <c r="C997" s="40"/>
      <c r="D997" s="8"/>
      <c r="E997" s="8"/>
      <c r="F997" s="263"/>
      <c r="AE997" s="4"/>
    </row>
    <row r="998" spans="1:31" x14ac:dyDescent="0.25">
      <c r="C998" s="40"/>
      <c r="D998" s="8"/>
      <c r="E998" s="8"/>
      <c r="F998" s="263"/>
      <c r="AE998" s="4"/>
    </row>
    <row r="999" spans="1:31" x14ac:dyDescent="0.25">
      <c r="C999" s="40"/>
      <c r="D999" s="8"/>
      <c r="E999" s="8"/>
      <c r="F999" s="263"/>
      <c r="AE999" s="4"/>
    </row>
    <row r="1000" spans="1:31" x14ac:dyDescent="0.25">
      <c r="C1000" s="40"/>
      <c r="D1000" s="8"/>
      <c r="E1000" s="8"/>
      <c r="F1000" s="263"/>
      <c r="AE1000" s="4"/>
    </row>
    <row r="1001" spans="1:31" x14ac:dyDescent="0.25">
      <c r="A1001" s="260"/>
      <c r="B1001" s="242"/>
      <c r="D1001" s="8"/>
      <c r="E1001" s="8"/>
      <c r="F1001" s="263"/>
      <c r="AE1001" s="4"/>
    </row>
    <row r="1002" spans="1:31" x14ac:dyDescent="0.25">
      <c r="C1002" s="40"/>
      <c r="D1002" s="8"/>
      <c r="E1002" s="8"/>
      <c r="F1002" s="263"/>
      <c r="AE1002" s="4"/>
    </row>
    <row r="1003" spans="1:31" x14ac:dyDescent="0.25">
      <c r="C1003" s="40"/>
      <c r="D1003" s="8"/>
      <c r="E1003" s="8"/>
      <c r="F1003" s="263"/>
      <c r="AE1003" s="4"/>
    </row>
    <row r="1004" spans="1:31" x14ac:dyDescent="0.25">
      <c r="C1004" s="40"/>
      <c r="D1004" s="8"/>
      <c r="E1004" s="8"/>
      <c r="F1004" s="263"/>
      <c r="AE1004" s="4"/>
    </row>
    <row r="1005" spans="1:31" x14ac:dyDescent="0.25">
      <c r="A1005" s="260"/>
      <c r="B1005" s="261"/>
      <c r="D1005" s="8"/>
      <c r="E1005" s="8"/>
      <c r="F1005" s="263"/>
      <c r="AE1005" s="4"/>
    </row>
    <row r="1006" spans="1:31" x14ac:dyDescent="0.25">
      <c r="D1006" s="8"/>
      <c r="E1006" s="8"/>
      <c r="F1006" s="263"/>
      <c r="AE1006" s="4"/>
    </row>
    <row r="1007" spans="1:31" x14ac:dyDescent="0.25">
      <c r="D1007" s="8"/>
      <c r="E1007" s="8"/>
      <c r="F1007" s="263"/>
      <c r="AE1007" s="4"/>
    </row>
    <row r="1008" spans="1:31" x14ac:dyDescent="0.25">
      <c r="D1008" s="8"/>
      <c r="E1008" s="8"/>
      <c r="F1008" s="263"/>
      <c r="AE1008" s="4"/>
    </row>
    <row r="1009" spans="1:31" x14ac:dyDescent="0.25">
      <c r="D1009" s="8"/>
      <c r="E1009" s="8"/>
      <c r="F1009" s="263"/>
      <c r="AE1009" s="4"/>
    </row>
    <row r="1010" spans="1:31" x14ac:dyDescent="0.25">
      <c r="A1010" s="260"/>
      <c r="B1010" s="242"/>
      <c r="D1010" s="8"/>
      <c r="E1010" s="8"/>
      <c r="F1010" s="263"/>
      <c r="AE1010" s="4"/>
    </row>
    <row r="1011" spans="1:31" x14ac:dyDescent="0.25">
      <c r="D1011" s="8"/>
      <c r="E1011" s="8"/>
      <c r="F1011" s="263"/>
      <c r="AE1011" s="4"/>
    </row>
    <row r="1012" spans="1:31" x14ac:dyDescent="0.25">
      <c r="D1012" s="8"/>
      <c r="E1012" s="8"/>
      <c r="F1012" s="263"/>
      <c r="AE1012" s="4"/>
    </row>
    <row r="1013" spans="1:31" x14ac:dyDescent="0.25">
      <c r="D1013" s="8"/>
      <c r="E1013" s="8"/>
      <c r="F1013" s="263"/>
      <c r="AE1013" s="4"/>
    </row>
    <row r="1014" spans="1:31" x14ac:dyDescent="0.25">
      <c r="A1014" s="260"/>
      <c r="B1014" s="242"/>
      <c r="D1014" s="8"/>
      <c r="E1014" s="8"/>
      <c r="F1014" s="204"/>
      <c r="AE1014" s="4"/>
    </row>
    <row r="1015" spans="1:31" x14ac:dyDescent="0.25">
      <c r="C1015" s="40"/>
      <c r="D1015" s="8"/>
      <c r="E1015" s="8"/>
      <c r="F1015" s="263"/>
      <c r="AE1015" s="4"/>
    </row>
    <row r="1016" spans="1:31" x14ac:dyDescent="0.25">
      <c r="B1016" s="30"/>
      <c r="D1016" s="8"/>
      <c r="E1016" s="8"/>
      <c r="F1016" s="59"/>
      <c r="AE1016" s="4"/>
    </row>
    <row r="1017" spans="1:31" x14ac:dyDescent="0.25">
      <c r="B1017" s="30"/>
      <c r="D1017" s="8"/>
      <c r="E1017" s="8"/>
      <c r="F1017" s="59"/>
      <c r="AE1017" s="4"/>
    </row>
    <row r="1018" spans="1:31" x14ac:dyDescent="0.25">
      <c r="B1018" s="30"/>
      <c r="D1018" s="8"/>
      <c r="E1018" s="8"/>
      <c r="F1018" s="59"/>
      <c r="AE1018" s="4"/>
    </row>
    <row r="1019" spans="1:31" x14ac:dyDescent="0.25">
      <c r="B1019" s="30"/>
      <c r="D1019" s="8"/>
      <c r="E1019" s="8"/>
      <c r="F1019" s="59"/>
      <c r="AE1019" s="4"/>
    </row>
    <row r="1020" spans="1:31" x14ac:dyDescent="0.25">
      <c r="B1020" s="30"/>
      <c r="D1020" s="8"/>
      <c r="E1020" s="8"/>
      <c r="F1020" s="59"/>
      <c r="AE1020" s="4"/>
    </row>
    <row r="1021" spans="1:31" x14ac:dyDescent="0.25">
      <c r="B1021" s="30"/>
      <c r="D1021" s="8"/>
      <c r="E1021" s="8"/>
      <c r="F1021" s="59"/>
      <c r="AE1021" s="4"/>
    </row>
    <row r="1022" spans="1:31" x14ac:dyDescent="0.25">
      <c r="B1022" s="47"/>
      <c r="D1022" s="8"/>
      <c r="E1022" s="8"/>
      <c r="F1022" s="59"/>
      <c r="AE1022" s="4"/>
    </row>
    <row r="1023" spans="1:31" x14ac:dyDescent="0.25">
      <c r="A1023" s="58"/>
      <c r="B1023" s="47"/>
      <c r="D1023" s="9"/>
      <c r="E1023" s="9"/>
      <c r="F1023" s="59"/>
      <c r="AE1023" s="4"/>
    </row>
    <row r="1024" spans="1:31" ht="18.75" x14ac:dyDescent="0.3">
      <c r="B1024" s="39"/>
      <c r="D1024" s="41"/>
      <c r="E1024" s="310"/>
      <c r="F1024" s="310"/>
      <c r="AE1024" s="4"/>
    </row>
    <row r="1025" spans="1:31" ht="18.75" x14ac:dyDescent="0.3">
      <c r="C1025" s="310"/>
      <c r="D1025" s="311"/>
      <c r="E1025" s="311"/>
      <c r="F1025" s="311"/>
      <c r="AE1025" s="4"/>
    </row>
    <row r="1026" spans="1:31" ht="18.75" x14ac:dyDescent="0.3">
      <c r="C1026" s="105"/>
      <c r="D1026" s="106"/>
      <c r="E1026" s="106"/>
      <c r="F1026" s="106"/>
      <c r="AE1026" s="4"/>
    </row>
    <row r="1027" spans="1:31" ht="18.75" x14ac:dyDescent="0.3">
      <c r="C1027" s="105"/>
      <c r="D1027" s="310"/>
      <c r="E1027" s="311"/>
      <c r="F1027" s="311"/>
      <c r="AE1027" s="4"/>
    </row>
    <row r="1028" spans="1:31" ht="18.75" x14ac:dyDescent="0.3">
      <c r="C1028" s="105"/>
      <c r="D1028" s="310"/>
      <c r="E1028" s="311"/>
      <c r="F1028" s="311"/>
      <c r="AE1028" s="4"/>
    </row>
    <row r="1029" spans="1:31" ht="18.75" x14ac:dyDescent="0.3">
      <c r="C1029" s="105"/>
      <c r="D1029" s="310"/>
      <c r="E1029" s="311"/>
      <c r="F1029" s="311"/>
      <c r="AE1029" s="4"/>
    </row>
    <row r="1030" spans="1:31" ht="18.75" x14ac:dyDescent="0.3">
      <c r="E1030" s="108"/>
      <c r="F1030" s="108"/>
      <c r="AE1030" s="4"/>
    </row>
    <row r="1031" spans="1:31" ht="20.25" x14ac:dyDescent="0.25">
      <c r="A1031" s="160"/>
      <c r="B1031" s="318"/>
      <c r="C1031" s="318"/>
      <c r="D1031" s="318"/>
      <c r="E1031" s="318"/>
      <c r="F1031" s="318"/>
      <c r="AE1031" s="4"/>
    </row>
    <row r="1032" spans="1:31" ht="20.25" x14ac:dyDescent="0.25">
      <c r="A1032" s="63"/>
      <c r="B1032" s="160"/>
      <c r="C1032" s="318"/>
      <c r="D1032" s="318"/>
      <c r="E1032" s="318"/>
      <c r="F1032" s="318"/>
      <c r="AE1032" s="4"/>
    </row>
    <row r="1033" spans="1:31" x14ac:dyDescent="0.25">
      <c r="A1033" s="58"/>
      <c r="B1033" s="47"/>
      <c r="D1033" s="9"/>
      <c r="E1033" s="9"/>
      <c r="F1033" s="59"/>
      <c r="AE1033" s="4"/>
    </row>
    <row r="1034" spans="1:31" ht="16.5" x14ac:dyDescent="0.25">
      <c r="A1034" s="156"/>
      <c r="B1034" s="12"/>
      <c r="C1034" s="19"/>
      <c r="D1034" s="157"/>
      <c r="E1034" s="125"/>
      <c r="F1034" s="257"/>
      <c r="AE1034" s="4"/>
    </row>
    <row r="1035" spans="1:31" x14ac:dyDescent="0.25">
      <c r="A1035" s="149"/>
      <c r="B1035" s="187"/>
      <c r="C1035" s="155"/>
      <c r="D1035" s="155"/>
      <c r="E1035" s="155"/>
      <c r="F1035" s="281"/>
      <c r="G1035" s="14"/>
      <c r="H1035" s="14"/>
      <c r="I1035" s="14"/>
      <c r="J1035" s="14"/>
    </row>
    <row r="1036" spans="1:31" x14ac:dyDescent="0.25">
      <c r="A1036" s="149"/>
      <c r="B1036" s="187"/>
      <c r="C1036" s="49"/>
      <c r="D1036" s="49"/>
      <c r="E1036" s="49"/>
      <c r="F1036" s="152"/>
      <c r="G1036" s="14"/>
      <c r="H1036" s="14"/>
      <c r="I1036" s="14"/>
      <c r="J1036" s="14"/>
    </row>
    <row r="1037" spans="1:31" x14ac:dyDescent="0.25">
      <c r="A1037" s="131"/>
      <c r="B1037" s="47"/>
      <c r="C1037" s="49"/>
      <c r="D1037" s="8"/>
      <c r="E1037" s="8"/>
      <c r="F1037" s="59"/>
      <c r="G1037" s="14"/>
      <c r="H1037" s="14"/>
      <c r="I1037" s="14"/>
      <c r="J1037" s="14"/>
    </row>
    <row r="1038" spans="1:31" x14ac:dyDescent="0.25">
      <c r="A1038" s="131"/>
      <c r="B1038" s="47"/>
      <c r="C1038" s="49"/>
      <c r="D1038" s="8"/>
      <c r="E1038" s="8"/>
      <c r="F1038" s="59"/>
      <c r="G1038" s="14"/>
      <c r="H1038" s="14"/>
      <c r="I1038" s="14"/>
      <c r="J1038" s="14"/>
    </row>
    <row r="1039" spans="1:31" x14ac:dyDescent="0.25">
      <c r="A1039" s="131"/>
      <c r="B1039" s="47"/>
      <c r="C1039" s="49"/>
      <c r="D1039" s="8"/>
      <c r="E1039" s="8"/>
      <c r="F1039" s="59"/>
      <c r="G1039" s="14"/>
      <c r="H1039" s="14"/>
      <c r="I1039" s="14"/>
      <c r="J1039" s="14"/>
    </row>
    <row r="1040" spans="1:31" x14ac:dyDescent="0.25">
      <c r="A1040" s="131"/>
      <c r="B1040" s="47"/>
      <c r="C1040" s="49"/>
      <c r="D1040" s="8"/>
      <c r="E1040" s="8"/>
      <c r="F1040" s="59"/>
      <c r="G1040" s="14"/>
      <c r="H1040" s="14"/>
      <c r="I1040" s="14"/>
      <c r="J1040" s="14"/>
    </row>
    <row r="1041" spans="1:10" x14ac:dyDescent="0.25">
      <c r="A1041" s="282"/>
      <c r="B1041" s="150"/>
      <c r="C1041" s="49"/>
      <c r="D1041" s="8"/>
      <c r="E1041" s="8"/>
      <c r="F1041" s="152"/>
      <c r="G1041" s="14"/>
      <c r="H1041" s="14"/>
      <c r="I1041" s="14"/>
      <c r="J1041" s="14"/>
    </row>
    <row r="1042" spans="1:10" x14ac:dyDescent="0.25">
      <c r="A1042" s="234"/>
      <c r="B1042" s="47"/>
      <c r="C1042" s="49"/>
      <c r="D1042" s="8"/>
      <c r="E1042" s="8"/>
      <c r="F1042" s="59"/>
      <c r="G1042" s="14"/>
      <c r="H1042" s="14"/>
      <c r="I1042" s="14"/>
      <c r="J1042" s="14"/>
    </row>
    <row r="1043" spans="1:10" x14ac:dyDescent="0.25">
      <c r="A1043" s="234"/>
      <c r="B1043" s="47"/>
      <c r="C1043" s="49"/>
      <c r="D1043" s="8"/>
      <c r="E1043" s="8"/>
      <c r="F1043" s="59"/>
      <c r="G1043" s="14"/>
      <c r="H1043" s="14"/>
      <c r="I1043" s="14"/>
      <c r="J1043" s="14"/>
    </row>
    <row r="1044" spans="1:10" x14ac:dyDescent="0.25">
      <c r="A1044" s="234"/>
      <c r="B1044" s="47"/>
      <c r="C1044" s="49"/>
      <c r="D1044" s="8"/>
      <c r="E1044" s="8"/>
      <c r="F1044" s="59"/>
      <c r="G1044" s="14"/>
      <c r="H1044" s="14"/>
      <c r="I1044" s="14"/>
      <c r="J1044" s="14"/>
    </row>
    <row r="1045" spans="1:10" x14ac:dyDescent="0.25">
      <c r="A1045" s="234"/>
      <c r="B1045" s="47"/>
      <c r="C1045" s="49"/>
      <c r="D1045" s="8"/>
      <c r="E1045" s="8"/>
      <c r="F1045" s="59"/>
      <c r="G1045" s="14"/>
      <c r="H1045" s="14"/>
      <c r="I1045" s="14"/>
      <c r="J1045" s="14"/>
    </row>
    <row r="1046" spans="1:10" x14ac:dyDescent="0.25">
      <c r="A1046" s="282"/>
      <c r="B1046" s="150"/>
      <c r="C1046" s="49"/>
      <c r="D1046" s="8"/>
      <c r="E1046" s="8"/>
      <c r="F1046" s="152"/>
      <c r="G1046" s="14"/>
      <c r="H1046" s="14"/>
      <c r="I1046" s="14"/>
      <c r="J1046" s="14"/>
    </row>
    <row r="1047" spans="1:10" x14ac:dyDescent="0.25">
      <c r="A1047" s="234"/>
      <c r="B1047" s="47"/>
      <c r="C1047" s="49"/>
      <c r="D1047" s="8"/>
      <c r="E1047" s="8"/>
      <c r="F1047" s="59"/>
      <c r="G1047" s="14"/>
      <c r="H1047" s="14"/>
      <c r="I1047" s="14"/>
      <c r="J1047" s="14"/>
    </row>
    <row r="1048" spans="1:10" x14ac:dyDescent="0.25">
      <c r="A1048" s="234"/>
      <c r="B1048" s="47"/>
      <c r="C1048" s="49"/>
      <c r="D1048" s="8"/>
      <c r="E1048" s="8"/>
      <c r="F1048" s="59"/>
      <c r="G1048" s="14"/>
      <c r="H1048" s="14"/>
      <c r="I1048" s="14"/>
      <c r="J1048" s="14"/>
    </row>
    <row r="1049" spans="1:10" x14ac:dyDescent="0.25">
      <c r="A1049" s="234"/>
      <c r="B1049" s="47"/>
      <c r="C1049" s="49"/>
      <c r="D1049" s="8"/>
      <c r="E1049" s="8"/>
      <c r="F1049" s="59"/>
      <c r="G1049" s="14"/>
      <c r="H1049" s="14"/>
      <c r="I1049" s="14"/>
      <c r="J1049" s="14"/>
    </row>
    <row r="1050" spans="1:10" x14ac:dyDescent="0.25">
      <c r="A1050" s="234"/>
      <c r="B1050" s="47"/>
      <c r="C1050" s="49"/>
      <c r="D1050" s="8"/>
      <c r="E1050" s="8"/>
      <c r="F1050" s="59"/>
      <c r="G1050" s="14"/>
      <c r="H1050" s="14"/>
      <c r="I1050" s="14"/>
      <c r="J1050" s="14"/>
    </row>
    <row r="1051" spans="1:10" x14ac:dyDescent="0.25">
      <c r="A1051" s="234"/>
      <c r="B1051" s="47"/>
      <c r="C1051" s="49"/>
      <c r="D1051" s="8"/>
      <c r="E1051" s="8"/>
      <c r="F1051" s="59"/>
      <c r="G1051" s="14"/>
      <c r="H1051" s="14"/>
      <c r="I1051" s="14"/>
      <c r="J1051" s="14"/>
    </row>
    <row r="1052" spans="1:10" x14ac:dyDescent="0.25">
      <c r="A1052" s="282"/>
      <c r="B1052" s="187"/>
      <c r="C1052" s="155"/>
      <c r="D1052" s="155"/>
      <c r="E1052" s="155"/>
      <c r="F1052" s="155"/>
      <c r="G1052" s="14"/>
      <c r="H1052" s="14"/>
      <c r="I1052" s="14"/>
      <c r="J1052" s="14"/>
    </row>
    <row r="1053" spans="1:10" x14ac:dyDescent="0.25">
      <c r="A1053" s="282"/>
      <c r="B1053" s="187"/>
      <c r="C1053" s="155"/>
      <c r="D1053" s="46"/>
      <c r="E1053" s="46"/>
      <c r="F1053" s="152"/>
      <c r="G1053" s="14"/>
      <c r="H1053" s="14"/>
      <c r="I1053" s="14"/>
      <c r="J1053" s="14"/>
    </row>
    <row r="1054" spans="1:10" x14ac:dyDescent="0.25">
      <c r="A1054" s="234"/>
      <c r="B1054" s="47"/>
      <c r="C1054" s="49"/>
      <c r="D1054" s="46"/>
      <c r="E1054" s="46"/>
      <c r="F1054" s="59"/>
      <c r="G1054" s="14"/>
      <c r="H1054" s="14"/>
      <c r="I1054" s="14"/>
      <c r="J1054" s="14"/>
    </row>
    <row r="1055" spans="1:10" x14ac:dyDescent="0.25">
      <c r="A1055" s="234"/>
      <c r="B1055" s="47"/>
      <c r="C1055" s="49"/>
      <c r="D1055" s="46"/>
      <c r="E1055" s="46"/>
      <c r="F1055" s="59"/>
      <c r="G1055" s="14"/>
      <c r="H1055" s="14"/>
      <c r="I1055" s="14"/>
      <c r="J1055" s="14"/>
    </row>
    <row r="1056" spans="1:10" x14ac:dyDescent="0.25">
      <c r="A1056" s="234"/>
      <c r="B1056" s="47"/>
      <c r="C1056" s="49"/>
      <c r="D1056" s="46"/>
      <c r="E1056" s="46"/>
      <c r="F1056" s="59"/>
      <c r="G1056" s="14"/>
      <c r="H1056" s="14"/>
      <c r="I1056" s="14"/>
      <c r="J1056" s="14"/>
    </row>
    <row r="1057" spans="1:31" x14ac:dyDescent="0.25">
      <c r="A1057" s="234"/>
      <c r="B1057" s="47"/>
      <c r="C1057" s="49"/>
      <c r="D1057" s="46"/>
      <c r="E1057" s="46"/>
      <c r="F1057" s="59"/>
      <c r="G1057" s="14"/>
      <c r="H1057" s="14"/>
      <c r="I1057" s="14"/>
      <c r="J1057" s="14"/>
    </row>
    <row r="1058" spans="1:31" x14ac:dyDescent="0.25">
      <c r="A1058" s="234"/>
      <c r="B1058" s="47"/>
      <c r="C1058" s="49"/>
      <c r="D1058" s="46"/>
      <c r="E1058" s="46"/>
      <c r="F1058" s="59"/>
      <c r="G1058" s="14"/>
      <c r="H1058" s="14"/>
      <c r="I1058" s="14"/>
      <c r="J1058" s="14"/>
    </row>
    <row r="1059" spans="1:31" x14ac:dyDescent="0.25">
      <c r="A1059" s="234"/>
      <c r="B1059" s="47"/>
      <c r="C1059" s="49"/>
      <c r="D1059" s="46"/>
      <c r="E1059" s="46"/>
      <c r="F1059" s="59"/>
    </row>
    <row r="1060" spans="1:31" x14ac:dyDescent="0.25">
      <c r="A1060" s="282"/>
      <c r="B1060" s="150"/>
      <c r="C1060" s="49"/>
      <c r="D1060" s="46"/>
      <c r="E1060" s="46"/>
      <c r="F1060" s="59"/>
      <c r="AE1060" s="4"/>
    </row>
    <row r="1061" spans="1:31" x14ac:dyDescent="0.25">
      <c r="A1061" s="234"/>
      <c r="B1061" s="47"/>
      <c r="C1061" s="49"/>
      <c r="D1061" s="46"/>
      <c r="E1061" s="46"/>
      <c r="F1061" s="59"/>
      <c r="AE1061" s="4"/>
    </row>
    <row r="1062" spans="1:31" x14ac:dyDescent="0.25">
      <c r="A1062" s="234"/>
      <c r="B1062" s="47"/>
      <c r="C1062" s="49"/>
      <c r="D1062" s="46"/>
      <c r="E1062" s="46"/>
      <c r="F1062" s="59"/>
      <c r="AE1062" s="4"/>
    </row>
    <row r="1063" spans="1:31" x14ac:dyDescent="0.25">
      <c r="A1063" s="234"/>
      <c r="B1063" s="47"/>
      <c r="C1063" s="49"/>
      <c r="D1063" s="46"/>
      <c r="E1063" s="46"/>
      <c r="F1063" s="59"/>
      <c r="AE1063" s="4"/>
    </row>
    <row r="1064" spans="1:31" x14ac:dyDescent="0.25">
      <c r="A1064" s="234"/>
      <c r="B1064" s="47"/>
      <c r="C1064" s="49"/>
      <c r="D1064" s="46"/>
      <c r="E1064" s="46"/>
      <c r="F1064" s="59"/>
      <c r="AE1064" s="4"/>
    </row>
    <row r="1065" spans="1:31" x14ac:dyDescent="0.25">
      <c r="A1065" s="234"/>
      <c r="B1065" s="47"/>
      <c r="C1065" s="49"/>
      <c r="D1065" s="46"/>
      <c r="E1065" s="46"/>
      <c r="F1065" s="59"/>
      <c r="AE1065" s="4"/>
    </row>
    <row r="1066" spans="1:31" x14ac:dyDescent="0.25">
      <c r="A1066" s="282"/>
      <c r="B1066" s="187"/>
      <c r="C1066" s="155"/>
      <c r="D1066" s="46"/>
      <c r="E1066" s="46"/>
      <c r="F1066" s="152"/>
      <c r="AE1066" s="4"/>
    </row>
    <row r="1067" spans="1:31" x14ac:dyDescent="0.25">
      <c r="A1067" s="234"/>
      <c r="B1067" s="47"/>
      <c r="C1067" s="49"/>
      <c r="D1067" s="8"/>
      <c r="E1067" s="8"/>
      <c r="F1067" s="59"/>
      <c r="AE1067" s="4"/>
    </row>
    <row r="1068" spans="1:31" x14ac:dyDescent="0.25">
      <c r="A1068" s="234"/>
      <c r="B1068" s="47"/>
      <c r="C1068" s="49"/>
      <c r="D1068" s="8"/>
      <c r="E1068" s="8"/>
      <c r="F1068" s="59"/>
      <c r="AE1068" s="4"/>
    </row>
    <row r="1069" spans="1:31" x14ac:dyDescent="0.25">
      <c r="A1069" s="234"/>
      <c r="B1069" s="47"/>
      <c r="C1069" s="49"/>
      <c r="D1069" s="8"/>
      <c r="E1069" s="8"/>
      <c r="F1069" s="59"/>
      <c r="AE1069" s="4"/>
    </row>
    <row r="1070" spans="1:31" x14ac:dyDescent="0.25">
      <c r="A1070" s="234"/>
      <c r="B1070" s="47"/>
      <c r="C1070" s="49"/>
      <c r="D1070" s="8"/>
      <c r="E1070" s="8"/>
      <c r="F1070" s="59"/>
      <c r="AE1070" s="4"/>
    </row>
    <row r="1071" spans="1:31" x14ac:dyDescent="0.25">
      <c r="A1071" s="234"/>
      <c r="B1071" s="47"/>
      <c r="C1071" s="49"/>
      <c r="D1071" s="46"/>
      <c r="E1071" s="46"/>
      <c r="F1071" s="59"/>
      <c r="AE1071" s="4"/>
    </row>
    <row r="1072" spans="1:31" x14ac:dyDescent="0.25">
      <c r="A1072" s="234"/>
      <c r="B1072" s="47"/>
      <c r="C1072" s="49"/>
      <c r="D1072" s="46"/>
      <c r="E1072" s="46"/>
      <c r="F1072" s="59"/>
      <c r="AE1072" s="4"/>
    </row>
    <row r="1073" spans="1:31" s="284" customFormat="1" ht="20.25" x14ac:dyDescent="0.3">
      <c r="A1073" s="283"/>
      <c r="B1073" s="327"/>
      <c r="C1073" s="327"/>
      <c r="D1073" s="327"/>
      <c r="E1073" s="327"/>
      <c r="F1073" s="327"/>
      <c r="L1073" s="285"/>
      <c r="AE1073" s="285"/>
    </row>
    <row r="1074" spans="1:31" ht="16.5" x14ac:dyDescent="0.25">
      <c r="A1074" s="156"/>
      <c r="B1074" s="12"/>
      <c r="C1074" s="19"/>
      <c r="D1074" s="157"/>
      <c r="E1074" s="125"/>
      <c r="F1074" s="257"/>
      <c r="G1074" s="14"/>
      <c r="H1074" s="14"/>
      <c r="I1074" s="14"/>
      <c r="J1074" s="14"/>
      <c r="AE1074" s="4"/>
    </row>
    <row r="1075" spans="1:31" x14ac:dyDescent="0.25">
      <c r="B1075" s="201"/>
      <c r="D1075" s="286"/>
      <c r="G1075" s="14"/>
      <c r="H1075" s="14"/>
      <c r="I1075" s="14"/>
      <c r="J1075" s="14"/>
      <c r="AE1075" s="4"/>
    </row>
    <row r="1076" spans="1:31" x14ac:dyDescent="0.25">
      <c r="B1076" s="261"/>
      <c r="D1076" s="286"/>
      <c r="G1076" s="14"/>
      <c r="H1076" s="14"/>
      <c r="I1076" s="14"/>
      <c r="J1076" s="14"/>
      <c r="AE1076" s="4"/>
    </row>
    <row r="1077" spans="1:31" x14ac:dyDescent="0.25">
      <c r="D1077" s="8"/>
      <c r="E1077" s="8"/>
      <c r="F1077" s="59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59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59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59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59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59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59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59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59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59"/>
      <c r="G1086" s="14"/>
      <c r="H1086" s="14"/>
      <c r="I1086" s="14"/>
      <c r="J1086" s="14"/>
      <c r="AE1086" s="4"/>
    </row>
    <row r="1087" spans="1:31" x14ac:dyDescent="0.25">
      <c r="B1087" s="261"/>
      <c r="D1087" s="8"/>
      <c r="E1087" s="8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59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59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59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59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59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59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59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59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59"/>
      <c r="G1096" s="14"/>
      <c r="H1096" s="14"/>
      <c r="I1096" s="14"/>
      <c r="J1096" s="14"/>
      <c r="AE1096" s="4"/>
    </row>
    <row r="1097" spans="2:31" x14ac:dyDescent="0.25">
      <c r="B1097" s="261"/>
      <c r="D1097" s="8"/>
      <c r="E1097" s="8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59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59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59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59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59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59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59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59"/>
      <c r="G1105" s="14"/>
      <c r="H1105" s="14"/>
      <c r="I1105" s="14"/>
      <c r="J1105" s="14"/>
      <c r="AE1105" s="4"/>
    </row>
    <row r="1106" spans="2:31" x14ac:dyDescent="0.25">
      <c r="B1106" s="261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59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59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59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59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59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59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59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59"/>
      <c r="G1114" s="14"/>
      <c r="H1114" s="14"/>
      <c r="I1114" s="14"/>
      <c r="J1114" s="14"/>
      <c r="AE1114" s="4"/>
    </row>
    <row r="1115" spans="2:31" x14ac:dyDescent="0.25">
      <c r="B1115" s="261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59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59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59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59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59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59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59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59"/>
      <c r="G1123" s="14"/>
      <c r="H1123" s="14"/>
      <c r="I1123" s="14"/>
      <c r="J1123" s="14"/>
      <c r="AE1123" s="4"/>
    </row>
    <row r="1124" spans="2:31" x14ac:dyDescent="0.25">
      <c r="B1124" s="261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59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59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59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59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59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59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59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59"/>
      <c r="G1132" s="14"/>
      <c r="H1132" s="14"/>
      <c r="I1132" s="14"/>
      <c r="J1132" s="14"/>
      <c r="AE1132" s="4"/>
    </row>
    <row r="1133" spans="2:31" x14ac:dyDescent="0.25">
      <c r="B1133" s="261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59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59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59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59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59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B1142" s="261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59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59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59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59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B1149" s="261"/>
      <c r="D1149" s="8"/>
      <c r="E1149" s="8"/>
      <c r="G1149" s="14"/>
      <c r="H1149" s="14"/>
      <c r="I1149" s="14"/>
      <c r="J1149" s="14"/>
      <c r="AE1149" s="4"/>
    </row>
    <row r="1150" spans="2:31" x14ac:dyDescent="0.25">
      <c r="B1150" s="47"/>
      <c r="D1150" s="8"/>
      <c r="E1150" s="8"/>
      <c r="F1150" s="59"/>
      <c r="G1150" s="14"/>
      <c r="H1150" s="14"/>
      <c r="I1150" s="14"/>
      <c r="J1150" s="14"/>
      <c r="AE1150" s="4"/>
    </row>
    <row r="1151" spans="2:31" x14ac:dyDescent="0.25">
      <c r="B1151" s="47"/>
      <c r="D1151" s="8"/>
      <c r="E1151" s="8"/>
      <c r="F1151" s="59"/>
      <c r="G1151" s="14"/>
      <c r="H1151" s="14"/>
      <c r="I1151" s="14"/>
      <c r="J1151" s="14"/>
      <c r="AE1151" s="4"/>
    </row>
    <row r="1152" spans="2:31" x14ac:dyDescent="0.25">
      <c r="B1152" s="47"/>
      <c r="D1152" s="8"/>
      <c r="E1152" s="8"/>
      <c r="F1152" s="59"/>
      <c r="G1152" s="14"/>
      <c r="H1152" s="14"/>
      <c r="I1152" s="14"/>
      <c r="J1152" s="14"/>
      <c r="AE1152" s="4"/>
    </row>
    <row r="1153" spans="2:31" x14ac:dyDescent="0.25">
      <c r="B1153" s="47"/>
      <c r="D1153" s="8"/>
      <c r="E1153" s="8"/>
      <c r="F1153" s="59"/>
      <c r="G1153" s="14"/>
      <c r="H1153" s="14"/>
      <c r="I1153" s="14"/>
      <c r="J1153" s="14"/>
      <c r="AE1153" s="4"/>
    </row>
    <row r="1154" spans="2:31" x14ac:dyDescent="0.25">
      <c r="B1154" s="47"/>
      <c r="D1154" s="8"/>
      <c r="E1154" s="8"/>
      <c r="F1154" s="59"/>
      <c r="G1154" s="14"/>
      <c r="H1154" s="14"/>
      <c r="I1154" s="14"/>
      <c r="J1154" s="14"/>
      <c r="AE1154" s="4"/>
    </row>
    <row r="1155" spans="2:31" x14ac:dyDescent="0.25">
      <c r="B1155" s="47"/>
      <c r="D1155" s="8"/>
      <c r="E1155" s="8"/>
      <c r="F1155" s="59"/>
      <c r="G1155" s="14"/>
      <c r="H1155" s="14"/>
      <c r="I1155" s="14"/>
      <c r="J1155" s="14"/>
      <c r="AE1155" s="4"/>
    </row>
    <row r="1156" spans="2:31" x14ac:dyDescent="0.25">
      <c r="B1156" s="47"/>
      <c r="D1156" s="8"/>
      <c r="E1156" s="8"/>
      <c r="F1156" s="59"/>
      <c r="G1156" s="14"/>
      <c r="H1156" s="14"/>
      <c r="I1156" s="14"/>
      <c r="J1156" s="14"/>
      <c r="AE1156" s="4"/>
    </row>
    <row r="1157" spans="2:31" x14ac:dyDescent="0.25">
      <c r="B1157" s="47"/>
      <c r="D1157" s="8"/>
      <c r="E1157" s="8"/>
      <c r="F1157" s="59"/>
      <c r="G1157" s="14"/>
      <c r="H1157" s="14"/>
      <c r="I1157" s="14"/>
      <c r="J1157" s="14"/>
      <c r="AE1157" s="4"/>
    </row>
    <row r="1158" spans="2:31" x14ac:dyDescent="0.25">
      <c r="B1158" s="150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129"/>
      <c r="D1159" s="8"/>
      <c r="E1159" s="8"/>
      <c r="F1159" s="59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59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59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59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59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59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59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59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59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59"/>
      <c r="G1168" s="14"/>
      <c r="H1168" s="14"/>
      <c r="I1168" s="14"/>
      <c r="J1168" s="14"/>
      <c r="AE1168" s="4"/>
    </row>
    <row r="1169" spans="1:31" x14ac:dyDescent="0.25">
      <c r="B1169" s="85"/>
      <c r="D1169" s="8"/>
      <c r="E1169" s="8"/>
      <c r="G1169" s="14"/>
      <c r="H1169" s="14"/>
      <c r="I1169" s="14"/>
      <c r="J1169" s="14"/>
      <c r="AE1169" s="4"/>
    </row>
    <row r="1170" spans="1:31" x14ac:dyDescent="0.25">
      <c r="A1170" s="23"/>
      <c r="B1170" s="150"/>
      <c r="D1170" s="8"/>
      <c r="E1170" s="8"/>
      <c r="G1170" s="14"/>
      <c r="H1170" s="14"/>
      <c r="I1170" s="14"/>
      <c r="J1170" s="14"/>
      <c r="AE1170" s="4"/>
    </row>
    <row r="1171" spans="1:31" x14ac:dyDescent="0.25">
      <c r="B1171" s="261"/>
      <c r="D1171" s="8"/>
      <c r="E1171" s="8"/>
      <c r="G1171" s="14"/>
      <c r="H1171" s="14"/>
      <c r="I1171" s="14"/>
      <c r="J1171" s="14"/>
      <c r="AE1171" s="4"/>
    </row>
    <row r="1172" spans="1:31" x14ac:dyDescent="0.25">
      <c r="D1172" s="8"/>
      <c r="E1172" s="8"/>
      <c r="F1172" s="59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59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59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59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1:31" x14ac:dyDescent="0.25">
      <c r="B1177" s="261"/>
      <c r="D1177" s="8"/>
      <c r="E1177" s="8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59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59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59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59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59"/>
      <c r="G1182" s="14"/>
      <c r="H1182" s="14"/>
      <c r="I1182" s="14"/>
      <c r="J1182" s="14"/>
      <c r="AE1182" s="4"/>
    </row>
    <row r="1183" spans="1:31" x14ac:dyDescent="0.25">
      <c r="B1183" s="261"/>
      <c r="D1183" s="8"/>
      <c r="E1183" s="8"/>
      <c r="F1183" s="59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59"/>
      <c r="G1184" s="14"/>
      <c r="H1184" s="14"/>
      <c r="I1184" s="14"/>
      <c r="J1184" s="14"/>
      <c r="AE1184" s="4"/>
    </row>
    <row r="1185" spans="1:31" x14ac:dyDescent="0.25">
      <c r="B1185" s="85"/>
      <c r="D1185" s="8"/>
      <c r="E1185" s="8"/>
      <c r="F1185" s="59"/>
      <c r="G1185" s="14"/>
      <c r="H1185" s="14"/>
      <c r="I1185" s="14"/>
      <c r="J1185" s="14"/>
      <c r="AE1185" s="4"/>
    </row>
    <row r="1186" spans="1:31" x14ac:dyDescent="0.25">
      <c r="B1186" s="39"/>
      <c r="D1186" s="8"/>
      <c r="E1186" s="8"/>
      <c r="F1186" s="59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59"/>
      <c r="G1187" s="14"/>
      <c r="H1187" s="14"/>
      <c r="I1187" s="14"/>
      <c r="J1187" s="14"/>
      <c r="AE1187" s="4"/>
    </row>
    <row r="1188" spans="1:31" x14ac:dyDescent="0.25">
      <c r="B1188" s="85"/>
      <c r="D1188" s="8"/>
      <c r="E1188" s="8"/>
      <c r="F1188" s="59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59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59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59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59"/>
      <c r="G1192" s="14"/>
      <c r="H1192" s="14"/>
      <c r="I1192" s="14"/>
      <c r="J1192" s="14"/>
      <c r="AE1192" s="4"/>
    </row>
    <row r="1193" spans="1:31" x14ac:dyDescent="0.25">
      <c r="B1193" s="201"/>
      <c r="D1193" s="328"/>
      <c r="E1193" s="328"/>
      <c r="F1193" s="59"/>
      <c r="G1193" s="14"/>
      <c r="H1193" s="14"/>
      <c r="I1193" s="14"/>
      <c r="J1193" s="14"/>
      <c r="AE1193" s="4"/>
    </row>
    <row r="1194" spans="1:31" x14ac:dyDescent="0.25">
      <c r="B1194" s="201"/>
      <c r="D1194" s="46"/>
      <c r="E1194" s="46"/>
      <c r="F1194" s="46"/>
      <c r="G1194" s="46"/>
      <c r="H1194" s="46"/>
      <c r="I1194" s="46"/>
      <c r="J1194" s="59"/>
      <c r="AE1194" s="4"/>
    </row>
    <row r="1195" spans="1:31" s="284" customFormat="1" ht="20.25" x14ac:dyDescent="0.3">
      <c r="A1195" s="283"/>
      <c r="B1195" s="327"/>
      <c r="C1195" s="327"/>
      <c r="D1195" s="327"/>
      <c r="E1195" s="327"/>
      <c r="F1195" s="327"/>
      <c r="G1195" s="95"/>
      <c r="H1195" s="95"/>
      <c r="I1195" s="95"/>
      <c r="J1195" s="96"/>
      <c r="L1195" s="285"/>
      <c r="AE1195" s="285"/>
    </row>
    <row r="1196" spans="1:31" ht="16.5" x14ac:dyDescent="0.25">
      <c r="A1196" s="156"/>
      <c r="B1196" s="12"/>
      <c r="C1196" s="19"/>
      <c r="D1196" s="157"/>
      <c r="E1196" s="125"/>
      <c r="F1196" s="257"/>
      <c r="G1196" s="46"/>
      <c r="H1196" s="46"/>
      <c r="I1196" s="46"/>
      <c r="J1196" s="59"/>
      <c r="AE1196" s="4"/>
    </row>
    <row r="1197" spans="1:31" x14ac:dyDescent="0.25">
      <c r="A1197" s="13"/>
      <c r="B1197" s="11"/>
      <c r="C1197" s="40"/>
      <c r="E1197" s="94"/>
      <c r="F1197" s="191"/>
      <c r="AE1197" s="4"/>
    </row>
    <row r="1198" spans="1:31" x14ac:dyDescent="0.25">
      <c r="A1198" s="13"/>
      <c r="B1198" s="6"/>
      <c r="C1198" s="40"/>
      <c r="D1198" s="8"/>
      <c r="E1198" s="8"/>
      <c r="F1198" s="59"/>
      <c r="AE1198" s="4"/>
    </row>
    <row r="1199" spans="1:31" x14ac:dyDescent="0.25">
      <c r="A1199" s="13"/>
      <c r="B1199" s="6"/>
      <c r="C1199" s="40"/>
      <c r="D1199" s="8"/>
      <c r="E1199" s="8"/>
      <c r="F1199" s="59"/>
      <c r="AE1199" s="4"/>
    </row>
    <row r="1200" spans="1:31" x14ac:dyDescent="0.25">
      <c r="A1200" s="13"/>
      <c r="B1200" s="6"/>
      <c r="C1200" s="40"/>
      <c r="D1200" s="8"/>
      <c r="E1200" s="8"/>
      <c r="F1200" s="59"/>
      <c r="AE1200" s="4"/>
    </row>
    <row r="1201" spans="1:31" x14ac:dyDescent="0.25">
      <c r="A1201" s="13"/>
      <c r="B1201" s="6"/>
      <c r="C1201" s="40"/>
      <c r="D1201" s="8"/>
      <c r="E1201" s="8"/>
      <c r="F1201" s="59"/>
      <c r="AE1201" s="4"/>
    </row>
    <row r="1202" spans="1:31" x14ac:dyDescent="0.25">
      <c r="A1202" s="13"/>
      <c r="B1202" s="6"/>
      <c r="C1202" s="40"/>
      <c r="D1202" s="8"/>
      <c r="E1202" s="8"/>
      <c r="F1202" s="59"/>
      <c r="AE1202" s="4"/>
    </row>
    <row r="1203" spans="1:31" x14ac:dyDescent="0.25">
      <c r="A1203" s="13"/>
      <c r="B1203" s="6"/>
      <c r="C1203" s="40"/>
      <c r="D1203" s="8"/>
      <c r="E1203" s="8"/>
      <c r="F1203" s="59"/>
      <c r="AE1203" s="4"/>
    </row>
    <row r="1204" spans="1:31" x14ac:dyDescent="0.25">
      <c r="A1204" s="13"/>
      <c r="B1204" s="11"/>
      <c r="C1204" s="40"/>
      <c r="D1204" s="8"/>
      <c r="E1204" s="8"/>
      <c r="F1204" s="191"/>
      <c r="AE1204" s="4"/>
    </row>
    <row r="1205" spans="1:31" x14ac:dyDescent="0.25">
      <c r="A1205" s="13"/>
      <c r="B1205" s="6"/>
      <c r="C1205" s="40"/>
      <c r="D1205" s="8"/>
      <c r="E1205" s="8"/>
      <c r="F1205" s="59"/>
      <c r="AE1205" s="4"/>
    </row>
    <row r="1206" spans="1:31" x14ac:dyDescent="0.25">
      <c r="A1206" s="13"/>
      <c r="B1206" s="6"/>
      <c r="C1206" s="40"/>
      <c r="D1206" s="8"/>
      <c r="E1206" s="8"/>
      <c r="F1206" s="59"/>
      <c r="AE1206" s="4"/>
    </row>
    <row r="1207" spans="1:31" x14ac:dyDescent="0.25">
      <c r="A1207" s="13"/>
      <c r="B1207" s="6"/>
      <c r="C1207" s="40"/>
      <c r="D1207" s="8"/>
      <c r="E1207" s="8"/>
      <c r="F1207" s="59"/>
      <c r="AE1207" s="4"/>
    </row>
    <row r="1208" spans="1:31" x14ac:dyDescent="0.25">
      <c r="A1208" s="13"/>
      <c r="B1208" s="6"/>
      <c r="C1208" s="40"/>
      <c r="D1208" s="8"/>
      <c r="E1208" s="8"/>
      <c r="F1208" s="59"/>
      <c r="AE1208" s="4"/>
    </row>
    <row r="1209" spans="1:31" x14ac:dyDescent="0.25">
      <c r="A1209" s="13"/>
      <c r="B1209" s="6"/>
      <c r="C1209" s="40"/>
      <c r="D1209" s="8"/>
      <c r="E1209" s="8"/>
      <c r="F1209" s="59"/>
      <c r="AE1209" s="4"/>
    </row>
    <row r="1210" spans="1:31" x14ac:dyDescent="0.25">
      <c r="A1210" s="13"/>
      <c r="B1210" s="6"/>
      <c r="C1210" s="40"/>
      <c r="D1210" s="8"/>
      <c r="E1210" s="8"/>
      <c r="F1210" s="59"/>
      <c r="AE1210" s="4"/>
    </row>
    <row r="1211" spans="1:31" x14ac:dyDescent="0.25">
      <c r="A1211" s="13"/>
      <c r="B1211" s="11"/>
      <c r="C1211" s="40"/>
      <c r="D1211" s="8"/>
      <c r="E1211" s="8"/>
      <c r="F1211" s="191"/>
      <c r="AE1211" s="4"/>
    </row>
    <row r="1212" spans="1:31" x14ac:dyDescent="0.25">
      <c r="A1212" s="13"/>
      <c r="B1212" s="6"/>
      <c r="C1212" s="40"/>
      <c r="D1212" s="8"/>
      <c r="E1212" s="8"/>
      <c r="F1212" s="59"/>
      <c r="AE1212" s="4"/>
    </row>
    <row r="1213" spans="1:31" x14ac:dyDescent="0.25">
      <c r="A1213" s="13"/>
      <c r="B1213" s="6"/>
      <c r="C1213" s="40"/>
      <c r="D1213" s="8"/>
      <c r="E1213" s="8"/>
      <c r="F1213" s="59"/>
      <c r="AE1213" s="4"/>
    </row>
    <row r="1214" spans="1:31" x14ac:dyDescent="0.25">
      <c r="A1214" s="13"/>
      <c r="B1214" s="6"/>
      <c r="C1214" s="40"/>
      <c r="D1214" s="8"/>
      <c r="E1214" s="8"/>
      <c r="F1214" s="59"/>
      <c r="AE1214" s="4"/>
    </row>
    <row r="1215" spans="1:31" x14ac:dyDescent="0.25">
      <c r="A1215" s="13"/>
      <c r="B1215" s="6"/>
      <c r="C1215" s="40"/>
      <c r="D1215" s="8"/>
      <c r="E1215" s="8"/>
      <c r="F1215" s="59"/>
      <c r="AE1215" s="4"/>
    </row>
    <row r="1216" spans="1:31" x14ac:dyDescent="0.25">
      <c r="A1216" s="13"/>
      <c r="B1216" s="6"/>
      <c r="C1216" s="40"/>
      <c r="D1216" s="8"/>
      <c r="E1216" s="8"/>
      <c r="F1216" s="59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59"/>
      <c r="L1217" s="14"/>
      <c r="AE1217" s="4"/>
    </row>
    <row r="1218" spans="1:31" x14ac:dyDescent="0.25">
      <c r="A1218" s="13"/>
      <c r="B1218" s="11"/>
      <c r="C1218" s="40"/>
      <c r="D1218" s="8"/>
      <c r="E1218" s="8"/>
      <c r="F1218" s="191"/>
      <c r="AE1218" s="4"/>
    </row>
    <row r="1219" spans="1:31" x14ac:dyDescent="0.25">
      <c r="A1219" s="13"/>
      <c r="B1219" s="6"/>
      <c r="C1219" s="40"/>
      <c r="D1219" s="8"/>
      <c r="E1219" s="8"/>
      <c r="F1219" s="59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59"/>
      <c r="AE1220" s="4"/>
    </row>
    <row r="1221" spans="1:31" x14ac:dyDescent="0.25">
      <c r="A1221" s="13"/>
      <c r="B1221" s="6"/>
      <c r="C1221" s="40"/>
      <c r="D1221" s="8"/>
      <c r="E1221" s="8"/>
      <c r="F1221" s="59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59"/>
      <c r="AE1222" s="4"/>
    </row>
    <row r="1223" spans="1:31" x14ac:dyDescent="0.25">
      <c r="A1223" s="13"/>
      <c r="B1223" s="6"/>
      <c r="C1223" s="40"/>
      <c r="D1223" s="8"/>
      <c r="E1223" s="8"/>
      <c r="F1223" s="59"/>
      <c r="AE1223" s="4"/>
    </row>
    <row r="1224" spans="1:31" x14ac:dyDescent="0.25">
      <c r="A1224" s="13"/>
      <c r="B1224" s="6"/>
      <c r="C1224" s="40"/>
      <c r="D1224" s="8"/>
      <c r="E1224" s="8"/>
      <c r="F1224" s="59"/>
      <c r="AE1224" s="4"/>
    </row>
    <row r="1225" spans="1:31" x14ac:dyDescent="0.25">
      <c r="A1225" s="13"/>
      <c r="B1225" s="11"/>
      <c r="C1225" s="40"/>
      <c r="D1225" s="8"/>
      <c r="E1225" s="8"/>
      <c r="F1225" s="191"/>
      <c r="AE1225" s="4"/>
    </row>
    <row r="1226" spans="1:31" x14ac:dyDescent="0.25">
      <c r="A1226" s="13"/>
      <c r="B1226" s="6"/>
      <c r="C1226" s="40"/>
      <c r="D1226" s="8"/>
      <c r="E1226" s="8"/>
      <c r="F1226" s="59"/>
      <c r="AE1226" s="4"/>
    </row>
    <row r="1227" spans="1:31" x14ac:dyDescent="0.25">
      <c r="A1227" s="13"/>
      <c r="B1227" s="6"/>
      <c r="C1227" s="40"/>
      <c r="D1227" s="8"/>
      <c r="E1227" s="8"/>
      <c r="F1227" s="59"/>
      <c r="AE1227" s="4"/>
    </row>
    <row r="1228" spans="1:31" x14ac:dyDescent="0.25">
      <c r="A1228" s="13"/>
      <c r="B1228" s="6"/>
      <c r="C1228" s="40"/>
      <c r="D1228" s="8"/>
      <c r="E1228" s="8"/>
      <c r="F1228" s="59"/>
      <c r="AE1228" s="4"/>
    </row>
    <row r="1229" spans="1:31" x14ac:dyDescent="0.25">
      <c r="A1229" s="13"/>
      <c r="B1229" s="11"/>
      <c r="C1229" s="40"/>
      <c r="D1229" s="8"/>
      <c r="E1229" s="8"/>
      <c r="F1229" s="191"/>
      <c r="AE1229" s="4"/>
    </row>
    <row r="1230" spans="1:31" x14ac:dyDescent="0.25">
      <c r="A1230" s="13"/>
      <c r="B1230" s="6"/>
      <c r="C1230" s="40"/>
      <c r="D1230" s="8"/>
      <c r="E1230" s="8"/>
      <c r="F1230" s="59"/>
      <c r="AE1230" s="4"/>
    </row>
    <row r="1231" spans="1:31" x14ac:dyDescent="0.25">
      <c r="A1231" s="13"/>
      <c r="B1231" s="6"/>
      <c r="C1231" s="40"/>
      <c r="D1231" s="8"/>
      <c r="E1231" s="8"/>
      <c r="F1231" s="59"/>
      <c r="AE1231" s="4"/>
    </row>
    <row r="1232" spans="1:31" x14ac:dyDescent="0.25">
      <c r="A1232" s="13"/>
      <c r="B1232" s="11"/>
      <c r="C1232" s="40"/>
      <c r="D1232" s="8"/>
      <c r="E1232" s="8"/>
      <c r="F1232" s="191"/>
      <c r="AE1232" s="4"/>
    </row>
    <row r="1233" spans="1:31" x14ac:dyDescent="0.25">
      <c r="A1233" s="13"/>
      <c r="B1233" s="6"/>
      <c r="C1233" s="40"/>
      <c r="D1233" s="8"/>
      <c r="E1233" s="8"/>
      <c r="F1233" s="59"/>
      <c r="AE1233" s="4"/>
    </row>
    <row r="1234" spans="1:31" x14ac:dyDescent="0.25">
      <c r="A1234" s="13"/>
      <c r="B1234" s="6"/>
      <c r="C1234" s="40"/>
      <c r="D1234" s="8"/>
      <c r="E1234" s="8"/>
      <c r="F1234" s="59"/>
      <c r="AE1234" s="4"/>
    </row>
    <row r="1235" spans="1:31" x14ac:dyDescent="0.25">
      <c r="A1235" s="13"/>
      <c r="B1235" s="6"/>
      <c r="C1235" s="40"/>
      <c r="D1235" s="8"/>
      <c r="E1235" s="8"/>
      <c r="F1235" s="59"/>
      <c r="AE1235" s="4"/>
    </row>
    <row r="1236" spans="1:31" x14ac:dyDescent="0.25">
      <c r="A1236" s="13"/>
      <c r="B1236" s="6"/>
      <c r="C1236" s="40"/>
      <c r="D1236" s="8"/>
      <c r="E1236" s="8"/>
      <c r="F1236" s="59"/>
      <c r="AE1236" s="4"/>
    </row>
    <row r="1237" spans="1:31" x14ac:dyDescent="0.25">
      <c r="A1237" s="13"/>
      <c r="B1237" s="6"/>
      <c r="C1237" s="40"/>
      <c r="D1237" s="8"/>
      <c r="E1237" s="8"/>
      <c r="F1237" s="59"/>
      <c r="AE1237" s="4"/>
    </row>
    <row r="1238" spans="1:31" x14ac:dyDescent="0.25">
      <c r="A1238" s="13"/>
      <c r="B1238" s="6"/>
      <c r="C1238" s="40"/>
      <c r="D1238" s="8"/>
      <c r="E1238" s="8"/>
      <c r="F1238" s="59"/>
      <c r="AE1238" s="4"/>
    </row>
    <row r="1239" spans="1:31" x14ac:dyDescent="0.25">
      <c r="A1239" s="13"/>
      <c r="B1239" s="6"/>
      <c r="C1239" s="40"/>
      <c r="D1239" s="93"/>
      <c r="E1239" s="94"/>
      <c r="F1239" s="59"/>
      <c r="AE1239" s="4"/>
    </row>
    <row r="1240" spans="1:31" s="284" customFormat="1" ht="20.25" x14ac:dyDescent="0.3">
      <c r="A1240" s="287"/>
      <c r="B1240" s="329"/>
      <c r="C1240" s="329"/>
      <c r="D1240" s="329"/>
      <c r="E1240" s="329"/>
      <c r="F1240" s="329"/>
      <c r="G1240" s="288"/>
      <c r="H1240" s="288"/>
      <c r="I1240" s="288"/>
      <c r="J1240" s="288"/>
      <c r="L1240" s="285"/>
      <c r="AE1240" s="285"/>
    </row>
    <row r="1241" spans="1:31" ht="16.5" x14ac:dyDescent="0.25">
      <c r="A1241" s="156"/>
      <c r="B1241" s="12"/>
      <c r="C1241" s="19"/>
      <c r="D1241" s="157"/>
      <c r="E1241" s="125"/>
      <c r="F1241" s="257"/>
      <c r="AE1241" s="4"/>
    </row>
    <row r="1242" spans="1:31" ht="18.75" x14ac:dyDescent="0.3">
      <c r="A1242" s="51"/>
      <c r="B1242" s="52"/>
      <c r="C1242" s="107"/>
      <c r="D1242" s="108"/>
      <c r="E1242" s="56"/>
      <c r="F1242" s="290"/>
      <c r="M1242" s="38"/>
      <c r="O1242" s="40"/>
      <c r="P1242" s="40"/>
      <c r="Q1242" s="4"/>
      <c r="R1242" s="4"/>
      <c r="S1242" s="4"/>
      <c r="T1242" s="4"/>
      <c r="AE1242" s="4"/>
    </row>
    <row r="1243" spans="1:31" ht="18.75" x14ac:dyDescent="0.3">
      <c r="A1243" s="51"/>
      <c r="B1243" s="52"/>
      <c r="C1243" s="54"/>
      <c r="D1243" s="8"/>
      <c r="E1243" s="8"/>
      <c r="F1243" s="57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1"/>
      <c r="B1244" s="52"/>
      <c r="C1244" s="54"/>
      <c r="D1244" s="8"/>
      <c r="E1244" s="8"/>
      <c r="F1244" s="57"/>
      <c r="AE1244" s="4"/>
    </row>
    <row r="1245" spans="1:31" ht="18.75" x14ac:dyDescent="0.3">
      <c r="A1245" s="51"/>
      <c r="B1245" s="52"/>
      <c r="C1245" s="54"/>
      <c r="D1245" s="8"/>
      <c r="E1245" s="8"/>
      <c r="F1245" s="57"/>
      <c r="AE1245" s="4"/>
    </row>
    <row r="1246" spans="1:31" ht="18.75" x14ac:dyDescent="0.3">
      <c r="A1246" s="51"/>
      <c r="B1246" s="52"/>
      <c r="C1246" s="54"/>
      <c r="D1246" s="8"/>
      <c r="E1246" s="8"/>
      <c r="F1246" s="57"/>
      <c r="AE1246" s="4"/>
    </row>
    <row r="1247" spans="1:31" ht="18.75" x14ac:dyDescent="0.3">
      <c r="A1247" s="51"/>
      <c r="B1247" s="52"/>
      <c r="C1247" s="54"/>
      <c r="D1247" s="8"/>
      <c r="E1247" s="8"/>
      <c r="F1247" s="57"/>
      <c r="AE1247" s="4"/>
    </row>
    <row r="1248" spans="1:31" ht="18.75" x14ac:dyDescent="0.3">
      <c r="A1248" s="51"/>
      <c r="B1248" s="52"/>
      <c r="C1248" s="54"/>
      <c r="D1248" s="8"/>
      <c r="E1248" s="8"/>
      <c r="F1248" s="57"/>
      <c r="AE1248" s="4"/>
    </row>
    <row r="1249" spans="1:31" ht="18.75" x14ac:dyDescent="0.3">
      <c r="A1249" s="51"/>
      <c r="B1249" s="52"/>
      <c r="C1249" s="54"/>
      <c r="D1249" s="8"/>
      <c r="E1249" s="8"/>
      <c r="F1249" s="57"/>
      <c r="AE1249" s="4"/>
    </row>
    <row r="1250" spans="1:31" ht="18.75" x14ac:dyDescent="0.3">
      <c r="A1250" s="51"/>
      <c r="B1250" s="52"/>
      <c r="C1250" s="54"/>
      <c r="D1250" s="8"/>
      <c r="E1250" s="8"/>
      <c r="F1250" s="57"/>
      <c r="AE1250" s="4"/>
    </row>
    <row r="1251" spans="1:31" ht="18.75" x14ac:dyDescent="0.3">
      <c r="A1251" s="51"/>
      <c r="B1251" s="52"/>
      <c r="C1251" s="54"/>
      <c r="D1251" s="8"/>
      <c r="E1251" s="8"/>
      <c r="F1251" s="57"/>
      <c r="AE1251" s="4"/>
    </row>
    <row r="1252" spans="1:31" ht="18.75" x14ac:dyDescent="0.3">
      <c r="A1252" s="51"/>
      <c r="B1252" s="52"/>
      <c r="C1252" s="54"/>
      <c r="D1252" s="8"/>
      <c r="E1252" s="8"/>
      <c r="F1252" s="57"/>
      <c r="AE1252" s="4"/>
    </row>
    <row r="1253" spans="1:31" ht="18.75" x14ac:dyDescent="0.3">
      <c r="A1253" s="51"/>
      <c r="B1253" s="52"/>
      <c r="C1253" s="54"/>
      <c r="D1253" s="8"/>
      <c r="E1253" s="8"/>
      <c r="F1253" s="57"/>
      <c r="AE1253" s="4"/>
    </row>
    <row r="1254" spans="1:31" ht="18.75" x14ac:dyDescent="0.3">
      <c r="A1254" s="51"/>
      <c r="B1254" s="52"/>
      <c r="C1254" s="54"/>
      <c r="D1254" s="8"/>
      <c r="E1254" s="8"/>
      <c r="F1254" s="57"/>
      <c r="G1254" s="291"/>
      <c r="AE1254" s="4"/>
    </row>
    <row r="1255" spans="1:31" ht="18.75" x14ac:dyDescent="0.3">
      <c r="A1255" s="51"/>
      <c r="B1255" s="52"/>
      <c r="C1255" s="54"/>
      <c r="D1255" s="8"/>
      <c r="E1255" s="8"/>
      <c r="F1255" s="57"/>
      <c r="AE1255" s="4"/>
    </row>
    <row r="1256" spans="1:31" ht="18.75" x14ac:dyDescent="0.3">
      <c r="A1256" s="51"/>
      <c r="B1256" s="52"/>
      <c r="C1256" s="54"/>
      <c r="D1256" s="8"/>
      <c r="E1256" s="8"/>
      <c r="F1256" s="57"/>
      <c r="AE1256" s="4"/>
    </row>
    <row r="1257" spans="1:31" ht="18.75" x14ac:dyDescent="0.3">
      <c r="A1257" s="51"/>
      <c r="B1257" s="52"/>
      <c r="C1257" s="54"/>
      <c r="D1257" s="8"/>
      <c r="E1257" s="8"/>
      <c r="F1257" s="57"/>
      <c r="AE1257" s="4"/>
    </row>
    <row r="1258" spans="1:31" ht="18.75" x14ac:dyDescent="0.3">
      <c r="A1258" s="51"/>
      <c r="B1258" s="52"/>
      <c r="C1258" s="54"/>
      <c r="D1258" s="8"/>
      <c r="E1258" s="8"/>
      <c r="F1258" s="57"/>
      <c r="AE1258" s="4"/>
    </row>
    <row r="1259" spans="1:31" ht="18.75" x14ac:dyDescent="0.3">
      <c r="A1259" s="51"/>
      <c r="B1259" s="52"/>
      <c r="C1259" s="54"/>
      <c r="D1259" s="8"/>
      <c r="E1259" s="8"/>
      <c r="F1259" s="57"/>
      <c r="AE1259" s="4"/>
    </row>
    <row r="1260" spans="1:31" ht="18.75" x14ac:dyDescent="0.3">
      <c r="A1260" s="51"/>
      <c r="B1260" s="52"/>
      <c r="C1260" s="54"/>
      <c r="D1260" s="8"/>
      <c r="E1260" s="8"/>
      <c r="F1260" s="57"/>
      <c r="AE1260" s="4"/>
    </row>
    <row r="1261" spans="1:31" ht="18.75" x14ac:dyDescent="0.3">
      <c r="A1261" s="51"/>
      <c r="B1261" s="52"/>
      <c r="C1261" s="54"/>
      <c r="D1261" s="8"/>
      <c r="E1261" s="8"/>
      <c r="F1261" s="57"/>
      <c r="AE1261" s="4"/>
    </row>
    <row r="1262" spans="1:31" ht="18.75" x14ac:dyDescent="0.3">
      <c r="A1262" s="51"/>
      <c r="B1262" s="52"/>
      <c r="C1262" s="54"/>
      <c r="D1262" s="8"/>
      <c r="E1262" s="8"/>
      <c r="F1262" s="57"/>
      <c r="AE1262" s="4"/>
    </row>
    <row r="1263" spans="1:31" ht="18.75" x14ac:dyDescent="0.3">
      <c r="A1263" s="51"/>
      <c r="B1263" s="52"/>
      <c r="C1263" s="54"/>
      <c r="D1263" s="8"/>
      <c r="E1263" s="8"/>
      <c r="F1263" s="57"/>
      <c r="AE1263" s="4"/>
    </row>
    <row r="1264" spans="1:31" ht="18.75" x14ac:dyDescent="0.3">
      <c r="A1264" s="51"/>
      <c r="B1264" s="52"/>
      <c r="C1264" s="54"/>
      <c r="D1264" s="8"/>
      <c r="E1264" s="8"/>
      <c r="F1264" s="57"/>
      <c r="AE1264" s="4"/>
    </row>
    <row r="1265" spans="1:31" ht="18.75" x14ac:dyDescent="0.3">
      <c r="A1265" s="51"/>
      <c r="B1265" s="52"/>
      <c r="C1265" s="54"/>
      <c r="D1265" s="8"/>
      <c r="E1265" s="8"/>
      <c r="F1265" s="57"/>
      <c r="AE1265" s="4"/>
    </row>
    <row r="1266" spans="1:31" ht="18.75" x14ac:dyDescent="0.3">
      <c r="A1266" s="51"/>
      <c r="B1266" s="52"/>
      <c r="C1266" s="54"/>
      <c r="D1266" s="55"/>
      <c r="E1266" s="56"/>
      <c r="F1266" s="57"/>
      <c r="AE1266" s="4"/>
    </row>
    <row r="1267" spans="1:31" s="284" customFormat="1" ht="20.25" x14ac:dyDescent="0.3">
      <c r="A1267" s="287"/>
      <c r="B1267" s="329"/>
      <c r="C1267" s="329"/>
      <c r="D1267" s="329"/>
      <c r="E1267" s="329"/>
      <c r="F1267" s="329"/>
      <c r="G1267" s="288"/>
      <c r="H1267" s="288"/>
      <c r="I1267" s="288"/>
      <c r="J1267" s="288"/>
      <c r="L1267" s="285"/>
      <c r="AE1267" s="285"/>
    </row>
    <row r="1268" spans="1:31" ht="16.5" x14ac:dyDescent="0.25">
      <c r="A1268" s="156"/>
      <c r="B1268" s="12"/>
      <c r="C1268" s="19"/>
      <c r="D1268" s="157"/>
      <c r="E1268" s="125"/>
      <c r="F1268" s="257"/>
      <c r="AE1268" s="4"/>
    </row>
    <row r="1269" spans="1:31" x14ac:dyDescent="0.25">
      <c r="A1269" s="186"/>
      <c r="B1269" s="202"/>
      <c r="C1269" s="149"/>
      <c r="D1269" s="155"/>
      <c r="E1269" s="155"/>
      <c r="F1269" s="202"/>
      <c r="AE1269" s="4"/>
    </row>
    <row r="1270" spans="1:31" x14ac:dyDescent="0.25">
      <c r="A1270" s="23"/>
      <c r="B1270" s="30"/>
      <c r="C1270" s="131"/>
      <c r="D1270" s="8"/>
      <c r="E1270" s="8"/>
      <c r="F1270" s="10"/>
      <c r="AE1270" s="4"/>
    </row>
    <row r="1271" spans="1:31" x14ac:dyDescent="0.25">
      <c r="A1271" s="23"/>
      <c r="B1271" s="30"/>
      <c r="C1271" s="131"/>
      <c r="D1271" s="8"/>
      <c r="E1271" s="8"/>
      <c r="F1271" s="10"/>
      <c r="AE1271" s="4"/>
    </row>
    <row r="1272" spans="1:31" x14ac:dyDescent="0.25">
      <c r="A1272" s="23"/>
      <c r="B1272" s="30"/>
      <c r="C1272" s="131"/>
      <c r="D1272" s="8"/>
      <c r="E1272" s="8"/>
      <c r="F1272" s="10"/>
      <c r="AE1272" s="4"/>
    </row>
    <row r="1273" spans="1:31" x14ac:dyDescent="0.25">
      <c r="A1273" s="23"/>
      <c r="B1273" s="30"/>
      <c r="C1273" s="131"/>
      <c r="D1273" s="8"/>
      <c r="E1273" s="8"/>
      <c r="F1273" s="10"/>
      <c r="AE1273" s="4"/>
    </row>
    <row r="1274" spans="1:31" x14ac:dyDescent="0.25">
      <c r="A1274" s="23"/>
      <c r="B1274" s="30"/>
      <c r="C1274" s="131"/>
      <c r="D1274" s="8"/>
      <c r="E1274" s="8"/>
      <c r="F1274" s="10"/>
      <c r="AE1274" s="4"/>
    </row>
    <row r="1275" spans="1:31" x14ac:dyDescent="0.25">
      <c r="A1275" s="23"/>
      <c r="B1275" s="30"/>
      <c r="C1275" s="131"/>
      <c r="D1275" s="8"/>
      <c r="E1275" s="8"/>
      <c r="F1275" s="10"/>
      <c r="AE1275" s="4"/>
    </row>
    <row r="1276" spans="1:31" x14ac:dyDescent="0.25">
      <c r="A1276" s="23"/>
      <c r="B1276" s="30"/>
      <c r="C1276" s="131"/>
      <c r="D1276" s="8"/>
      <c r="E1276" s="8"/>
      <c r="F1276" s="10"/>
      <c r="AE1276" s="4"/>
    </row>
    <row r="1277" spans="1:31" x14ac:dyDescent="0.25">
      <c r="A1277" s="23"/>
      <c r="B1277" s="30"/>
      <c r="C1277" s="131"/>
      <c r="D1277" s="8"/>
      <c r="E1277" s="8"/>
      <c r="F1277" s="10"/>
      <c r="AE1277" s="4"/>
    </row>
    <row r="1278" spans="1:31" x14ac:dyDescent="0.25">
      <c r="A1278" s="23"/>
      <c r="B1278" s="30"/>
      <c r="C1278" s="131"/>
      <c r="D1278" s="8"/>
      <c r="E1278" s="8"/>
      <c r="F1278" s="10"/>
      <c r="AE1278" s="4"/>
    </row>
    <row r="1279" spans="1:31" x14ac:dyDescent="0.25">
      <c r="A1279" s="23"/>
      <c r="B1279" s="47"/>
      <c r="C1279" s="131"/>
      <c r="D1279" s="8"/>
      <c r="E1279" s="8"/>
      <c r="F1279" s="10"/>
      <c r="AE1279" s="4"/>
    </row>
    <row r="1280" spans="1:31" x14ac:dyDescent="0.25">
      <c r="A1280" s="23"/>
      <c r="B1280" s="47"/>
      <c r="C1280" s="131"/>
      <c r="D1280" s="8"/>
      <c r="E1280" s="8"/>
      <c r="F1280" s="10"/>
      <c r="AE1280" s="4"/>
    </row>
    <row r="1281" spans="1:31" x14ac:dyDescent="0.25">
      <c r="A1281" s="23"/>
      <c r="B1281" s="47"/>
      <c r="C1281" s="131"/>
      <c r="D1281" s="8"/>
      <c r="E1281" s="8"/>
      <c r="F1281" s="10"/>
      <c r="AE1281" s="4"/>
    </row>
    <row r="1282" spans="1:31" x14ac:dyDescent="0.25">
      <c r="A1282" s="23"/>
      <c r="B1282" s="47"/>
      <c r="C1282" s="131"/>
      <c r="D1282" s="8"/>
      <c r="E1282" s="8"/>
      <c r="F1282" s="10"/>
      <c r="AE1282" s="4"/>
    </row>
    <row r="1283" spans="1:31" x14ac:dyDescent="0.25">
      <c r="A1283" s="23"/>
      <c r="B1283" s="292"/>
      <c r="C1283" s="131"/>
      <c r="D1283" s="8"/>
      <c r="E1283" s="8"/>
      <c r="F1283" s="10"/>
      <c r="AE1283" s="4"/>
    </row>
    <row r="1284" spans="1:31" x14ac:dyDescent="0.25">
      <c r="A1284" s="23"/>
      <c r="B1284" s="292"/>
      <c r="C1284" s="131"/>
      <c r="D1284" s="8"/>
      <c r="E1284" s="8"/>
      <c r="F1284" s="10"/>
      <c r="AE1284" s="4"/>
    </row>
    <row r="1285" spans="1:31" ht="18.75" x14ac:dyDescent="0.25">
      <c r="A1285" s="114"/>
      <c r="B1285" s="115"/>
      <c r="C1285" s="147"/>
      <c r="D1285" s="8"/>
      <c r="E1285" s="8"/>
      <c r="F1285" s="293"/>
      <c r="AE1285" s="4"/>
    </row>
    <row r="1286" spans="1:31" x14ac:dyDescent="0.25">
      <c r="A1286" s="23"/>
      <c r="B1286" s="30"/>
      <c r="C1286" s="131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47"/>
      <c r="C1295" s="23"/>
      <c r="D1295" s="8"/>
      <c r="E1295" s="8"/>
      <c r="F1295" s="10"/>
      <c r="AE1295" s="4"/>
    </row>
    <row r="1296" spans="1:31" ht="18.75" x14ac:dyDescent="0.25">
      <c r="A1296" s="114"/>
      <c r="B1296" s="104"/>
      <c r="C1296" s="114"/>
      <c r="D1296" s="8"/>
      <c r="E1296" s="8"/>
      <c r="F1296" s="293"/>
      <c r="AE1296" s="4"/>
    </row>
    <row r="1297" spans="1:31" x14ac:dyDescent="0.25">
      <c r="A1297" s="23"/>
      <c r="B1297" s="30"/>
      <c r="C1297" s="131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47"/>
      <c r="C1306" s="23"/>
      <c r="D1306" s="8"/>
      <c r="E1306" s="8"/>
      <c r="F1306" s="10"/>
      <c r="AE1306" s="4"/>
    </row>
    <row r="1307" spans="1:31" ht="18.75" x14ac:dyDescent="0.25">
      <c r="A1307" s="114"/>
      <c r="B1307" s="104"/>
      <c r="C1307" s="23"/>
      <c r="D1307" s="8"/>
      <c r="E1307" s="8"/>
      <c r="F1307" s="10"/>
      <c r="AE1307" s="4"/>
    </row>
    <row r="1308" spans="1:31" x14ac:dyDescent="0.25">
      <c r="A1308" s="23"/>
      <c r="B1308" s="47"/>
      <c r="C1308" s="23"/>
      <c r="D1308" s="8"/>
      <c r="E1308" s="8"/>
      <c r="F1308" s="10"/>
      <c r="AE1308" s="4"/>
    </row>
    <row r="1309" spans="1:31" x14ac:dyDescent="0.25">
      <c r="A1309" s="23"/>
      <c r="B1309" s="47"/>
      <c r="C1309" s="23"/>
      <c r="D1309" s="8"/>
      <c r="E1309" s="8"/>
      <c r="F1309" s="10"/>
      <c r="AE1309" s="4"/>
    </row>
    <row r="1310" spans="1:31" x14ac:dyDescent="0.25">
      <c r="A1310" s="23"/>
      <c r="B1310" s="47"/>
      <c r="C1310" s="23"/>
      <c r="D1310" s="8"/>
      <c r="E1310" s="8"/>
      <c r="F1310" s="10"/>
      <c r="AE1310" s="4"/>
    </row>
    <row r="1311" spans="1:31" x14ac:dyDescent="0.25">
      <c r="A1311" s="23"/>
      <c r="B1311" s="47"/>
      <c r="C1311" s="23"/>
      <c r="D1311" s="8"/>
      <c r="E1311" s="8"/>
      <c r="F1311" s="10"/>
      <c r="AE1311" s="4"/>
    </row>
    <row r="1312" spans="1:31" x14ac:dyDescent="0.25">
      <c r="A1312" s="23"/>
      <c r="B1312" s="47"/>
      <c r="C1312" s="23"/>
      <c r="D1312" s="8"/>
      <c r="E1312" s="8"/>
      <c r="F1312" s="10"/>
      <c r="AE1312" s="4"/>
    </row>
    <row r="1313" spans="1:31" x14ac:dyDescent="0.25">
      <c r="A1313" s="23"/>
      <c r="B1313" s="47"/>
      <c r="C1313" s="23"/>
      <c r="D1313" s="8"/>
      <c r="E1313" s="8"/>
      <c r="F1313" s="10"/>
      <c r="AE1313" s="4"/>
    </row>
    <row r="1314" spans="1:31" x14ac:dyDescent="0.25">
      <c r="A1314" s="23"/>
      <c r="B1314" s="47"/>
      <c r="C1314" s="23"/>
      <c r="D1314" s="8"/>
      <c r="E1314" s="8"/>
      <c r="F1314" s="10"/>
      <c r="AE1314" s="4"/>
    </row>
    <row r="1315" spans="1:31" ht="18.75" x14ac:dyDescent="0.25">
      <c r="A1315" s="114"/>
      <c r="B1315" s="104"/>
      <c r="C1315" s="114"/>
      <c r="D1315" s="8"/>
      <c r="E1315" s="8"/>
      <c r="F1315" s="294"/>
      <c r="AE1315" s="4"/>
    </row>
    <row r="1316" spans="1:31" x14ac:dyDescent="0.25">
      <c r="A1316" s="23"/>
      <c r="B1316" s="47"/>
      <c r="C1316" s="23"/>
      <c r="D1316" s="8"/>
      <c r="E1316" s="8"/>
      <c r="F1316" s="10"/>
      <c r="AE1316" s="4"/>
    </row>
    <row r="1317" spans="1:31" x14ac:dyDescent="0.25">
      <c r="A1317" s="23"/>
      <c r="B1317" s="47"/>
      <c r="C1317" s="23"/>
      <c r="D1317" s="8"/>
      <c r="E1317" s="8"/>
      <c r="F1317" s="10"/>
      <c r="AE1317" s="4"/>
    </row>
    <row r="1318" spans="1:31" x14ac:dyDescent="0.25">
      <c r="A1318" s="23"/>
      <c r="B1318" s="47"/>
      <c r="C1318" s="23"/>
      <c r="D1318" s="8"/>
      <c r="E1318" s="8"/>
      <c r="F1318" s="10"/>
      <c r="AE1318" s="4"/>
    </row>
    <row r="1319" spans="1:31" x14ac:dyDescent="0.25">
      <c r="A1319" s="23"/>
      <c r="B1319" s="47"/>
      <c r="C1319" s="23"/>
      <c r="D1319" s="8"/>
      <c r="E1319" s="8"/>
      <c r="F1319" s="10"/>
      <c r="AE1319" s="4"/>
    </row>
    <row r="1320" spans="1:31" x14ac:dyDescent="0.25">
      <c r="A1320" s="23"/>
      <c r="B1320" s="47"/>
      <c r="C1320" s="23"/>
      <c r="D1320" s="8"/>
      <c r="E1320" s="8"/>
      <c r="F1320" s="10"/>
      <c r="AE1320" s="4"/>
    </row>
    <row r="1321" spans="1:31" x14ac:dyDescent="0.25">
      <c r="A1321" s="23"/>
      <c r="B1321" s="47"/>
      <c r="C1321" s="23"/>
      <c r="D1321" s="8"/>
      <c r="E1321" s="8"/>
      <c r="F1321" s="10"/>
      <c r="AE1321" s="4"/>
    </row>
    <row r="1322" spans="1:31" x14ac:dyDescent="0.25">
      <c r="A1322" s="23"/>
      <c r="B1322" s="47"/>
      <c r="C1322" s="23"/>
      <c r="D1322" s="8"/>
      <c r="E1322" s="8"/>
      <c r="F1322" s="10"/>
      <c r="AE1322" s="4"/>
    </row>
    <row r="1323" spans="1:31" x14ac:dyDescent="0.25">
      <c r="A1323" s="23"/>
      <c r="B1323" s="47"/>
      <c r="C1323" s="23"/>
      <c r="D1323" s="8"/>
      <c r="E1323" s="8"/>
      <c r="F1323" s="10"/>
      <c r="AE1323" s="4"/>
    </row>
    <row r="1324" spans="1:31" x14ac:dyDescent="0.25">
      <c r="A1324" s="23"/>
      <c r="B1324" s="47"/>
      <c r="C1324" s="23"/>
      <c r="D1324" s="8"/>
      <c r="E1324" s="8"/>
      <c r="F1324" s="10"/>
      <c r="AE1324" s="4"/>
    </row>
    <row r="1325" spans="1:31" ht="18.75" x14ac:dyDescent="0.25">
      <c r="A1325" s="114"/>
      <c r="B1325" s="104"/>
      <c r="C1325" s="114"/>
      <c r="D1325" s="8"/>
      <c r="E1325" s="8"/>
      <c r="F1325" s="294"/>
      <c r="AE1325" s="4"/>
    </row>
    <row r="1326" spans="1:31" x14ac:dyDescent="0.25">
      <c r="A1326" s="23"/>
      <c r="B1326" s="47"/>
      <c r="C1326" s="23"/>
      <c r="D1326" s="8"/>
      <c r="E1326" s="8"/>
      <c r="F1326" s="10"/>
      <c r="AE1326" s="4"/>
    </row>
    <row r="1327" spans="1:31" x14ac:dyDescent="0.25">
      <c r="A1327" s="23"/>
      <c r="B1327" s="47"/>
      <c r="C1327" s="23"/>
      <c r="D1327" s="8"/>
      <c r="E1327" s="8"/>
      <c r="F1327" s="10"/>
      <c r="AE1327" s="4"/>
    </row>
    <row r="1328" spans="1:31" x14ac:dyDescent="0.25">
      <c r="A1328" s="23"/>
      <c r="B1328" s="47"/>
      <c r="C1328" s="23"/>
      <c r="D1328" s="8"/>
      <c r="E1328" s="8"/>
      <c r="F1328" s="10"/>
      <c r="AE1328" s="4"/>
    </row>
    <row r="1329" spans="1:31" x14ac:dyDescent="0.25">
      <c r="A1329" s="23"/>
      <c r="B1329" s="47"/>
      <c r="C1329" s="23"/>
      <c r="D1329" s="8"/>
      <c r="E1329" s="8"/>
      <c r="F1329" s="10"/>
      <c r="AE1329" s="4"/>
    </row>
    <row r="1330" spans="1:31" x14ac:dyDescent="0.25">
      <c r="A1330" s="23"/>
      <c r="B1330" s="47"/>
      <c r="C1330" s="23"/>
      <c r="D1330" s="8"/>
      <c r="E1330" s="8"/>
      <c r="F1330" s="10"/>
      <c r="AE1330" s="4"/>
    </row>
    <row r="1331" spans="1:31" x14ac:dyDescent="0.25">
      <c r="A1331" s="23"/>
      <c r="B1331" s="47"/>
      <c r="C1331" s="23"/>
      <c r="D1331" s="8"/>
      <c r="E1331" s="8"/>
      <c r="F1331" s="10"/>
      <c r="AE1331" s="4"/>
    </row>
    <row r="1332" spans="1:31" x14ac:dyDescent="0.25">
      <c r="A1332" s="23"/>
      <c r="B1332" s="47"/>
      <c r="C1332" s="23"/>
      <c r="D1332" s="8"/>
      <c r="E1332" s="8"/>
      <c r="F1332" s="10"/>
      <c r="AE1332" s="4"/>
    </row>
    <row r="1333" spans="1:31" x14ac:dyDescent="0.25">
      <c r="A1333" s="23"/>
      <c r="B1333" s="47"/>
      <c r="C1333" s="23"/>
      <c r="D1333" s="8"/>
      <c r="E1333" s="8"/>
      <c r="F1333" s="10"/>
      <c r="AE1333" s="4"/>
    </row>
    <row r="1334" spans="1:31" x14ac:dyDescent="0.25">
      <c r="A1334" s="23"/>
      <c r="B1334" s="47"/>
      <c r="C1334" s="23"/>
      <c r="D1334" s="8"/>
      <c r="E1334" s="8"/>
      <c r="F1334" s="10"/>
      <c r="AE1334" s="4"/>
    </row>
    <row r="1335" spans="1:31" x14ac:dyDescent="0.25">
      <c r="A1335" s="23"/>
      <c r="B1335" s="47"/>
      <c r="C1335" s="23"/>
      <c r="D1335" s="8"/>
      <c r="E1335" s="8"/>
      <c r="F1335" s="10"/>
      <c r="AE1335" s="4"/>
    </row>
    <row r="1336" spans="1:31" ht="18.75" x14ac:dyDescent="0.25">
      <c r="A1336" s="114"/>
      <c r="B1336" s="104"/>
      <c r="C1336" s="114"/>
      <c r="D1336" s="8"/>
      <c r="E1336" s="8"/>
      <c r="F1336" s="294"/>
      <c r="AE1336" s="4"/>
    </row>
    <row r="1337" spans="1:31" x14ac:dyDescent="0.25">
      <c r="A1337" s="23"/>
      <c r="B1337" s="47"/>
      <c r="C1337" s="23"/>
      <c r="D1337" s="8"/>
      <c r="E1337" s="8"/>
      <c r="F1337" s="10"/>
      <c r="AE1337" s="4"/>
    </row>
    <row r="1338" spans="1:31" x14ac:dyDescent="0.25">
      <c r="A1338" s="23"/>
      <c r="B1338" s="47"/>
      <c r="C1338" s="23"/>
      <c r="D1338" s="8"/>
      <c r="E1338" s="8"/>
      <c r="F1338" s="10"/>
      <c r="AE1338" s="4"/>
    </row>
    <row r="1339" spans="1:31" x14ac:dyDescent="0.25">
      <c r="A1339" s="23"/>
      <c r="B1339" s="47"/>
      <c r="C1339" s="23"/>
      <c r="D1339" s="8"/>
      <c r="E1339" s="8"/>
      <c r="F1339" s="10"/>
      <c r="AE1339" s="4"/>
    </row>
    <row r="1340" spans="1:31" x14ac:dyDescent="0.25">
      <c r="A1340" s="23"/>
      <c r="B1340" s="47"/>
      <c r="C1340" s="23"/>
      <c r="D1340" s="8"/>
      <c r="E1340" s="8"/>
      <c r="F1340" s="10"/>
      <c r="AE1340" s="4"/>
    </row>
    <row r="1341" spans="1:31" x14ac:dyDescent="0.25">
      <c r="A1341" s="23"/>
      <c r="B1341" s="47"/>
      <c r="C1341" s="23"/>
      <c r="D1341" s="8"/>
      <c r="E1341" s="8"/>
      <c r="F1341" s="10"/>
      <c r="AE1341" s="4"/>
    </row>
    <row r="1342" spans="1:31" x14ac:dyDescent="0.25">
      <c r="A1342" s="23"/>
      <c r="B1342" s="47"/>
      <c r="C1342" s="23"/>
      <c r="D1342" s="8"/>
      <c r="E1342" s="8"/>
      <c r="F1342" s="10"/>
      <c r="AE1342" s="4"/>
    </row>
    <row r="1343" spans="1:31" x14ac:dyDescent="0.25">
      <c r="A1343" s="23"/>
      <c r="B1343" s="47"/>
      <c r="C1343" s="23"/>
      <c r="D1343" s="8"/>
      <c r="E1343" s="8"/>
      <c r="F1343" s="10"/>
      <c r="AE1343" s="4"/>
    </row>
    <row r="1344" spans="1:31" x14ac:dyDescent="0.25">
      <c r="A1344" s="23"/>
      <c r="B1344" s="47"/>
      <c r="C1344" s="23"/>
      <c r="D1344" s="8"/>
      <c r="E1344" s="8"/>
      <c r="F1344" s="10"/>
      <c r="AE1344" s="4"/>
    </row>
    <row r="1345" spans="1:31" x14ac:dyDescent="0.25">
      <c r="A1345" s="23"/>
      <c r="B1345" s="47"/>
      <c r="C1345" s="23"/>
      <c r="D1345" s="8"/>
      <c r="E1345" s="8"/>
      <c r="F1345" s="10"/>
      <c r="AE1345" s="4"/>
    </row>
    <row r="1346" spans="1:31" ht="18.75" x14ac:dyDescent="0.25">
      <c r="A1346" s="114"/>
      <c r="B1346" s="104"/>
      <c r="C1346" s="114"/>
      <c r="D1346" s="8"/>
      <c r="E1346" s="8"/>
      <c r="F1346" s="294"/>
      <c r="AE1346" s="4"/>
    </row>
    <row r="1347" spans="1:31" x14ac:dyDescent="0.25">
      <c r="A1347" s="23"/>
      <c r="B1347" s="47"/>
      <c r="C1347" s="23"/>
      <c r="D1347" s="8"/>
      <c r="E1347" s="8"/>
      <c r="F1347" s="10"/>
      <c r="AE1347" s="4"/>
    </row>
    <row r="1348" spans="1:31" x14ac:dyDescent="0.25">
      <c r="A1348" s="23"/>
      <c r="B1348" s="47"/>
      <c r="C1348" s="23"/>
      <c r="D1348" s="8"/>
      <c r="E1348" s="8"/>
      <c r="F1348" s="10"/>
      <c r="AE1348" s="4"/>
    </row>
    <row r="1349" spans="1:31" x14ac:dyDescent="0.25">
      <c r="A1349" s="23"/>
      <c r="B1349" s="47"/>
      <c r="C1349" s="23"/>
      <c r="D1349" s="8"/>
      <c r="E1349" s="8"/>
      <c r="F1349" s="10"/>
      <c r="AE1349" s="4"/>
    </row>
    <row r="1350" spans="1:31" x14ac:dyDescent="0.25">
      <c r="A1350" s="23"/>
      <c r="B1350" s="47"/>
      <c r="C1350" s="23"/>
      <c r="D1350" s="8"/>
      <c r="E1350" s="8"/>
      <c r="F1350" s="10"/>
      <c r="AE1350" s="4"/>
    </row>
    <row r="1351" spans="1:31" x14ac:dyDescent="0.25">
      <c r="A1351" s="23"/>
      <c r="B1351" s="47"/>
      <c r="C1351" s="23"/>
      <c r="D1351" s="8"/>
      <c r="E1351" s="8"/>
      <c r="F1351" s="10"/>
      <c r="AE1351" s="4"/>
    </row>
    <row r="1352" spans="1:31" x14ac:dyDescent="0.25">
      <c r="A1352" s="23"/>
      <c r="B1352" s="47"/>
      <c r="C1352" s="23"/>
      <c r="D1352" s="8"/>
      <c r="E1352" s="8"/>
      <c r="F1352" s="10"/>
      <c r="AE1352" s="4"/>
    </row>
    <row r="1353" spans="1:31" x14ac:dyDescent="0.25">
      <c r="A1353" s="23"/>
      <c r="B1353" s="47"/>
      <c r="C1353" s="23"/>
      <c r="D1353" s="8"/>
      <c r="E1353" s="8"/>
      <c r="F1353" s="10"/>
      <c r="AE1353" s="4"/>
    </row>
    <row r="1354" spans="1:31" ht="18.75" x14ac:dyDescent="0.25">
      <c r="A1354" s="114"/>
      <c r="B1354" s="104"/>
      <c r="C1354" s="114"/>
      <c r="D1354" s="8"/>
      <c r="E1354" s="8"/>
      <c r="F1354" s="294"/>
      <c r="AE1354" s="4"/>
    </row>
    <row r="1355" spans="1:31" x14ac:dyDescent="0.25">
      <c r="A1355" s="23"/>
      <c r="B1355" s="47"/>
      <c r="C1355" s="23"/>
      <c r="D1355" s="8"/>
      <c r="E1355" s="8"/>
      <c r="F1355" s="10"/>
      <c r="AE1355" s="4"/>
    </row>
    <row r="1356" spans="1:31" x14ac:dyDescent="0.25">
      <c r="A1356" s="23"/>
      <c r="B1356" s="47"/>
      <c r="C1356" s="23"/>
      <c r="D1356" s="8"/>
      <c r="E1356" s="8"/>
      <c r="F1356" s="10"/>
      <c r="AE1356" s="4"/>
    </row>
    <row r="1357" spans="1:31" x14ac:dyDescent="0.25">
      <c r="A1357" s="23"/>
      <c r="B1357" s="47"/>
      <c r="C1357" s="23"/>
      <c r="D1357" s="8"/>
      <c r="E1357" s="8"/>
      <c r="F1357" s="10"/>
      <c r="AE1357" s="4"/>
    </row>
    <row r="1358" spans="1:31" x14ac:dyDescent="0.25">
      <c r="A1358" s="23"/>
      <c r="B1358" s="47"/>
      <c r="C1358" s="23"/>
      <c r="D1358" s="8"/>
      <c r="E1358" s="8"/>
      <c r="F1358" s="10"/>
      <c r="AE1358" s="4"/>
    </row>
    <row r="1359" spans="1:31" x14ac:dyDescent="0.25">
      <c r="A1359" s="23"/>
      <c r="B1359" s="47"/>
      <c r="C1359" s="23"/>
      <c r="D1359" s="8"/>
      <c r="E1359" s="8"/>
      <c r="F1359" s="10"/>
      <c r="AE1359" s="4"/>
    </row>
    <row r="1360" spans="1:31" x14ac:dyDescent="0.25">
      <c r="A1360" s="23"/>
      <c r="B1360" s="47"/>
      <c r="C1360" s="23"/>
      <c r="D1360" s="8"/>
      <c r="E1360" s="8"/>
      <c r="F1360" s="10"/>
      <c r="AE1360" s="4"/>
    </row>
    <row r="1361" spans="1:31" x14ac:dyDescent="0.25">
      <c r="A1361" s="23"/>
      <c r="B1361" s="47"/>
      <c r="C1361" s="23"/>
      <c r="D1361" s="8"/>
      <c r="E1361" s="8"/>
      <c r="F1361" s="10"/>
      <c r="AE1361" s="4"/>
    </row>
    <row r="1362" spans="1:31" ht="18.75" x14ac:dyDescent="0.25">
      <c r="A1362" s="114"/>
      <c r="B1362" s="104"/>
      <c r="C1362" s="114"/>
      <c r="D1362" s="8"/>
      <c r="E1362" s="8"/>
      <c r="F1362" s="294"/>
      <c r="AE1362" s="4"/>
    </row>
    <row r="1363" spans="1:31" x14ac:dyDescent="0.25">
      <c r="A1363" s="23"/>
      <c r="B1363" s="47"/>
      <c r="C1363" s="23"/>
      <c r="D1363" s="8"/>
      <c r="E1363" s="8"/>
      <c r="F1363" s="10"/>
      <c r="AE1363" s="4"/>
    </row>
    <row r="1364" spans="1:31" x14ac:dyDescent="0.25">
      <c r="A1364" s="23"/>
      <c r="B1364" s="47"/>
      <c r="C1364" s="23"/>
      <c r="D1364" s="8"/>
      <c r="E1364" s="8"/>
      <c r="F1364" s="10"/>
      <c r="AE1364" s="4"/>
    </row>
    <row r="1365" spans="1:31" ht="18.75" x14ac:dyDescent="0.25">
      <c r="A1365" s="114"/>
      <c r="B1365" s="104"/>
      <c r="C1365" s="114"/>
      <c r="D1365" s="8"/>
      <c r="E1365" s="8"/>
      <c r="F1365" s="294"/>
      <c r="AE1365" s="4"/>
    </row>
    <row r="1366" spans="1:31" x14ac:dyDescent="0.25">
      <c r="A1366" s="23"/>
      <c r="B1366" s="47"/>
      <c r="C1366" s="23"/>
      <c r="D1366" s="8"/>
      <c r="E1366" s="8"/>
      <c r="F1366" s="10"/>
      <c r="AE1366" s="4"/>
    </row>
    <row r="1367" spans="1:31" x14ac:dyDescent="0.25">
      <c r="A1367" s="23"/>
      <c r="B1367" s="47"/>
      <c r="C1367" s="23"/>
      <c r="D1367" s="8"/>
      <c r="E1367" s="8"/>
      <c r="F1367" s="10"/>
      <c r="AE1367" s="4"/>
    </row>
    <row r="1368" spans="1:31" ht="18.75" x14ac:dyDescent="0.25">
      <c r="A1368" s="114"/>
      <c r="B1368" s="104"/>
      <c r="C1368" s="114"/>
      <c r="D1368" s="8"/>
      <c r="E1368" s="8"/>
      <c r="F1368" s="294"/>
      <c r="AE1368" s="4"/>
    </row>
    <row r="1369" spans="1:31" x14ac:dyDescent="0.25">
      <c r="A1369" s="23"/>
      <c r="B1369" s="47"/>
      <c r="C1369" s="23"/>
      <c r="D1369" s="8"/>
      <c r="E1369" s="8"/>
      <c r="F1369" s="10"/>
      <c r="AE1369" s="4"/>
    </row>
    <row r="1370" spans="1:31" x14ac:dyDescent="0.25">
      <c r="A1370" s="23"/>
      <c r="B1370" s="47"/>
      <c r="C1370" s="23"/>
      <c r="D1370" s="8"/>
      <c r="E1370" s="8"/>
      <c r="F1370" s="10"/>
      <c r="AE1370" s="4"/>
    </row>
    <row r="1371" spans="1:31" x14ac:dyDescent="0.25">
      <c r="A1371" s="23"/>
      <c r="B1371" s="47"/>
      <c r="C1371" s="23"/>
      <c r="D1371" s="8"/>
      <c r="E1371" s="8"/>
      <c r="F1371" s="10"/>
      <c r="AE1371" s="4"/>
    </row>
    <row r="1372" spans="1:31" x14ac:dyDescent="0.25">
      <c r="A1372" s="23"/>
      <c r="B1372" s="47"/>
      <c r="C1372" s="23"/>
      <c r="D1372" s="8"/>
      <c r="E1372" s="8"/>
      <c r="F1372" s="10"/>
      <c r="AE1372" s="4"/>
    </row>
    <row r="1373" spans="1:31" x14ac:dyDescent="0.25">
      <c r="A1373" s="23"/>
      <c r="B1373" s="47"/>
      <c r="C1373" s="23"/>
      <c r="D1373" s="8"/>
      <c r="E1373" s="8"/>
      <c r="F1373" s="10"/>
      <c r="AE1373" s="4"/>
    </row>
    <row r="1374" spans="1:31" x14ac:dyDescent="0.25">
      <c r="A1374" s="23"/>
      <c r="B1374" s="47"/>
      <c r="C1374" s="23"/>
      <c r="D1374" s="8"/>
      <c r="E1374" s="8"/>
      <c r="F1374" s="10"/>
      <c r="AE1374" s="4"/>
    </row>
    <row r="1375" spans="1:31" x14ac:dyDescent="0.25">
      <c r="A1375" s="23"/>
      <c r="B1375" s="47"/>
      <c r="C1375" s="23"/>
      <c r="D1375" s="8"/>
      <c r="E1375" s="8"/>
      <c r="F1375" s="10"/>
      <c r="AE1375" s="4"/>
    </row>
    <row r="1376" spans="1:31" x14ac:dyDescent="0.25">
      <c r="A1376" s="23"/>
      <c r="B1376" s="47"/>
      <c r="C1376" s="23"/>
      <c r="D1376" s="8"/>
      <c r="E1376" s="8"/>
      <c r="F1376" s="10"/>
      <c r="AE1376" s="4"/>
    </row>
    <row r="1377" spans="1:31" x14ac:dyDescent="0.25">
      <c r="A1377" s="23"/>
      <c r="B1377" s="47"/>
      <c r="C1377" s="23"/>
      <c r="D1377" s="8"/>
      <c r="E1377" s="8"/>
      <c r="F1377" s="10"/>
      <c r="AE1377" s="4"/>
    </row>
    <row r="1378" spans="1:31" x14ac:dyDescent="0.25">
      <c r="A1378" s="23"/>
      <c r="B1378" s="47"/>
      <c r="C1378" s="23"/>
      <c r="D1378" s="8"/>
      <c r="E1378" s="8"/>
      <c r="F1378" s="10"/>
      <c r="AE1378" s="4"/>
    </row>
    <row r="1379" spans="1:31" x14ac:dyDescent="0.25">
      <c r="A1379" s="23"/>
      <c r="B1379" s="47"/>
      <c r="C1379" s="23"/>
      <c r="D1379" s="8"/>
      <c r="E1379" s="8"/>
      <c r="F1379" s="10"/>
    </row>
    <row r="1380" spans="1:31" ht="18.75" x14ac:dyDescent="0.25">
      <c r="A1380" s="114"/>
      <c r="B1380" s="104"/>
      <c r="C1380" s="114"/>
      <c r="D1380" s="8"/>
      <c r="E1380" s="8"/>
      <c r="F1380" s="294"/>
    </row>
    <row r="1381" spans="1:31" x14ac:dyDescent="0.25">
      <c r="A1381" s="23"/>
      <c r="B1381" s="47"/>
      <c r="C1381" s="23"/>
      <c r="D1381" s="8"/>
      <c r="E1381" s="8"/>
      <c r="F1381" s="10"/>
    </row>
    <row r="1382" spans="1:31" x14ac:dyDescent="0.25">
      <c r="A1382" s="23"/>
      <c r="B1382" s="47"/>
      <c r="C1382" s="23"/>
      <c r="D1382" s="8"/>
      <c r="E1382" s="8"/>
      <c r="F1382" s="10"/>
    </row>
    <row r="1383" spans="1:31" x14ac:dyDescent="0.25">
      <c r="A1383" s="23"/>
      <c r="B1383" s="47"/>
      <c r="C1383" s="23"/>
      <c r="D1383" s="8"/>
      <c r="E1383" s="8"/>
      <c r="F1383" s="10"/>
    </row>
    <row r="1384" spans="1:31" x14ac:dyDescent="0.25">
      <c r="A1384" s="23"/>
      <c r="B1384" s="47"/>
      <c r="C1384" s="23"/>
      <c r="D1384" s="8"/>
      <c r="E1384" s="8"/>
      <c r="F1384" s="10"/>
    </row>
    <row r="1385" spans="1:31" x14ac:dyDescent="0.25">
      <c r="A1385" s="23"/>
      <c r="B1385" s="47"/>
      <c r="C1385" s="23"/>
      <c r="D1385" s="8"/>
      <c r="E1385" s="8"/>
      <c r="F1385" s="10"/>
    </row>
    <row r="1386" spans="1:31" x14ac:dyDescent="0.25">
      <c r="A1386" s="23"/>
      <c r="B1386" s="47"/>
      <c r="C1386" s="23"/>
      <c r="D1386" s="8"/>
      <c r="E1386" s="8"/>
      <c r="F1386" s="10"/>
    </row>
    <row r="1387" spans="1:31" x14ac:dyDescent="0.25">
      <c r="A1387" s="23"/>
      <c r="B1387" s="47"/>
      <c r="C1387" s="23"/>
      <c r="D1387" s="8"/>
      <c r="E1387" s="8"/>
      <c r="F1387" s="10"/>
    </row>
    <row r="1388" spans="1:31" x14ac:dyDescent="0.25">
      <c r="A1388" s="23"/>
      <c r="B1388" s="47"/>
      <c r="C1388" s="23"/>
      <c r="D1388" s="8"/>
      <c r="E1388" s="8"/>
      <c r="F1388" s="10"/>
    </row>
    <row r="1389" spans="1:31" x14ac:dyDescent="0.25">
      <c r="A1389" s="23"/>
      <c r="B1389" s="47"/>
      <c r="C1389" s="23"/>
      <c r="D1389" s="8"/>
      <c r="E1389" s="8"/>
      <c r="F1389" s="10"/>
    </row>
    <row r="1390" spans="1:31" x14ac:dyDescent="0.25">
      <c r="A1390" s="23"/>
      <c r="B1390" s="47"/>
      <c r="C1390" s="23"/>
      <c r="D1390" s="8"/>
      <c r="E1390" s="8"/>
      <c r="F1390" s="10"/>
    </row>
    <row r="1391" spans="1:31" x14ac:dyDescent="0.25">
      <c r="A1391" s="23"/>
      <c r="B1391" s="47"/>
      <c r="C1391" s="23"/>
      <c r="D1391" s="8"/>
      <c r="E1391" s="8"/>
      <c r="F1391" s="10"/>
    </row>
    <row r="1392" spans="1:31" x14ac:dyDescent="0.25">
      <c r="A1392" s="23"/>
      <c r="B1392" s="47"/>
      <c r="C1392" s="23"/>
      <c r="D1392" s="8"/>
      <c r="E1392" s="8"/>
      <c r="F1392" s="10"/>
    </row>
    <row r="1393" spans="1:11" s="4" customFormat="1" ht="18.75" x14ac:dyDescent="0.25">
      <c r="A1393" s="114"/>
      <c r="B1393" s="104"/>
      <c r="C1393" s="114"/>
      <c r="D1393" s="8"/>
      <c r="E1393" s="8"/>
      <c r="F1393" s="294"/>
      <c r="G1393" s="45"/>
      <c r="H1393" s="45"/>
      <c r="I1393" s="45"/>
      <c r="J1393" s="45"/>
      <c r="K1393" s="14"/>
    </row>
    <row r="1394" spans="1:11" s="4" customFormat="1" x14ac:dyDescent="0.25">
      <c r="A1394" s="23"/>
      <c r="B1394" s="47"/>
      <c r="C1394" s="23"/>
      <c r="D1394" s="8"/>
      <c r="E1394" s="8"/>
      <c r="F1394" s="10"/>
      <c r="G1394" s="45"/>
      <c r="H1394" s="45"/>
      <c r="I1394" s="45"/>
      <c r="J1394" s="45"/>
      <c r="K1394" s="14"/>
    </row>
    <row r="1395" spans="1:11" s="4" customFormat="1" x14ac:dyDescent="0.25">
      <c r="A1395" s="23"/>
      <c r="B1395" s="47"/>
      <c r="C1395" s="23"/>
      <c r="D1395" s="8"/>
      <c r="E1395" s="8"/>
      <c r="F1395" s="10"/>
      <c r="G1395" s="45"/>
      <c r="H1395" s="45"/>
      <c r="I1395" s="45"/>
      <c r="J1395" s="45"/>
      <c r="K1395" s="14"/>
    </row>
    <row r="1396" spans="1:11" s="4" customFormat="1" x14ac:dyDescent="0.25">
      <c r="A1396" s="23"/>
      <c r="B1396" s="47"/>
      <c r="C1396" s="23"/>
      <c r="D1396" s="8"/>
      <c r="E1396" s="8"/>
      <c r="F1396" s="10"/>
      <c r="G1396" s="45"/>
      <c r="H1396" s="45"/>
      <c r="I1396" s="45"/>
      <c r="J1396" s="45"/>
      <c r="K1396" s="14"/>
    </row>
    <row r="1397" spans="1:11" s="4" customFormat="1" x14ac:dyDescent="0.25">
      <c r="A1397" s="23"/>
      <c r="B1397" s="47"/>
      <c r="C1397" s="23"/>
      <c r="D1397" s="8"/>
      <c r="E1397" s="8"/>
      <c r="F1397" s="10"/>
      <c r="G1397" s="45"/>
      <c r="H1397" s="45"/>
      <c r="I1397" s="45"/>
      <c r="J1397" s="45"/>
      <c r="K1397" s="14"/>
    </row>
    <row r="1398" spans="1:11" s="4" customFormat="1" x14ac:dyDescent="0.25">
      <c r="A1398" s="23"/>
      <c r="B1398" s="47"/>
      <c r="C1398" s="23"/>
      <c r="D1398" s="8"/>
      <c r="E1398" s="8"/>
      <c r="F1398" s="10"/>
      <c r="G1398" s="45"/>
      <c r="H1398" s="45"/>
      <c r="I1398" s="45"/>
      <c r="J1398" s="45"/>
      <c r="K1398" s="14"/>
    </row>
    <row r="1399" spans="1:11" s="4" customFormat="1" x14ac:dyDescent="0.25">
      <c r="A1399" s="23"/>
      <c r="B1399" s="47"/>
      <c r="C1399" s="23"/>
      <c r="D1399" s="8"/>
      <c r="E1399" s="8"/>
      <c r="F1399" s="10"/>
      <c r="G1399" s="45"/>
      <c r="H1399" s="45"/>
      <c r="I1399" s="45"/>
      <c r="J1399" s="45"/>
      <c r="K1399" s="14"/>
    </row>
    <row r="1400" spans="1:11" s="4" customFormat="1" x14ac:dyDescent="0.25">
      <c r="A1400" s="23"/>
      <c r="B1400" s="47"/>
      <c r="C1400" s="23"/>
      <c r="D1400" s="8"/>
      <c r="E1400" s="8"/>
      <c r="F1400" s="10"/>
      <c r="G1400" s="45"/>
      <c r="H1400" s="45"/>
      <c r="I1400" s="45"/>
      <c r="J1400" s="45"/>
      <c r="K1400" s="14"/>
    </row>
    <row r="1401" spans="1:11" s="4" customFormat="1" x14ac:dyDescent="0.25">
      <c r="A1401" s="23"/>
      <c r="B1401" s="47"/>
      <c r="C1401" s="23"/>
      <c r="D1401" s="8"/>
      <c r="E1401" s="8"/>
      <c r="F1401" s="10"/>
      <c r="G1401" s="45"/>
      <c r="H1401" s="45"/>
      <c r="I1401" s="14"/>
      <c r="J1401" s="40"/>
      <c r="K1401" s="40"/>
    </row>
    <row r="1402" spans="1:11" s="4" customFormat="1" x14ac:dyDescent="0.25">
      <c r="A1402" s="23"/>
      <c r="B1402" s="47"/>
      <c r="C1402" s="23"/>
      <c r="D1402" s="8"/>
      <c r="E1402" s="8"/>
      <c r="F1402" s="10"/>
      <c r="G1402" s="45"/>
      <c r="H1402" s="45"/>
      <c r="I1402" s="14"/>
      <c r="J1402" s="40"/>
      <c r="K1402" s="40"/>
    </row>
    <row r="1403" spans="1:11" s="4" customFormat="1" x14ac:dyDescent="0.25">
      <c r="A1403" s="23"/>
      <c r="B1403" s="47"/>
      <c r="C1403" s="23"/>
      <c r="D1403" s="8"/>
      <c r="E1403" s="8"/>
      <c r="F1403" s="10"/>
      <c r="G1403" s="45"/>
      <c r="H1403" s="45"/>
      <c r="I1403" s="45"/>
      <c r="J1403" s="45"/>
      <c r="K1403" s="14"/>
    </row>
    <row r="1404" spans="1:11" s="4" customFormat="1" x14ac:dyDescent="0.25">
      <c r="A1404" s="23"/>
      <c r="B1404" s="47"/>
      <c r="C1404" s="23"/>
      <c r="D1404" s="8"/>
      <c r="E1404" s="8"/>
      <c r="F1404" s="10"/>
      <c r="G1404" s="45"/>
      <c r="H1404" s="45"/>
      <c r="I1404" s="45"/>
      <c r="J1404" s="45"/>
      <c r="K1404" s="14"/>
    </row>
    <row r="1405" spans="1:11" s="4" customFormat="1" x14ac:dyDescent="0.25">
      <c r="A1405" s="23"/>
      <c r="B1405" s="47"/>
      <c r="C1405" s="23"/>
      <c r="D1405" s="8"/>
      <c r="E1405" s="8"/>
      <c r="F1405" s="10"/>
      <c r="G1405" s="45"/>
      <c r="H1405" s="45"/>
      <c r="I1405" s="45"/>
      <c r="J1405" s="45"/>
      <c r="K1405" s="14"/>
    </row>
    <row r="1406" spans="1:11" s="4" customFormat="1" x14ac:dyDescent="0.25">
      <c r="A1406" s="23"/>
      <c r="B1406" s="47"/>
      <c r="C1406" s="23"/>
      <c r="D1406" s="8"/>
      <c r="E1406" s="8"/>
      <c r="F1406" s="10"/>
      <c r="G1406" s="45"/>
      <c r="H1406" s="45"/>
      <c r="I1406" s="45"/>
      <c r="J1406" s="45"/>
      <c r="K1406" s="14"/>
    </row>
    <row r="1407" spans="1:11" s="4" customFormat="1" x14ac:dyDescent="0.25">
      <c r="A1407" s="23"/>
      <c r="B1407" s="47"/>
      <c r="C1407" s="23"/>
      <c r="D1407" s="8"/>
      <c r="E1407" s="8"/>
      <c r="F1407" s="10"/>
      <c r="G1407" s="45"/>
      <c r="H1407" s="45"/>
      <c r="I1407" s="45"/>
      <c r="J1407" s="45"/>
      <c r="K1407" s="14"/>
    </row>
    <row r="1408" spans="1:11" s="4" customFormat="1" x14ac:dyDescent="0.25">
      <c r="A1408" s="23"/>
      <c r="B1408" s="47"/>
      <c r="C1408" s="23"/>
      <c r="D1408" s="8"/>
      <c r="E1408" s="8"/>
      <c r="F1408" s="10"/>
      <c r="G1408" s="45"/>
      <c r="H1408" s="45"/>
      <c r="I1408" s="45"/>
      <c r="J1408" s="45"/>
      <c r="K1408" s="14"/>
    </row>
    <row r="1409" spans="1:12" s="45" customFormat="1" x14ac:dyDescent="0.25">
      <c r="A1409" s="23"/>
      <c r="B1409" s="47"/>
      <c r="C1409" s="23"/>
      <c r="D1409" s="8"/>
      <c r="E1409" s="8"/>
      <c r="F1409" s="10"/>
      <c r="K1409" s="14"/>
      <c r="L1409" s="4"/>
    </row>
    <row r="1410" spans="1:12" s="45" customFormat="1" x14ac:dyDescent="0.25">
      <c r="A1410" s="23"/>
      <c r="B1410" s="47"/>
      <c r="C1410" s="23"/>
      <c r="D1410" s="8"/>
      <c r="E1410" s="8"/>
      <c r="F1410" s="10"/>
      <c r="K1410" s="14"/>
      <c r="L1410" s="4"/>
    </row>
    <row r="1411" spans="1:12" s="45" customFormat="1" x14ac:dyDescent="0.25">
      <c r="A1411" s="23"/>
      <c r="B1411" s="47"/>
      <c r="C1411" s="23"/>
      <c r="D1411" s="8"/>
      <c r="E1411" s="8"/>
      <c r="F1411" s="10"/>
      <c r="K1411" s="14"/>
      <c r="L1411" s="4"/>
    </row>
    <row r="1412" spans="1:12" s="45" customFormat="1" x14ac:dyDescent="0.25">
      <c r="A1412" s="23"/>
      <c r="B1412" s="47"/>
      <c r="C1412" s="23"/>
      <c r="D1412" s="50"/>
      <c r="E1412" s="50"/>
      <c r="F1412" s="10"/>
      <c r="K1412" s="14"/>
      <c r="L1412" s="4"/>
    </row>
    <row r="1413" spans="1:12" s="45" customFormat="1" x14ac:dyDescent="0.25">
      <c r="A1413" s="23"/>
      <c r="B1413" s="47"/>
      <c r="C1413" s="23"/>
      <c r="D1413" s="50"/>
      <c r="E1413" s="50"/>
      <c r="F1413" s="10"/>
      <c r="K1413" s="14"/>
      <c r="L1413" s="4"/>
    </row>
    <row r="1414" spans="1:12" s="45" customFormat="1" ht="18.75" x14ac:dyDescent="0.3">
      <c r="A1414" s="38"/>
      <c r="B1414" s="39"/>
      <c r="C1414" s="4"/>
      <c r="D1414" s="41"/>
      <c r="E1414" s="310"/>
      <c r="F1414" s="310"/>
      <c r="K1414" s="14"/>
      <c r="L1414" s="4"/>
    </row>
    <row r="1415" spans="1:12" s="45" customFormat="1" ht="18.75" x14ac:dyDescent="0.3">
      <c r="A1415" s="38"/>
      <c r="B1415" s="14"/>
      <c r="C1415" s="310"/>
      <c r="D1415" s="311"/>
      <c r="E1415" s="311"/>
      <c r="F1415" s="311"/>
      <c r="K1415" s="14"/>
      <c r="L1415" s="4"/>
    </row>
    <row r="1416" spans="1:12" s="45" customFormat="1" ht="18.75" x14ac:dyDescent="0.3">
      <c r="A1416" s="38"/>
      <c r="B1416" s="14"/>
      <c r="C1416" s="105"/>
      <c r="D1416" s="106"/>
      <c r="E1416" s="106"/>
      <c r="F1416" s="106"/>
      <c r="K1416" s="14"/>
      <c r="L1416" s="4"/>
    </row>
    <row r="1417" spans="1:12" s="45" customFormat="1" ht="18.75" x14ac:dyDescent="0.3">
      <c r="A1417" s="38"/>
      <c r="B1417" s="14"/>
      <c r="C1417" s="105"/>
      <c r="D1417" s="310"/>
      <c r="E1417" s="311"/>
      <c r="F1417" s="311"/>
      <c r="K1417" s="14"/>
      <c r="L1417" s="4"/>
    </row>
    <row r="1418" spans="1:12" s="45" customFormat="1" ht="18.75" x14ac:dyDescent="0.3">
      <c r="A1418" s="38"/>
      <c r="B1418" s="14"/>
      <c r="C1418" s="105"/>
      <c r="D1418" s="310"/>
      <c r="E1418" s="311"/>
      <c r="F1418" s="311"/>
      <c r="K1418" s="14"/>
      <c r="L1418" s="4"/>
    </row>
    <row r="1419" spans="1:12" s="45" customFormat="1" ht="18.75" x14ac:dyDescent="0.3">
      <c r="A1419" s="38"/>
      <c r="B1419" s="14"/>
      <c r="C1419" s="105"/>
      <c r="D1419" s="310"/>
      <c r="E1419" s="311"/>
      <c r="F1419" s="311"/>
      <c r="K1419" s="14"/>
      <c r="L1419" s="4"/>
    </row>
    <row r="1420" spans="1:12" s="45" customFormat="1" ht="18.75" x14ac:dyDescent="0.3">
      <c r="A1420" s="38"/>
      <c r="B1420" s="14"/>
      <c r="C1420" s="312"/>
      <c r="D1420" s="311"/>
      <c r="E1420" s="311"/>
      <c r="F1420" s="311"/>
      <c r="K1420" s="14"/>
      <c r="L1420" s="4"/>
    </row>
    <row r="1421" spans="1:12" s="45" customFormat="1" ht="20.25" x14ac:dyDescent="0.25">
      <c r="A1421" s="160"/>
      <c r="B1421" s="322"/>
      <c r="C1421" s="322"/>
      <c r="D1421" s="322"/>
      <c r="E1421" s="322"/>
      <c r="F1421" s="322"/>
      <c r="K1421" s="14"/>
      <c r="L1421" s="4"/>
    </row>
    <row r="1422" spans="1:12" s="45" customFormat="1" ht="20.25" x14ac:dyDescent="0.25">
      <c r="A1422" s="63"/>
      <c r="B1422" s="24"/>
      <c r="C1422" s="24"/>
      <c r="D1422" s="24"/>
      <c r="E1422" s="24"/>
      <c r="F1422" s="24"/>
      <c r="K1422" s="14"/>
      <c r="L1422" s="4"/>
    </row>
    <row r="1423" spans="1:12" s="45" customFormat="1" ht="16.5" x14ac:dyDescent="0.25">
      <c r="A1423" s="156"/>
      <c r="B1423" s="12"/>
      <c r="C1423" s="19"/>
      <c r="D1423" s="157"/>
      <c r="E1423" s="125"/>
      <c r="F1423" s="125"/>
      <c r="K1423" s="14"/>
      <c r="L1423" s="4"/>
    </row>
    <row r="1424" spans="1:12" s="45" customFormat="1" ht="18.75" x14ac:dyDescent="0.25">
      <c r="A1424" s="114"/>
      <c r="B1424" s="116"/>
      <c r="C1424" s="330"/>
      <c r="D1424" s="330"/>
      <c r="E1424" s="330"/>
      <c r="F1424" s="330"/>
      <c r="K1424" s="14"/>
      <c r="L1424" s="4"/>
    </row>
    <row r="1425" spans="1:12" s="45" customFormat="1" x14ac:dyDescent="0.25">
      <c r="A1425" s="13"/>
      <c r="B1425" s="11"/>
      <c r="C1425" s="40"/>
      <c r="D1425" s="93"/>
      <c r="E1425" s="94"/>
      <c r="F1425" s="191"/>
      <c r="K1425" s="14"/>
      <c r="L1425" s="4"/>
    </row>
    <row r="1426" spans="1:12" s="45" customFormat="1" x14ac:dyDescent="0.25">
      <c r="A1426" s="13"/>
      <c r="B1426" s="192"/>
      <c r="C1426" s="40"/>
      <c r="D1426" s="232"/>
      <c r="E1426" s="94"/>
      <c r="F1426" s="59"/>
      <c r="K1426" s="14"/>
      <c r="L1426" s="4"/>
    </row>
    <row r="1427" spans="1:12" s="45" customFormat="1" x14ac:dyDescent="0.25">
      <c r="A1427" s="169"/>
      <c r="B1427" s="11"/>
      <c r="C1427" s="40"/>
      <c r="D1427" s="4"/>
      <c r="E1427" s="94"/>
      <c r="F1427" s="191"/>
      <c r="K1427" s="14"/>
      <c r="L1427" s="4"/>
    </row>
    <row r="1428" spans="1:12" s="45" customFormat="1" x14ac:dyDescent="0.25">
      <c r="A1428" s="13"/>
      <c r="B1428" s="6"/>
      <c r="C1428" s="40"/>
      <c r="D1428" s="8"/>
      <c r="E1428" s="8"/>
      <c r="F1428" s="59"/>
      <c r="K1428" s="14"/>
      <c r="L1428" s="4"/>
    </row>
    <row r="1429" spans="1:12" s="45" customFormat="1" x14ac:dyDescent="0.25">
      <c r="A1429" s="13"/>
      <c r="B1429" s="6"/>
      <c r="C1429" s="40"/>
      <c r="D1429" s="8"/>
      <c r="E1429" s="8"/>
      <c r="F1429" s="59"/>
      <c r="K1429" s="14"/>
      <c r="L1429" s="4"/>
    </row>
    <row r="1430" spans="1:12" s="45" customFormat="1" x14ac:dyDescent="0.25">
      <c r="A1430" s="13"/>
      <c r="B1430" s="6"/>
      <c r="C1430" s="40"/>
      <c r="D1430" s="8"/>
      <c r="E1430" s="8"/>
      <c r="F1430" s="59"/>
      <c r="K1430" s="14"/>
      <c r="L1430" s="4"/>
    </row>
    <row r="1431" spans="1:12" s="45" customFormat="1" x14ac:dyDescent="0.25">
      <c r="A1431" s="13"/>
      <c r="B1431" s="6"/>
      <c r="C1431" s="40"/>
      <c r="D1431" s="8"/>
      <c r="E1431" s="8"/>
      <c r="F1431" s="59"/>
      <c r="K1431" s="14"/>
      <c r="L1431" s="4"/>
    </row>
    <row r="1432" spans="1:12" s="45" customFormat="1" x14ac:dyDescent="0.25">
      <c r="A1432" s="13"/>
      <c r="B1432" s="6"/>
      <c r="C1432" s="40"/>
      <c r="D1432" s="8"/>
      <c r="E1432" s="8"/>
      <c r="F1432" s="59"/>
      <c r="K1432" s="14"/>
      <c r="L1432" s="4"/>
    </row>
    <row r="1433" spans="1:12" s="45" customFormat="1" x14ac:dyDescent="0.25">
      <c r="A1433" s="13"/>
      <c r="B1433" s="6"/>
      <c r="C1433" s="40"/>
      <c r="D1433" s="8"/>
      <c r="E1433" s="8"/>
      <c r="F1433" s="59"/>
      <c r="K1433" s="14"/>
      <c r="L1433" s="4"/>
    </row>
    <row r="1434" spans="1:12" s="45" customFormat="1" x14ac:dyDescent="0.25">
      <c r="A1434" s="13"/>
      <c r="B1434" s="6"/>
      <c r="C1434" s="40"/>
      <c r="D1434" s="8"/>
      <c r="E1434" s="8"/>
      <c r="F1434" s="59"/>
      <c r="K1434" s="14"/>
      <c r="L1434" s="4"/>
    </row>
    <row r="1435" spans="1:12" s="45" customFormat="1" x14ac:dyDescent="0.25">
      <c r="A1435" s="13"/>
      <c r="B1435" s="6"/>
      <c r="C1435" s="40"/>
      <c r="D1435" s="8"/>
      <c r="E1435" s="8"/>
      <c r="F1435" s="59"/>
      <c r="K1435" s="14"/>
      <c r="L1435" s="4"/>
    </row>
    <row r="1436" spans="1:12" s="45" customFormat="1" x14ac:dyDescent="0.25">
      <c r="A1436" s="13"/>
      <c r="B1436" s="6"/>
      <c r="C1436" s="40"/>
      <c r="D1436" s="8"/>
      <c r="E1436" s="8"/>
      <c r="F1436" s="59"/>
      <c r="K1436" s="14"/>
      <c r="L1436" s="4"/>
    </row>
    <row r="1437" spans="1:12" s="45" customFormat="1" x14ac:dyDescent="0.25">
      <c r="A1437" s="13"/>
      <c r="B1437" s="6"/>
      <c r="C1437" s="40"/>
      <c r="D1437" s="8"/>
      <c r="E1437" s="8"/>
      <c r="F1437" s="59"/>
      <c r="K1437" s="14"/>
      <c r="L1437" s="4"/>
    </row>
    <row r="1438" spans="1:12" s="45" customFormat="1" x14ac:dyDescent="0.25">
      <c r="A1438" s="13"/>
      <c r="B1438" s="6"/>
      <c r="C1438" s="40"/>
      <c r="D1438" s="8"/>
      <c r="E1438" s="8"/>
      <c r="F1438" s="59"/>
      <c r="K1438" s="14"/>
      <c r="L1438" s="4"/>
    </row>
    <row r="1439" spans="1:12" s="45" customFormat="1" x14ac:dyDescent="0.25">
      <c r="A1439" s="13"/>
      <c r="B1439" s="6"/>
      <c r="C1439" s="40"/>
      <c r="D1439" s="8"/>
      <c r="E1439" s="8"/>
      <c r="F1439" s="59"/>
      <c r="K1439" s="14"/>
      <c r="L1439" s="4"/>
    </row>
    <row r="1440" spans="1:12" s="45" customFormat="1" x14ac:dyDescent="0.25">
      <c r="A1440" s="13"/>
      <c r="B1440" s="6"/>
      <c r="C1440" s="40"/>
      <c r="D1440" s="8"/>
      <c r="E1440" s="8"/>
      <c r="F1440" s="59"/>
      <c r="K1440" s="14"/>
      <c r="L1440" s="4"/>
    </row>
    <row r="1441" spans="1:12" s="45" customFormat="1" x14ac:dyDescent="0.25">
      <c r="A1441" s="13"/>
      <c r="B1441" s="6"/>
      <c r="C1441" s="40"/>
      <c r="D1441" s="8"/>
      <c r="E1441" s="8"/>
      <c r="F1441" s="59"/>
      <c r="K1441" s="14"/>
      <c r="L1441" s="4"/>
    </row>
    <row r="1442" spans="1:12" s="45" customFormat="1" x14ac:dyDescent="0.25">
      <c r="A1442" s="13"/>
      <c r="B1442" s="6"/>
      <c r="C1442" s="40"/>
      <c r="D1442" s="8"/>
      <c r="E1442" s="8"/>
      <c r="F1442" s="59"/>
      <c r="K1442" s="14"/>
      <c r="L1442" s="4"/>
    </row>
    <row r="1443" spans="1:12" s="45" customFormat="1" x14ac:dyDescent="0.25">
      <c r="A1443" s="13"/>
      <c r="B1443" s="6"/>
      <c r="C1443" s="40"/>
      <c r="D1443" s="8"/>
      <c r="E1443" s="8"/>
      <c r="F1443" s="59"/>
      <c r="K1443" s="14"/>
      <c r="L1443" s="4"/>
    </row>
    <row r="1444" spans="1:12" s="45" customFormat="1" x14ac:dyDescent="0.25">
      <c r="A1444" s="13"/>
      <c r="B1444" s="6"/>
      <c r="C1444" s="40"/>
      <c r="D1444" s="8"/>
      <c r="E1444" s="8"/>
      <c r="F1444" s="59"/>
      <c r="K1444" s="14"/>
      <c r="L1444" s="4"/>
    </row>
    <row r="1445" spans="1:12" s="45" customFormat="1" x14ac:dyDescent="0.25">
      <c r="A1445" s="13"/>
      <c r="B1445" s="6"/>
      <c r="C1445" s="40"/>
      <c r="D1445" s="8"/>
      <c r="E1445" s="8"/>
      <c r="F1445" s="59"/>
      <c r="K1445" s="14"/>
      <c r="L1445" s="4"/>
    </row>
    <row r="1446" spans="1:12" s="45" customFormat="1" x14ac:dyDescent="0.25">
      <c r="A1446" s="13"/>
      <c r="B1446" s="6"/>
      <c r="C1446" s="40"/>
      <c r="D1446" s="8"/>
      <c r="E1446" s="8"/>
      <c r="F1446" s="59"/>
      <c r="K1446" s="14"/>
      <c r="L1446" s="4"/>
    </row>
    <row r="1447" spans="1:12" s="45" customFormat="1" x14ac:dyDescent="0.25">
      <c r="A1447" s="13"/>
      <c r="B1447" s="6"/>
      <c r="C1447" s="40"/>
      <c r="D1447" s="8"/>
      <c r="E1447" s="8"/>
      <c r="F1447" s="59"/>
      <c r="K1447" s="14"/>
      <c r="L1447" s="4"/>
    </row>
    <row r="1448" spans="1:12" s="45" customFormat="1" x14ac:dyDescent="0.25">
      <c r="A1448" s="13"/>
      <c r="B1448" s="6"/>
      <c r="C1448" s="40"/>
      <c r="D1448" s="8"/>
      <c r="E1448" s="8"/>
      <c r="F1448" s="59"/>
      <c r="K1448" s="14"/>
      <c r="L1448" s="4"/>
    </row>
    <row r="1449" spans="1:12" s="45" customFormat="1" x14ac:dyDescent="0.25">
      <c r="A1449" s="13"/>
      <c r="B1449" s="11"/>
      <c r="C1449" s="40"/>
      <c r="D1449" s="8"/>
      <c r="E1449" s="8"/>
      <c r="F1449" s="191"/>
      <c r="K1449" s="14"/>
      <c r="L1449" s="4"/>
    </row>
    <row r="1450" spans="1:12" s="45" customFormat="1" x14ac:dyDescent="0.25">
      <c r="A1450" s="13"/>
      <c r="B1450" s="6"/>
      <c r="C1450" s="40"/>
      <c r="D1450" s="8"/>
      <c r="E1450" s="8"/>
      <c r="F1450" s="59"/>
      <c r="K1450" s="14"/>
      <c r="L1450" s="4"/>
    </row>
    <row r="1451" spans="1:12" s="45" customFormat="1" x14ac:dyDescent="0.25">
      <c r="A1451" s="13"/>
      <c r="B1451" s="6"/>
      <c r="C1451" s="40"/>
      <c r="D1451" s="8"/>
      <c r="E1451" s="8"/>
      <c r="F1451" s="59"/>
      <c r="K1451" s="14"/>
      <c r="L1451" s="4"/>
    </row>
    <row r="1452" spans="1:12" s="45" customFormat="1" x14ac:dyDescent="0.25">
      <c r="A1452" s="13"/>
      <c r="B1452" s="6"/>
      <c r="C1452" s="40"/>
      <c r="D1452" s="8"/>
      <c r="E1452" s="8"/>
      <c r="F1452" s="59"/>
      <c r="K1452" s="14"/>
      <c r="L1452" s="4"/>
    </row>
    <row r="1453" spans="1:12" s="45" customFormat="1" x14ac:dyDescent="0.25">
      <c r="A1453" s="13"/>
      <c r="B1453" s="6"/>
      <c r="C1453" s="40"/>
      <c r="D1453" s="8"/>
      <c r="E1453" s="8"/>
      <c r="F1453" s="59"/>
      <c r="K1453" s="14"/>
      <c r="L1453" s="4"/>
    </row>
    <row r="1454" spans="1:12" s="45" customFormat="1" x14ac:dyDescent="0.25">
      <c r="A1454" s="13"/>
      <c r="B1454" s="6"/>
      <c r="C1454" s="40"/>
      <c r="D1454" s="8"/>
      <c r="E1454" s="8"/>
      <c r="F1454" s="59"/>
      <c r="K1454" s="14"/>
      <c r="L1454" s="4"/>
    </row>
    <row r="1455" spans="1:12" s="45" customFormat="1" x14ac:dyDescent="0.25">
      <c r="A1455" s="13"/>
      <c r="B1455" s="6"/>
      <c r="C1455" s="40"/>
      <c r="D1455" s="8"/>
      <c r="E1455" s="8"/>
      <c r="F1455" s="59"/>
      <c r="K1455" s="14"/>
      <c r="L1455" s="4"/>
    </row>
    <row r="1456" spans="1:12" s="45" customFormat="1" x14ac:dyDescent="0.25">
      <c r="A1456" s="13"/>
      <c r="B1456" s="6"/>
      <c r="C1456" s="40"/>
      <c r="D1456" s="8"/>
      <c r="E1456" s="8"/>
      <c r="F1456" s="59"/>
      <c r="K1456" s="14"/>
      <c r="L1456" s="4"/>
    </row>
    <row r="1457" spans="1:12" s="45" customFormat="1" x14ac:dyDescent="0.25">
      <c r="A1457" s="13"/>
      <c r="B1457" s="6"/>
      <c r="C1457" s="40"/>
      <c r="D1457" s="8"/>
      <c r="E1457" s="8"/>
      <c r="F1457" s="59"/>
      <c r="K1457" s="14"/>
      <c r="L1457" s="4"/>
    </row>
    <row r="1458" spans="1:12" s="45" customFormat="1" x14ac:dyDescent="0.25">
      <c r="A1458" s="13"/>
      <c r="B1458" s="6"/>
      <c r="C1458" s="40"/>
      <c r="D1458" s="8"/>
      <c r="E1458" s="8"/>
      <c r="F1458" s="59"/>
      <c r="K1458" s="14"/>
      <c r="L1458" s="4"/>
    </row>
    <row r="1459" spans="1:12" s="45" customFormat="1" x14ac:dyDescent="0.25">
      <c r="A1459" s="13"/>
      <c r="B1459" s="6"/>
      <c r="C1459" s="40"/>
      <c r="D1459" s="8"/>
      <c r="E1459" s="8"/>
      <c r="F1459" s="59"/>
      <c r="K1459" s="14"/>
      <c r="L1459" s="4"/>
    </row>
    <row r="1460" spans="1:12" s="45" customFormat="1" x14ac:dyDescent="0.25">
      <c r="A1460" s="13"/>
      <c r="B1460" s="6"/>
      <c r="C1460" s="40"/>
      <c r="D1460" s="8"/>
      <c r="E1460" s="8"/>
      <c r="F1460" s="59"/>
      <c r="K1460" s="14"/>
      <c r="L1460" s="4"/>
    </row>
    <row r="1461" spans="1:12" s="45" customFormat="1" x14ac:dyDescent="0.25">
      <c r="A1461" s="13"/>
      <c r="B1461" s="6"/>
      <c r="C1461" s="40"/>
      <c r="D1461" s="8"/>
      <c r="E1461" s="8"/>
      <c r="F1461" s="59"/>
      <c r="K1461" s="14"/>
      <c r="L1461" s="4"/>
    </row>
    <row r="1462" spans="1:12" s="45" customFormat="1" x14ac:dyDescent="0.25">
      <c r="A1462" s="13"/>
      <c r="B1462" s="6"/>
      <c r="C1462" s="40"/>
      <c r="D1462" s="8"/>
      <c r="E1462" s="8"/>
      <c r="F1462" s="59"/>
      <c r="K1462" s="14"/>
      <c r="L1462" s="4"/>
    </row>
    <row r="1463" spans="1:12" s="45" customFormat="1" x14ac:dyDescent="0.25">
      <c r="A1463" s="13"/>
      <c r="B1463" s="6"/>
      <c r="C1463" s="40"/>
      <c r="D1463" s="8"/>
      <c r="E1463" s="8"/>
      <c r="F1463" s="59"/>
      <c r="K1463" s="14"/>
      <c r="L1463" s="4"/>
    </row>
    <row r="1464" spans="1:12" s="45" customFormat="1" x14ac:dyDescent="0.25">
      <c r="A1464" s="13"/>
      <c r="B1464" s="6"/>
      <c r="C1464" s="40"/>
      <c r="D1464" s="8"/>
      <c r="E1464" s="8"/>
      <c r="F1464" s="59"/>
      <c r="K1464" s="14"/>
      <c r="L1464" s="4"/>
    </row>
    <row r="1465" spans="1:12" s="45" customFormat="1" x14ac:dyDescent="0.25">
      <c r="A1465" s="13"/>
      <c r="B1465" s="6"/>
      <c r="C1465" s="40"/>
      <c r="D1465" s="8"/>
      <c r="E1465" s="8"/>
      <c r="F1465" s="59"/>
      <c r="K1465" s="14"/>
      <c r="L1465" s="4"/>
    </row>
    <row r="1466" spans="1:12" s="45" customFormat="1" x14ac:dyDescent="0.25">
      <c r="A1466" s="13"/>
      <c r="B1466" s="6"/>
      <c r="C1466" s="40"/>
      <c r="D1466" s="8"/>
      <c r="E1466" s="8"/>
      <c r="F1466" s="59"/>
      <c r="K1466" s="14"/>
      <c r="L1466" s="4"/>
    </row>
    <row r="1467" spans="1:12" s="45" customFormat="1" x14ac:dyDescent="0.25">
      <c r="A1467" s="13"/>
      <c r="B1467" s="6"/>
      <c r="C1467" s="40"/>
      <c r="D1467" s="8"/>
      <c r="E1467" s="8"/>
      <c r="F1467" s="59"/>
      <c r="K1467" s="14"/>
      <c r="L1467" s="4"/>
    </row>
    <row r="1468" spans="1:12" s="45" customFormat="1" x14ac:dyDescent="0.25">
      <c r="A1468" s="13"/>
      <c r="B1468" s="6"/>
      <c r="C1468" s="40"/>
      <c r="D1468" s="8"/>
      <c r="E1468" s="8"/>
      <c r="F1468" s="59"/>
      <c r="K1468" s="14"/>
      <c r="L1468" s="4"/>
    </row>
    <row r="1469" spans="1:12" s="45" customFormat="1" x14ac:dyDescent="0.25">
      <c r="A1469" s="13"/>
      <c r="B1469" s="6"/>
      <c r="C1469" s="40"/>
      <c r="D1469" s="8"/>
      <c r="E1469" s="8"/>
      <c r="F1469" s="59"/>
      <c r="K1469" s="14"/>
      <c r="L1469" s="4"/>
    </row>
    <row r="1470" spans="1:12" s="45" customFormat="1" x14ac:dyDescent="0.25">
      <c r="A1470" s="13"/>
      <c r="B1470" s="6"/>
      <c r="C1470" s="40"/>
      <c r="D1470" s="8"/>
      <c r="E1470" s="8"/>
      <c r="F1470" s="59"/>
      <c r="K1470" s="14"/>
      <c r="L1470" s="4"/>
    </row>
    <row r="1471" spans="1:12" s="45" customFormat="1" x14ac:dyDescent="0.25">
      <c r="A1471" s="13"/>
      <c r="B1471" s="6"/>
      <c r="C1471" s="40"/>
      <c r="D1471" s="8"/>
      <c r="E1471" s="8"/>
      <c r="F1471" s="59"/>
      <c r="K1471" s="14"/>
      <c r="L1471" s="4"/>
    </row>
    <row r="1472" spans="1:12" s="45" customFormat="1" x14ac:dyDescent="0.25">
      <c r="A1472" s="13"/>
      <c r="B1472" s="6"/>
      <c r="C1472" s="40"/>
      <c r="D1472" s="8"/>
      <c r="E1472" s="8"/>
      <c r="F1472" s="59"/>
      <c r="K1472" s="14"/>
      <c r="L1472" s="4"/>
    </row>
    <row r="1473" spans="1:12" s="45" customFormat="1" x14ac:dyDescent="0.25">
      <c r="A1473" s="13"/>
      <c r="B1473" s="6"/>
      <c r="C1473" s="40"/>
      <c r="D1473" s="8"/>
      <c r="E1473" s="8"/>
      <c r="F1473" s="59"/>
      <c r="K1473" s="14"/>
      <c r="L1473" s="4"/>
    </row>
    <row r="1474" spans="1:12" s="45" customFormat="1" x14ac:dyDescent="0.25">
      <c r="A1474" s="13"/>
      <c r="B1474" s="6"/>
      <c r="C1474" s="40"/>
      <c r="D1474" s="8"/>
      <c r="E1474" s="8"/>
      <c r="F1474" s="191"/>
      <c r="K1474" s="14"/>
      <c r="L1474" s="4"/>
    </row>
    <row r="1475" spans="1:12" s="45" customFormat="1" x14ac:dyDescent="0.25">
      <c r="A1475" s="13"/>
      <c r="B1475" s="6"/>
      <c r="C1475" s="40"/>
      <c r="D1475" s="8"/>
      <c r="E1475" s="8"/>
      <c r="F1475" s="59"/>
      <c r="K1475" s="14"/>
      <c r="L1475" s="4"/>
    </row>
    <row r="1476" spans="1:12" s="45" customFormat="1" x14ac:dyDescent="0.25">
      <c r="A1476" s="13"/>
      <c r="B1476" s="6"/>
      <c r="C1476" s="40"/>
      <c r="D1476" s="8"/>
      <c r="E1476" s="8"/>
      <c r="F1476" s="59"/>
      <c r="K1476" s="14"/>
      <c r="L1476" s="4"/>
    </row>
    <row r="1477" spans="1:12" s="45" customFormat="1" x14ac:dyDescent="0.25">
      <c r="A1477" s="13"/>
      <c r="B1477" s="6"/>
      <c r="C1477" s="40"/>
      <c r="D1477" s="8"/>
      <c r="E1477" s="8"/>
      <c r="F1477" s="59"/>
      <c r="K1477" s="14"/>
      <c r="L1477" s="4"/>
    </row>
    <row r="1478" spans="1:12" s="45" customFormat="1" x14ac:dyDescent="0.25">
      <c r="A1478" s="13"/>
      <c r="B1478" s="6"/>
      <c r="C1478" s="40"/>
      <c r="D1478" s="8"/>
      <c r="E1478" s="8"/>
      <c r="F1478" s="59"/>
      <c r="K1478" s="14"/>
      <c r="L1478" s="4"/>
    </row>
    <row r="1479" spans="1:12" s="45" customFormat="1" x14ac:dyDescent="0.25">
      <c r="A1479" s="13"/>
      <c r="B1479" s="6"/>
      <c r="C1479" s="40"/>
      <c r="D1479" s="8"/>
      <c r="E1479" s="8"/>
      <c r="F1479" s="59"/>
      <c r="K1479" s="14"/>
      <c r="L1479" s="4"/>
    </row>
    <row r="1480" spans="1:12" s="45" customFormat="1" x14ac:dyDescent="0.25">
      <c r="A1480" s="13"/>
      <c r="B1480" s="6"/>
      <c r="C1480" s="40"/>
      <c r="D1480" s="8"/>
      <c r="E1480" s="8"/>
      <c r="F1480" s="59"/>
      <c r="K1480" s="14"/>
      <c r="L1480" s="4"/>
    </row>
    <row r="1481" spans="1:12" s="45" customFormat="1" x14ac:dyDescent="0.25">
      <c r="A1481" s="13"/>
      <c r="B1481" s="6"/>
      <c r="C1481" s="40"/>
      <c r="D1481" s="8"/>
      <c r="E1481" s="8"/>
      <c r="F1481" s="59"/>
      <c r="K1481" s="14"/>
      <c r="L1481" s="4"/>
    </row>
    <row r="1482" spans="1:12" s="45" customFormat="1" x14ac:dyDescent="0.25">
      <c r="A1482" s="13"/>
      <c r="B1482" s="6"/>
      <c r="C1482" s="40"/>
      <c r="D1482" s="8"/>
      <c r="E1482" s="8"/>
      <c r="F1482" s="59"/>
      <c r="K1482" s="14"/>
      <c r="L1482" s="4"/>
    </row>
    <row r="1483" spans="1:12" s="45" customFormat="1" x14ac:dyDescent="0.25">
      <c r="A1483" s="13"/>
      <c r="B1483" s="6"/>
      <c r="C1483" s="40"/>
      <c r="D1483" s="8"/>
      <c r="E1483" s="8"/>
      <c r="F1483" s="59"/>
      <c r="K1483" s="14"/>
      <c r="L1483" s="4"/>
    </row>
    <row r="1484" spans="1:12" s="45" customFormat="1" x14ac:dyDescent="0.25">
      <c r="A1484" s="13"/>
      <c r="B1484" s="6"/>
      <c r="C1484" s="40"/>
      <c r="D1484" s="8"/>
      <c r="E1484" s="8"/>
      <c r="F1484" s="59"/>
      <c r="K1484" s="14"/>
      <c r="L1484" s="4"/>
    </row>
    <row r="1485" spans="1:12" s="45" customFormat="1" x14ac:dyDescent="0.25">
      <c r="A1485" s="13"/>
      <c r="B1485" s="6"/>
      <c r="C1485" s="40"/>
      <c r="D1485" s="8"/>
      <c r="E1485" s="8"/>
      <c r="F1485" s="59"/>
      <c r="K1485" s="14"/>
      <c r="L1485" s="4"/>
    </row>
    <row r="1486" spans="1:12" s="45" customFormat="1" x14ac:dyDescent="0.25">
      <c r="A1486" s="13"/>
      <c r="B1486" s="6"/>
      <c r="C1486" s="40"/>
      <c r="D1486" s="8"/>
      <c r="E1486" s="8"/>
      <c r="F1486" s="59"/>
      <c r="K1486" s="14"/>
      <c r="L1486" s="4"/>
    </row>
    <row r="1487" spans="1:12" s="45" customFormat="1" x14ac:dyDescent="0.25">
      <c r="A1487" s="13"/>
      <c r="B1487" s="6"/>
      <c r="C1487" s="40"/>
      <c r="D1487" s="8"/>
      <c r="E1487" s="8"/>
      <c r="F1487" s="59"/>
      <c r="K1487" s="14"/>
      <c r="L1487" s="4"/>
    </row>
    <row r="1488" spans="1:12" s="45" customFormat="1" x14ac:dyDescent="0.25">
      <c r="A1488" s="1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1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1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1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1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1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1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1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1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1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1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1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1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1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1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1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1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1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1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1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1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13"/>
      <c r="B1509" s="6"/>
      <c r="C1509" s="40"/>
      <c r="D1509" s="8"/>
      <c r="E1509" s="8"/>
      <c r="F1509" s="59"/>
      <c r="K1509" s="14"/>
      <c r="L1509" s="4"/>
    </row>
    <row r="1510" spans="1:12" s="45" customFormat="1" x14ac:dyDescent="0.25">
      <c r="A1510" s="1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1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1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1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1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1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1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1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1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1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1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1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1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1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1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1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1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1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1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13"/>
      <c r="B1529" s="6"/>
      <c r="C1529" s="40"/>
      <c r="D1529" s="8"/>
      <c r="E1529" s="8"/>
      <c r="F1529" s="59"/>
      <c r="K1529" s="14"/>
      <c r="L1529" s="4"/>
    </row>
    <row r="1530" spans="1:12" s="45" customFormat="1" x14ac:dyDescent="0.25">
      <c r="A1530" s="13"/>
      <c r="B1530" s="6"/>
      <c r="C1530" s="40"/>
      <c r="D1530" s="8"/>
      <c r="E1530" s="8"/>
      <c r="F1530" s="59"/>
      <c r="K1530" s="14"/>
      <c r="L1530" s="4"/>
    </row>
    <row r="1531" spans="1:12" s="45" customFormat="1" x14ac:dyDescent="0.25">
      <c r="A1531" s="13"/>
      <c r="B1531" s="6"/>
      <c r="C1531" s="40"/>
      <c r="D1531" s="8"/>
      <c r="E1531" s="8"/>
      <c r="F1531" s="59"/>
      <c r="K1531" s="14"/>
      <c r="L1531" s="4"/>
    </row>
    <row r="1532" spans="1:12" s="45" customFormat="1" x14ac:dyDescent="0.25">
      <c r="A1532" s="13"/>
      <c r="B1532" s="6"/>
      <c r="C1532" s="40"/>
      <c r="D1532" s="93"/>
      <c r="E1532" s="94"/>
      <c r="F1532" s="59"/>
      <c r="K1532" s="14"/>
      <c r="L1532" s="4"/>
    </row>
    <row r="1533" spans="1:12" s="45" customFormat="1" ht="18.75" x14ac:dyDescent="0.3">
      <c r="A1533" s="38"/>
      <c r="B1533" s="39"/>
      <c r="C1533" s="4"/>
      <c r="D1533" s="41"/>
      <c r="E1533" s="310"/>
      <c r="F1533" s="310"/>
      <c r="K1533" s="14"/>
      <c r="L1533" s="4"/>
    </row>
    <row r="1534" spans="1:12" s="45" customFormat="1" ht="18.75" x14ac:dyDescent="0.3">
      <c r="A1534" s="38"/>
      <c r="B1534" s="14"/>
      <c r="C1534" s="310"/>
      <c r="D1534" s="311"/>
      <c r="E1534" s="311"/>
      <c r="F1534" s="311"/>
      <c r="K1534" s="14"/>
      <c r="L1534" s="4"/>
    </row>
    <row r="1535" spans="1:12" s="45" customFormat="1" ht="18.75" x14ac:dyDescent="0.3">
      <c r="A1535" s="38"/>
      <c r="B1535" s="14"/>
      <c r="C1535" s="105"/>
      <c r="D1535" s="106"/>
      <c r="E1535" s="106"/>
      <c r="F1535" s="106"/>
      <c r="K1535" s="14"/>
      <c r="L1535" s="4"/>
    </row>
    <row r="1536" spans="1:12" s="45" customFormat="1" ht="18.75" x14ac:dyDescent="0.3">
      <c r="A1536" s="38"/>
      <c r="B1536" s="14"/>
      <c r="C1536" s="105"/>
      <c r="D1536" s="310"/>
      <c r="E1536" s="311"/>
      <c r="F1536" s="311"/>
      <c r="K1536" s="14"/>
      <c r="L1536" s="4"/>
    </row>
    <row r="1537" spans="1:12" s="45" customFormat="1" ht="18.75" x14ac:dyDescent="0.3">
      <c r="A1537" s="38"/>
      <c r="B1537" s="14"/>
      <c r="C1537" s="105"/>
      <c r="D1537" s="310"/>
      <c r="E1537" s="311"/>
      <c r="F1537" s="311"/>
      <c r="K1537" s="14"/>
      <c r="L1537" s="4"/>
    </row>
    <row r="1538" spans="1:12" s="45" customFormat="1" ht="18.75" x14ac:dyDescent="0.3">
      <c r="A1538" s="38"/>
      <c r="B1538" s="14"/>
      <c r="C1538" s="105"/>
      <c r="D1538" s="310"/>
      <c r="E1538" s="311"/>
      <c r="F1538" s="311"/>
      <c r="K1538" s="14"/>
      <c r="L1538" s="4"/>
    </row>
    <row r="1539" spans="1:12" s="45" customFormat="1" ht="18.75" x14ac:dyDescent="0.3">
      <c r="A1539" s="38"/>
      <c r="B1539" s="14"/>
      <c r="C1539" s="105"/>
      <c r="D1539" s="108"/>
      <c r="E1539" s="106"/>
      <c r="F1539" s="106"/>
      <c r="K1539" s="14"/>
      <c r="L1539" s="4"/>
    </row>
    <row r="1540" spans="1:12" s="45" customFormat="1" ht="18.75" x14ac:dyDescent="0.25">
      <c r="A1540" s="13"/>
      <c r="B1540" s="104"/>
      <c r="C1540" s="331"/>
      <c r="D1540" s="331"/>
      <c r="E1540" s="331"/>
      <c r="F1540" s="331"/>
      <c r="K1540" s="14"/>
      <c r="L1540" s="4"/>
    </row>
    <row r="1541" spans="1:12" s="45" customFormat="1" ht="18.75" x14ac:dyDescent="0.25">
      <c r="A1541" s="186"/>
      <c r="B1541" s="104"/>
      <c r="C1541" s="331"/>
      <c r="D1541" s="331"/>
      <c r="E1541" s="331"/>
      <c r="F1541" s="331"/>
      <c r="K1541" s="14"/>
      <c r="L1541" s="4"/>
    </row>
    <row r="1542" spans="1:12" s="45" customFormat="1" x14ac:dyDescent="0.25">
      <c r="A1542" s="23"/>
      <c r="B1542" s="47"/>
      <c r="C1542" s="4"/>
      <c r="D1542" s="9"/>
      <c r="E1542" s="8"/>
      <c r="F1542" s="59"/>
      <c r="K1542" s="14"/>
      <c r="L1542" s="4"/>
    </row>
    <row r="1543" spans="1:12" s="45" customFormat="1" x14ac:dyDescent="0.25">
      <c r="A1543" s="23"/>
      <c r="B1543" s="47"/>
      <c r="C1543" s="4"/>
      <c r="D1543" s="9"/>
      <c r="E1543" s="8"/>
      <c r="F1543" s="59"/>
      <c r="K1543" s="14"/>
      <c r="L1543" s="4"/>
    </row>
    <row r="1544" spans="1:12" s="45" customFormat="1" x14ac:dyDescent="0.25">
      <c r="A1544" s="23"/>
      <c r="B1544" s="39"/>
      <c r="C1544" s="4"/>
      <c r="D1544" s="9"/>
      <c r="E1544" s="8"/>
      <c r="F1544" s="59"/>
      <c r="K1544" s="14"/>
      <c r="L1544" s="4"/>
    </row>
    <row r="1545" spans="1:12" s="45" customFormat="1" x14ac:dyDescent="0.25">
      <c r="A1545" s="23"/>
      <c r="B1545" s="39"/>
      <c r="C1545" s="4"/>
      <c r="D1545" s="9"/>
      <c r="E1545" s="8"/>
      <c r="F1545" s="59"/>
      <c r="K1545" s="14"/>
      <c r="L1545" s="4"/>
    </row>
    <row r="1546" spans="1:12" s="45" customFormat="1" x14ac:dyDescent="0.25">
      <c r="A1546" s="23"/>
      <c r="B1546" s="39"/>
      <c r="C1546" s="4"/>
      <c r="D1546" s="9"/>
      <c r="E1546" s="8"/>
      <c r="F1546" s="59"/>
      <c r="K1546" s="14"/>
      <c r="L1546" s="4"/>
    </row>
    <row r="1547" spans="1:12" s="45" customFormat="1" x14ac:dyDescent="0.25">
      <c r="A1547" s="23"/>
      <c r="B1547" s="39"/>
      <c r="C1547" s="4"/>
      <c r="D1547" s="9"/>
      <c r="E1547" s="8"/>
      <c r="F1547" s="59"/>
      <c r="K1547" s="14"/>
      <c r="L1547" s="4"/>
    </row>
    <row r="1548" spans="1:12" s="45" customFormat="1" x14ac:dyDescent="0.25">
      <c r="A1548" s="23"/>
      <c r="B1548" s="295"/>
      <c r="C1548" s="4"/>
      <c r="D1548" s="9"/>
      <c r="E1548" s="8"/>
      <c r="F1548" s="59"/>
      <c r="K1548" s="14"/>
      <c r="L1548" s="4"/>
    </row>
    <row r="1549" spans="1:12" s="45" customFormat="1" x14ac:dyDescent="0.25">
      <c r="A1549" s="23"/>
      <c r="B1549" s="295"/>
      <c r="C1549" s="4"/>
      <c r="D1549" s="9"/>
      <c r="E1549" s="8"/>
      <c r="F1549" s="59"/>
      <c r="K1549" s="14"/>
      <c r="L1549" s="4"/>
    </row>
    <row r="1550" spans="1:12" s="45" customFormat="1" x14ac:dyDescent="0.25">
      <c r="A1550" s="23"/>
      <c r="B1550" s="295"/>
      <c r="C1550" s="4"/>
      <c r="D1550" s="296"/>
      <c r="E1550" s="8"/>
      <c r="F1550" s="59"/>
      <c r="K1550" s="14"/>
      <c r="L1550" s="4"/>
    </row>
    <row r="1551" spans="1:12" s="45" customFormat="1" x14ac:dyDescent="0.25">
      <c r="A1551" s="23"/>
      <c r="B1551" s="295"/>
      <c r="C1551" s="4"/>
      <c r="D1551" s="296"/>
      <c r="E1551" s="8"/>
      <c r="F1551" s="59"/>
      <c r="K1551" s="14"/>
      <c r="L1551" s="4"/>
    </row>
    <row r="1552" spans="1:12" s="45" customFormat="1" x14ac:dyDescent="0.25">
      <c r="A1552" s="23"/>
      <c r="B1552" s="295"/>
      <c r="C1552" s="4"/>
      <c r="D1552" s="296"/>
      <c r="E1552" s="8"/>
      <c r="F1552" s="59"/>
      <c r="K1552" s="14"/>
      <c r="L1552" s="4"/>
    </row>
    <row r="1553" spans="1:12" s="45" customFormat="1" x14ac:dyDescent="0.25">
      <c r="A1553" s="23"/>
      <c r="B1553" s="295"/>
      <c r="C1553" s="4"/>
      <c r="D1553" s="296"/>
      <c r="E1553" s="8"/>
      <c r="F1553" s="59"/>
      <c r="K1553" s="14"/>
      <c r="L1553" s="4"/>
    </row>
    <row r="1554" spans="1:12" s="45" customFormat="1" x14ac:dyDescent="0.25">
      <c r="A1554" s="23"/>
      <c r="B1554" s="295"/>
      <c r="C1554" s="4"/>
      <c r="D1554" s="296"/>
      <c r="E1554" s="8"/>
      <c r="F1554" s="59"/>
      <c r="K1554" s="14"/>
      <c r="L1554" s="4"/>
    </row>
    <row r="1555" spans="1:12" s="45" customFormat="1" x14ac:dyDescent="0.25">
      <c r="A1555" s="23"/>
      <c r="B1555" s="295"/>
      <c r="C1555" s="4"/>
      <c r="D1555" s="296"/>
      <c r="E1555" s="8"/>
      <c r="F1555" s="59"/>
      <c r="K1555" s="14"/>
      <c r="L1555" s="4"/>
    </row>
    <row r="1556" spans="1:12" s="45" customFormat="1" x14ac:dyDescent="0.25">
      <c r="A1556" s="23"/>
      <c r="B1556" s="295"/>
      <c r="C1556" s="4"/>
      <c r="D1556" s="296"/>
      <c r="E1556" s="8"/>
      <c r="F1556" s="59"/>
      <c r="K1556" s="14"/>
      <c r="L1556" s="4"/>
    </row>
    <row r="1557" spans="1:12" s="45" customFormat="1" x14ac:dyDescent="0.25">
      <c r="A1557" s="23"/>
      <c r="B1557" s="295"/>
      <c r="C1557" s="4"/>
      <c r="D1557" s="296"/>
      <c r="E1557" s="8"/>
      <c r="F1557" s="59"/>
      <c r="K1557" s="14"/>
      <c r="L1557" s="4"/>
    </row>
    <row r="1558" spans="1:12" s="45" customFormat="1" x14ac:dyDescent="0.25">
      <c r="A1558" s="23"/>
      <c r="B1558" s="295"/>
      <c r="C1558" s="4"/>
      <c r="D1558" s="296"/>
      <c r="E1558" s="8"/>
      <c r="F1558" s="59"/>
      <c r="K1558" s="14"/>
      <c r="L1558" s="4"/>
    </row>
    <row r="1559" spans="1:12" s="45" customFormat="1" x14ac:dyDescent="0.25">
      <c r="A1559" s="23"/>
      <c r="B1559" s="295"/>
      <c r="C1559" s="4"/>
      <c r="D1559" s="296"/>
      <c r="E1559" s="8"/>
      <c r="F1559" s="59"/>
      <c r="K1559" s="14"/>
      <c r="L1559" s="4"/>
    </row>
    <row r="1560" spans="1:12" s="45" customFormat="1" x14ac:dyDescent="0.25">
      <c r="A1560" s="23"/>
      <c r="B1560" s="295"/>
      <c r="C1560" s="4"/>
      <c r="D1560" s="296"/>
      <c r="E1560" s="8"/>
      <c r="F1560" s="59"/>
      <c r="K1560" s="14"/>
      <c r="L1560" s="4"/>
    </row>
    <row r="1561" spans="1:12" s="45" customFormat="1" x14ac:dyDescent="0.25">
      <c r="A1561" s="23"/>
      <c r="B1561" s="295"/>
      <c r="C1561" s="4"/>
      <c r="D1561" s="296"/>
      <c r="E1561" s="8"/>
      <c r="F1561" s="59"/>
      <c r="K1561" s="14"/>
      <c r="L1561" s="4"/>
    </row>
    <row r="1562" spans="1:12" s="45" customFormat="1" x14ac:dyDescent="0.25">
      <c r="A1562" s="23"/>
      <c r="B1562" s="295"/>
      <c r="C1562" s="4"/>
      <c r="D1562" s="296"/>
      <c r="E1562" s="8"/>
      <c r="F1562" s="59"/>
      <c r="K1562" s="14"/>
      <c r="L1562" s="4"/>
    </row>
    <row r="1563" spans="1:12" s="45" customFormat="1" x14ac:dyDescent="0.25">
      <c r="A1563" s="23"/>
      <c r="B1563" s="295"/>
      <c r="C1563" s="4"/>
      <c r="D1563" s="296"/>
      <c r="E1563" s="8"/>
      <c r="F1563" s="59"/>
      <c r="K1563" s="14"/>
      <c r="L1563" s="4"/>
    </row>
    <row r="1564" spans="1:12" s="45" customFormat="1" x14ac:dyDescent="0.25">
      <c r="A1564" s="23"/>
      <c r="B1564" s="295"/>
      <c r="C1564" s="4"/>
      <c r="D1564" s="296"/>
      <c r="E1564" s="8"/>
      <c r="F1564" s="59"/>
      <c r="K1564" s="14"/>
      <c r="L1564" s="4"/>
    </row>
    <row r="1565" spans="1:12" s="45" customFormat="1" x14ac:dyDescent="0.25">
      <c r="A1565" s="23"/>
      <c r="B1565" s="295"/>
      <c r="C1565" s="4"/>
      <c r="D1565" s="296"/>
      <c r="E1565" s="8"/>
      <c r="F1565" s="59"/>
      <c r="K1565" s="14"/>
      <c r="L1565" s="4"/>
    </row>
    <row r="1566" spans="1:12" s="45" customFormat="1" x14ac:dyDescent="0.25">
      <c r="A1566" s="23"/>
      <c r="B1566" s="295"/>
      <c r="C1566" s="4"/>
      <c r="D1566" s="296"/>
      <c r="E1566" s="8"/>
      <c r="F1566" s="59"/>
      <c r="K1566" s="14"/>
      <c r="L1566" s="4"/>
    </row>
    <row r="1567" spans="1:12" s="45" customFormat="1" x14ac:dyDescent="0.25">
      <c r="A1567" s="23"/>
      <c r="B1567" s="295"/>
      <c r="C1567" s="4"/>
      <c r="D1567" s="296"/>
      <c r="E1567" s="8"/>
      <c r="F1567" s="59"/>
      <c r="K1567" s="14"/>
      <c r="L1567" s="4"/>
    </row>
    <row r="1568" spans="1:12" s="45" customFormat="1" x14ac:dyDescent="0.25">
      <c r="A1568" s="23"/>
      <c r="B1568" s="295"/>
      <c r="C1568" s="4"/>
      <c r="D1568" s="296"/>
      <c r="E1568" s="8"/>
      <c r="F1568" s="59"/>
      <c r="K1568" s="14"/>
      <c r="L1568" s="4"/>
    </row>
    <row r="1569" spans="1:12" s="45" customFormat="1" x14ac:dyDescent="0.25">
      <c r="A1569" s="23"/>
      <c r="B1569" s="295"/>
      <c r="C1569" s="4"/>
      <c r="D1569" s="296"/>
      <c r="E1569" s="8"/>
      <c r="F1569" s="59"/>
      <c r="K1569" s="14"/>
      <c r="L1569" s="4"/>
    </row>
    <row r="1570" spans="1:12" s="45" customFormat="1" x14ac:dyDescent="0.25">
      <c r="A1570" s="23"/>
      <c r="B1570" s="295"/>
      <c r="C1570" s="4"/>
      <c r="D1570" s="296"/>
      <c r="E1570" s="8"/>
      <c r="F1570" s="59"/>
      <c r="K1570" s="14"/>
      <c r="L1570" s="4"/>
    </row>
    <row r="1571" spans="1:12" s="45" customFormat="1" x14ac:dyDescent="0.25">
      <c r="A1571" s="23"/>
      <c r="B1571" s="295"/>
      <c r="C1571" s="4"/>
      <c r="D1571" s="296"/>
      <c r="E1571" s="8"/>
      <c r="F1571" s="59"/>
      <c r="K1571" s="14"/>
      <c r="L1571" s="4"/>
    </row>
    <row r="1572" spans="1:12" s="45" customFormat="1" x14ac:dyDescent="0.25">
      <c r="A1572" s="23"/>
      <c r="B1572" s="295"/>
      <c r="C1572" s="4"/>
      <c r="D1572" s="296"/>
      <c r="E1572" s="8"/>
      <c r="F1572" s="59"/>
      <c r="K1572" s="14"/>
      <c r="L1572" s="4"/>
    </row>
    <row r="1573" spans="1:12" s="45" customFormat="1" x14ac:dyDescent="0.25">
      <c r="A1573" s="23"/>
      <c r="B1573" s="297"/>
      <c r="C1573" s="4"/>
      <c r="D1573" s="296"/>
      <c r="E1573" s="8"/>
      <c r="F1573" s="59"/>
      <c r="K1573" s="14"/>
      <c r="L1573" s="4"/>
    </row>
    <row r="1574" spans="1:12" s="45" customFormat="1" x14ac:dyDescent="0.25">
      <c r="A1574" s="23"/>
      <c r="B1574" s="295"/>
      <c r="C1574" s="4"/>
      <c r="D1574" s="296"/>
      <c r="E1574" s="8"/>
      <c r="F1574" s="59"/>
      <c r="K1574" s="14"/>
      <c r="L1574" s="4"/>
    </row>
    <row r="1575" spans="1:12" s="45" customFormat="1" x14ac:dyDescent="0.25">
      <c r="A1575" s="23"/>
      <c r="B1575" s="295"/>
      <c r="C1575" s="4"/>
      <c r="D1575" s="296"/>
      <c r="E1575" s="8"/>
      <c r="F1575" s="59"/>
      <c r="K1575" s="14"/>
      <c r="L1575" s="4"/>
    </row>
    <row r="1576" spans="1:12" s="45" customFormat="1" x14ac:dyDescent="0.25">
      <c r="A1576" s="23"/>
      <c r="B1576" s="295"/>
      <c r="C1576" s="4"/>
      <c r="D1576" s="296"/>
      <c r="E1576" s="8"/>
      <c r="F1576" s="59"/>
      <c r="K1576" s="14"/>
      <c r="L1576" s="4"/>
    </row>
    <row r="1577" spans="1:12" s="45" customFormat="1" x14ac:dyDescent="0.25">
      <c r="A1577" s="23"/>
      <c r="B1577" s="295"/>
      <c r="C1577" s="4"/>
      <c r="D1577" s="296"/>
      <c r="E1577" s="8"/>
      <c r="F1577" s="59"/>
      <c r="K1577" s="14"/>
      <c r="L1577" s="4"/>
    </row>
    <row r="1578" spans="1:12" s="45" customFormat="1" x14ac:dyDescent="0.25">
      <c r="A1578" s="23"/>
      <c r="B1578" s="295"/>
      <c r="C1578" s="4"/>
      <c r="D1578" s="296"/>
      <c r="E1578" s="8"/>
      <c r="F1578" s="59"/>
      <c r="K1578" s="14"/>
      <c r="L1578" s="4"/>
    </row>
    <row r="1579" spans="1:12" s="45" customFormat="1" x14ac:dyDescent="0.25">
      <c r="A1579" s="23"/>
      <c r="B1579" s="295"/>
      <c r="C1579" s="4"/>
      <c r="D1579" s="296"/>
      <c r="E1579" s="8"/>
      <c r="F1579" s="59"/>
      <c r="K1579" s="14"/>
      <c r="L1579" s="4"/>
    </row>
    <row r="1580" spans="1:12" s="45" customFormat="1" x14ac:dyDescent="0.25">
      <c r="A1580" s="23"/>
      <c r="B1580" s="295"/>
      <c r="C1580" s="4"/>
      <c r="D1580" s="296"/>
      <c r="E1580" s="8"/>
      <c r="F1580" s="59"/>
      <c r="K1580" s="14"/>
      <c r="L1580" s="4"/>
    </row>
    <row r="1581" spans="1:12" s="45" customFormat="1" x14ac:dyDescent="0.25">
      <c r="A1581" s="23"/>
      <c r="B1581" s="295"/>
      <c r="C1581" s="4"/>
      <c r="D1581" s="296"/>
      <c r="E1581" s="8"/>
      <c r="F1581" s="59"/>
      <c r="K1581" s="14"/>
      <c r="L1581" s="4"/>
    </row>
    <row r="1582" spans="1:12" s="45" customFormat="1" x14ac:dyDescent="0.25">
      <c r="A1582" s="23"/>
      <c r="B1582" s="295"/>
      <c r="C1582" s="4"/>
      <c r="D1582" s="296"/>
      <c r="E1582" s="8"/>
      <c r="F1582" s="59"/>
      <c r="K1582" s="14"/>
      <c r="L1582" s="4"/>
    </row>
    <row r="1583" spans="1:12" s="45" customFormat="1" x14ac:dyDescent="0.25">
      <c r="A1583" s="23"/>
      <c r="B1583" s="295"/>
      <c r="C1583" s="4"/>
      <c r="D1583" s="296"/>
      <c r="E1583" s="8"/>
      <c r="F1583" s="59"/>
      <c r="K1583" s="14"/>
      <c r="L1583" s="4"/>
    </row>
    <row r="1584" spans="1:12" s="45" customFormat="1" x14ac:dyDescent="0.25">
      <c r="A1584" s="23"/>
      <c r="B1584" s="295"/>
      <c r="C1584" s="4"/>
      <c r="D1584" s="296"/>
      <c r="E1584" s="8"/>
      <c r="F1584" s="59"/>
      <c r="K1584" s="14"/>
      <c r="L1584" s="4"/>
    </row>
    <row r="1585" spans="1:10" x14ac:dyDescent="0.25">
      <c r="A1585" s="23"/>
      <c r="B1585" s="295"/>
      <c r="D1585" s="296"/>
      <c r="E1585" s="8"/>
      <c r="F1585" s="59"/>
    </row>
    <row r="1586" spans="1:10" s="238" customFormat="1" ht="20.25" x14ac:dyDescent="0.3">
      <c r="A1586" s="287"/>
      <c r="B1586" s="329"/>
      <c r="C1586" s="329"/>
      <c r="D1586" s="329"/>
      <c r="E1586" s="329"/>
      <c r="F1586" s="329"/>
      <c r="G1586" s="298"/>
      <c r="H1586" s="298"/>
      <c r="I1586" s="298"/>
      <c r="J1586" s="298"/>
    </row>
    <row r="1587" spans="1:10" x14ac:dyDescent="0.25">
      <c r="A1587" s="186"/>
      <c r="B1587" s="187"/>
      <c r="C1587" s="186"/>
      <c r="D1587" s="189"/>
      <c r="E1587" s="189"/>
      <c r="F1587" s="190"/>
    </row>
    <row r="1588" spans="1:10" x14ac:dyDescent="0.25">
      <c r="A1588" s="23"/>
      <c r="B1588" s="129"/>
      <c r="C1588" s="23"/>
      <c r="D1588" s="8"/>
      <c r="E1588" s="8"/>
      <c r="F1588" s="10"/>
    </row>
    <row r="1589" spans="1:10" x14ac:dyDescent="0.25">
      <c r="A1589" s="23"/>
      <c r="B1589" s="299"/>
      <c r="C1589" s="23"/>
      <c r="D1589" s="8"/>
      <c r="E1589" s="8"/>
      <c r="F1589" s="10"/>
    </row>
    <row r="1590" spans="1:10" x14ac:dyDescent="0.25">
      <c r="A1590" s="23"/>
      <c r="B1590" s="129"/>
      <c r="C1590" s="23"/>
      <c r="D1590" s="8"/>
      <c r="E1590" s="8"/>
      <c r="F1590" s="10"/>
    </row>
    <row r="1591" spans="1:10" x14ac:dyDescent="0.25">
      <c r="A1591" s="23"/>
      <c r="B1591" s="129"/>
      <c r="C1591" s="23"/>
      <c r="D1591" s="8"/>
      <c r="E1591" s="8"/>
      <c r="F1591" s="10"/>
    </row>
    <row r="1592" spans="1:10" x14ac:dyDescent="0.25">
      <c r="A1592" s="23"/>
      <c r="B1592" s="300"/>
      <c r="C1592" s="23"/>
      <c r="D1592" s="8"/>
      <c r="E1592" s="8"/>
      <c r="F1592" s="10"/>
    </row>
    <row r="1593" spans="1:10" x14ac:dyDescent="0.25">
      <c r="A1593" s="23"/>
      <c r="B1593" s="300"/>
      <c r="C1593" s="23"/>
      <c r="D1593" s="8"/>
      <c r="E1593" s="8"/>
      <c r="F1593" s="10"/>
    </row>
    <row r="1594" spans="1:10" x14ac:dyDescent="0.25">
      <c r="A1594" s="23"/>
      <c r="B1594" s="300"/>
      <c r="C1594" s="23"/>
      <c r="D1594" s="8"/>
      <c r="E1594" s="8"/>
      <c r="F1594" s="10"/>
    </row>
    <row r="1595" spans="1:10" x14ac:dyDescent="0.25">
      <c r="A1595" s="23"/>
      <c r="B1595" s="300"/>
      <c r="C1595" s="23"/>
      <c r="D1595" s="8"/>
      <c r="E1595" s="8"/>
      <c r="F1595" s="10"/>
    </row>
    <row r="1596" spans="1:10" x14ac:dyDescent="0.25">
      <c r="A1596" s="23"/>
      <c r="B1596" s="300"/>
      <c r="C1596" s="23"/>
      <c r="D1596" s="8"/>
      <c r="E1596" s="8"/>
      <c r="F1596" s="10"/>
    </row>
    <row r="1597" spans="1:10" x14ac:dyDescent="0.25">
      <c r="A1597" s="23"/>
      <c r="B1597" s="300"/>
      <c r="C1597" s="23"/>
      <c r="D1597" s="8"/>
      <c r="E1597" s="8"/>
      <c r="F1597" s="10"/>
    </row>
    <row r="1598" spans="1:10" x14ac:dyDescent="0.25">
      <c r="A1598" s="23"/>
      <c r="B1598" s="300"/>
      <c r="C1598" s="23"/>
      <c r="D1598" s="8"/>
      <c r="E1598" s="8"/>
      <c r="F1598" s="10"/>
    </row>
    <row r="1599" spans="1:10" x14ac:dyDescent="0.25">
      <c r="A1599" s="23"/>
      <c r="B1599" s="300"/>
      <c r="C1599" s="23"/>
      <c r="D1599" s="8"/>
      <c r="E1599" s="8"/>
      <c r="F1599" s="10"/>
    </row>
    <row r="1600" spans="1:10" x14ac:dyDescent="0.25">
      <c r="A1600" s="23"/>
      <c r="B1600" s="300"/>
      <c r="C1600" s="23"/>
      <c r="D1600" s="8"/>
      <c r="E1600" s="8"/>
      <c r="F1600" s="10"/>
    </row>
    <row r="1601" spans="1:12" s="45" customFormat="1" x14ac:dyDescent="0.25">
      <c r="A1601" s="23"/>
      <c r="B1601" s="300"/>
      <c r="C1601" s="23"/>
      <c r="D1601" s="8"/>
      <c r="E1601" s="8"/>
      <c r="F1601" s="10"/>
      <c r="K1601" s="14"/>
      <c r="L1601" s="4"/>
    </row>
    <row r="1602" spans="1:12" s="45" customFormat="1" x14ac:dyDescent="0.25">
      <c r="A1602" s="23"/>
      <c r="B1602" s="300"/>
      <c r="C1602" s="23"/>
      <c r="D1602" s="8"/>
      <c r="E1602" s="8"/>
      <c r="F1602" s="10"/>
      <c r="K1602" s="14"/>
      <c r="L1602" s="4"/>
    </row>
    <row r="1603" spans="1:12" s="45" customFormat="1" x14ac:dyDescent="0.25">
      <c r="A1603" s="23"/>
      <c r="B1603" s="300"/>
      <c r="C1603" s="23"/>
      <c r="D1603" s="8"/>
      <c r="E1603" s="8"/>
      <c r="F1603" s="10"/>
      <c r="K1603" s="14"/>
      <c r="L1603" s="4"/>
    </row>
    <row r="1604" spans="1:12" s="45" customFormat="1" x14ac:dyDescent="0.25">
      <c r="A1604" s="23"/>
      <c r="B1604" s="300"/>
      <c r="C1604" s="23"/>
      <c r="D1604" s="8"/>
      <c r="E1604" s="8"/>
      <c r="F1604" s="10"/>
      <c r="K1604" s="14"/>
      <c r="L1604" s="4"/>
    </row>
    <row r="1605" spans="1:12" s="45" customFormat="1" x14ac:dyDescent="0.25">
      <c r="A1605" s="23"/>
      <c r="B1605" s="300"/>
      <c r="C1605" s="23"/>
      <c r="D1605" s="8"/>
      <c r="E1605" s="8"/>
      <c r="F1605" s="10"/>
      <c r="K1605" s="14"/>
      <c r="L1605" s="4"/>
    </row>
    <row r="1606" spans="1:12" s="45" customFormat="1" x14ac:dyDescent="0.25">
      <c r="A1606" s="23"/>
      <c r="B1606" s="300"/>
      <c r="C1606" s="23"/>
      <c r="D1606" s="8"/>
      <c r="E1606" s="8"/>
      <c r="F1606" s="10"/>
      <c r="K1606" s="14"/>
      <c r="L1606" s="4"/>
    </row>
    <row r="1607" spans="1:12" s="45" customFormat="1" x14ac:dyDescent="0.25">
      <c r="A1607" s="23"/>
      <c r="B1607" s="300"/>
      <c r="C1607" s="23"/>
      <c r="D1607" s="8"/>
      <c r="E1607" s="8"/>
      <c r="F1607" s="10"/>
      <c r="K1607" s="14"/>
      <c r="L1607" s="4"/>
    </row>
    <row r="1608" spans="1:12" s="45" customFormat="1" x14ac:dyDescent="0.25">
      <c r="A1608" s="23"/>
      <c r="B1608" s="300"/>
      <c r="C1608" s="23"/>
      <c r="D1608" s="8"/>
      <c r="E1608" s="8"/>
      <c r="F1608" s="10"/>
      <c r="K1608" s="14"/>
      <c r="L1608" s="4"/>
    </row>
    <row r="1609" spans="1:12" s="45" customFormat="1" x14ac:dyDescent="0.25">
      <c r="A1609" s="23"/>
      <c r="B1609" s="300"/>
      <c r="C1609" s="23"/>
      <c r="D1609" s="8"/>
      <c r="E1609" s="8"/>
      <c r="F1609" s="10"/>
      <c r="K1609" s="14"/>
      <c r="L1609" s="4"/>
    </row>
    <row r="1610" spans="1:12" s="45" customFormat="1" x14ac:dyDescent="0.25">
      <c r="A1610" s="23"/>
      <c r="B1610" s="300"/>
      <c r="C1610" s="23"/>
      <c r="D1610" s="8"/>
      <c r="E1610" s="8"/>
      <c r="F1610" s="10"/>
      <c r="K1610" s="14"/>
      <c r="L1610" s="4"/>
    </row>
    <row r="1611" spans="1:12" s="45" customFormat="1" x14ac:dyDescent="0.25">
      <c r="A1611" s="23"/>
      <c r="B1611" s="300"/>
      <c r="C1611" s="23"/>
      <c r="D1611" s="8"/>
      <c r="E1611" s="8"/>
      <c r="F1611" s="10"/>
      <c r="K1611" s="14"/>
      <c r="L1611" s="4"/>
    </row>
    <row r="1612" spans="1:12" s="45" customFormat="1" x14ac:dyDescent="0.25">
      <c r="A1612" s="23"/>
      <c r="B1612" s="300"/>
      <c r="C1612" s="23"/>
      <c r="D1612" s="8"/>
      <c r="E1612" s="8"/>
      <c r="F1612" s="10"/>
      <c r="K1612" s="14"/>
      <c r="L1612" s="4"/>
    </row>
    <row r="1613" spans="1:12" s="45" customFormat="1" x14ac:dyDescent="0.25">
      <c r="A1613" s="23"/>
      <c r="B1613" s="300"/>
      <c r="C1613" s="23"/>
      <c r="D1613" s="8"/>
      <c r="E1613" s="8"/>
      <c r="F1613" s="10"/>
      <c r="K1613" s="14"/>
      <c r="L1613" s="4"/>
    </row>
    <row r="1614" spans="1:12" s="45" customFormat="1" x14ac:dyDescent="0.25">
      <c r="A1614" s="23"/>
      <c r="B1614" s="300"/>
      <c r="C1614" s="23"/>
      <c r="D1614" s="8"/>
      <c r="E1614" s="8"/>
      <c r="F1614" s="10"/>
      <c r="K1614" s="14"/>
      <c r="L1614" s="4"/>
    </row>
    <row r="1615" spans="1:12" s="45" customFormat="1" x14ac:dyDescent="0.25">
      <c r="A1615" s="23"/>
      <c r="B1615" s="300"/>
      <c r="C1615" s="23"/>
      <c r="D1615" s="8"/>
      <c r="E1615" s="8"/>
      <c r="F1615" s="10"/>
      <c r="K1615" s="14"/>
      <c r="L1615" s="4"/>
    </row>
    <row r="1616" spans="1:12" s="45" customFormat="1" x14ac:dyDescent="0.25">
      <c r="A1616" s="23"/>
      <c r="B1616" s="300"/>
      <c r="C1616" s="23"/>
      <c r="D1616" s="8"/>
      <c r="E1616" s="8"/>
      <c r="F1616" s="10"/>
      <c r="K1616" s="14"/>
      <c r="L1616" s="4"/>
    </row>
    <row r="1617" spans="1:12" s="45" customFormat="1" x14ac:dyDescent="0.25">
      <c r="A1617" s="23"/>
      <c r="B1617" s="300"/>
      <c r="C1617" s="23"/>
      <c r="D1617" s="8"/>
      <c r="E1617" s="8"/>
      <c r="F1617" s="10"/>
      <c r="K1617" s="14"/>
      <c r="L1617" s="4"/>
    </row>
    <row r="1618" spans="1:12" s="45" customFormat="1" x14ac:dyDescent="0.25">
      <c r="A1618" s="23"/>
      <c r="B1618" s="300"/>
      <c r="C1618" s="23"/>
      <c r="D1618" s="8"/>
      <c r="E1618" s="8"/>
      <c r="F1618" s="10"/>
      <c r="K1618" s="14"/>
      <c r="L1618" s="4"/>
    </row>
    <row r="1619" spans="1:12" s="45" customFormat="1" ht="18.75" x14ac:dyDescent="0.25">
      <c r="A1619" s="114"/>
      <c r="B1619" s="301"/>
      <c r="C1619" s="114"/>
      <c r="D1619" s="8"/>
      <c r="E1619" s="8"/>
      <c r="F1619" s="293"/>
      <c r="K1619" s="14"/>
      <c r="L1619" s="4"/>
    </row>
    <row r="1620" spans="1:12" s="45" customFormat="1" x14ac:dyDescent="0.25">
      <c r="A1620" s="23"/>
      <c r="B1620" s="300"/>
      <c r="C1620" s="23"/>
      <c r="D1620" s="8"/>
      <c r="E1620" s="8"/>
      <c r="F1620" s="10"/>
      <c r="K1620" s="14"/>
      <c r="L1620" s="4"/>
    </row>
    <row r="1621" spans="1:12" s="45" customFormat="1" x14ac:dyDescent="0.25">
      <c r="A1621" s="23"/>
      <c r="B1621" s="300"/>
      <c r="C1621" s="23"/>
      <c r="D1621" s="8"/>
      <c r="E1621" s="8"/>
      <c r="F1621" s="10"/>
      <c r="K1621" s="14"/>
      <c r="L1621" s="4"/>
    </row>
    <row r="1622" spans="1:12" s="45" customFormat="1" x14ac:dyDescent="0.25">
      <c r="A1622" s="23"/>
      <c r="B1622" s="300"/>
      <c r="C1622" s="23"/>
      <c r="D1622" s="8"/>
      <c r="E1622" s="8"/>
      <c r="F1622" s="10"/>
      <c r="K1622" s="14"/>
      <c r="L1622" s="4"/>
    </row>
    <row r="1623" spans="1:12" s="45" customFormat="1" x14ac:dyDescent="0.25">
      <c r="A1623" s="23"/>
      <c r="B1623" s="300"/>
      <c r="C1623" s="23"/>
      <c r="D1623" s="8"/>
      <c r="E1623" s="8"/>
      <c r="F1623" s="10"/>
      <c r="K1623" s="14"/>
      <c r="L1623" s="4"/>
    </row>
    <row r="1624" spans="1:12" s="45" customFormat="1" x14ac:dyDescent="0.25">
      <c r="A1624" s="23"/>
      <c r="B1624" s="300"/>
      <c r="C1624" s="23"/>
      <c r="D1624" s="8"/>
      <c r="E1624" s="8"/>
      <c r="F1624" s="10"/>
      <c r="K1624" s="14"/>
      <c r="L1624" s="4"/>
    </row>
    <row r="1625" spans="1:12" s="45" customFormat="1" x14ac:dyDescent="0.25">
      <c r="A1625" s="23"/>
      <c r="B1625" s="300"/>
      <c r="C1625" s="23"/>
      <c r="D1625" s="8"/>
      <c r="E1625" s="8"/>
      <c r="F1625" s="10"/>
      <c r="K1625" s="14"/>
      <c r="L1625" s="4"/>
    </row>
    <row r="1626" spans="1:12" s="45" customFormat="1" x14ac:dyDescent="0.25">
      <c r="A1626" s="23"/>
      <c r="B1626" s="300"/>
      <c r="C1626" s="23"/>
      <c r="D1626" s="8"/>
      <c r="E1626" s="8"/>
      <c r="F1626" s="10"/>
      <c r="K1626" s="14"/>
      <c r="L1626" s="4"/>
    </row>
    <row r="1627" spans="1:12" s="45" customFormat="1" x14ac:dyDescent="0.25">
      <c r="A1627" s="23"/>
      <c r="B1627" s="300"/>
      <c r="C1627" s="23"/>
      <c r="D1627" s="8"/>
      <c r="E1627" s="8"/>
      <c r="F1627" s="10"/>
      <c r="K1627" s="14"/>
      <c r="L1627" s="4"/>
    </row>
    <row r="1628" spans="1:12" s="45" customFormat="1" x14ac:dyDescent="0.25">
      <c r="A1628" s="23"/>
      <c r="B1628" s="300"/>
      <c r="C1628" s="23"/>
      <c r="D1628" s="8"/>
      <c r="E1628" s="8"/>
      <c r="F1628" s="10"/>
      <c r="K1628" s="14"/>
      <c r="L1628" s="4"/>
    </row>
    <row r="1629" spans="1:12" s="45" customFormat="1" x14ac:dyDescent="0.25">
      <c r="A1629" s="23"/>
      <c r="B1629" s="300"/>
      <c r="C1629" s="23"/>
      <c r="D1629" s="8"/>
      <c r="E1629" s="8"/>
      <c r="F1629" s="10"/>
      <c r="K1629" s="14"/>
      <c r="L1629" s="4"/>
    </row>
    <row r="1630" spans="1:12" s="45" customFormat="1" x14ac:dyDescent="0.25">
      <c r="A1630" s="23"/>
      <c r="B1630" s="300"/>
      <c r="C1630" s="23"/>
      <c r="D1630" s="8"/>
      <c r="E1630" s="8"/>
      <c r="F1630" s="10"/>
      <c r="K1630" s="14"/>
      <c r="L1630" s="4"/>
    </row>
    <row r="1631" spans="1:12" s="45" customFormat="1" ht="18.75" x14ac:dyDescent="0.25">
      <c r="A1631" s="114"/>
      <c r="B1631" s="302"/>
      <c r="C1631" s="114"/>
      <c r="D1631" s="8"/>
      <c r="E1631" s="8"/>
      <c r="F1631" s="293"/>
      <c r="K1631" s="14"/>
      <c r="L1631" s="4"/>
    </row>
    <row r="1632" spans="1:12" s="45" customFormat="1" x14ac:dyDescent="0.25">
      <c r="A1632" s="23"/>
      <c r="B1632" s="300"/>
      <c r="C1632" s="23"/>
      <c r="D1632" s="8"/>
      <c r="E1632" s="8"/>
      <c r="F1632" s="10"/>
      <c r="K1632" s="14"/>
      <c r="L1632" s="4"/>
    </row>
    <row r="1633" spans="1:12" s="45" customFormat="1" x14ac:dyDescent="0.25">
      <c r="A1633" s="23"/>
      <c r="B1633" s="300"/>
      <c r="C1633" s="23"/>
      <c r="D1633" s="8"/>
      <c r="E1633" s="8"/>
      <c r="F1633" s="10"/>
      <c r="K1633" s="14"/>
      <c r="L1633" s="4"/>
    </row>
    <row r="1634" spans="1:12" s="45" customFormat="1" x14ac:dyDescent="0.25">
      <c r="A1634" s="23"/>
      <c r="B1634" s="300"/>
      <c r="C1634" s="23"/>
      <c r="D1634" s="8"/>
      <c r="E1634" s="8"/>
      <c r="F1634" s="10"/>
      <c r="K1634" s="14"/>
      <c r="L1634" s="4"/>
    </row>
    <row r="1635" spans="1:12" s="45" customFormat="1" x14ac:dyDescent="0.25">
      <c r="A1635" s="23"/>
      <c r="B1635" s="300"/>
      <c r="C1635" s="23"/>
      <c r="D1635" s="8"/>
      <c r="E1635" s="8"/>
      <c r="F1635" s="10"/>
      <c r="K1635" s="14"/>
      <c r="L1635" s="4"/>
    </row>
    <row r="1636" spans="1:12" s="45" customFormat="1" x14ac:dyDescent="0.25">
      <c r="A1636" s="23"/>
      <c r="B1636" s="300"/>
      <c r="C1636" s="23"/>
      <c r="D1636" s="8"/>
      <c r="E1636" s="8"/>
      <c r="F1636" s="10"/>
      <c r="K1636" s="14"/>
      <c r="L1636" s="4"/>
    </row>
    <row r="1637" spans="1:12" s="45" customFormat="1" x14ac:dyDescent="0.25">
      <c r="A1637" s="23"/>
      <c r="B1637" s="300"/>
      <c r="C1637" s="23"/>
      <c r="D1637" s="8"/>
      <c r="E1637" s="8"/>
      <c r="F1637" s="10"/>
      <c r="K1637" s="14"/>
      <c r="L1637" s="4"/>
    </row>
    <row r="1638" spans="1:12" s="45" customFormat="1" x14ac:dyDescent="0.25">
      <c r="A1638" s="23"/>
      <c r="B1638" s="300"/>
      <c r="C1638" s="23"/>
      <c r="D1638" s="8"/>
      <c r="E1638" s="8"/>
      <c r="F1638" s="10"/>
      <c r="K1638" s="14"/>
      <c r="L1638" s="4"/>
    </row>
    <row r="1639" spans="1:12" s="45" customFormat="1" x14ac:dyDescent="0.25">
      <c r="A1639" s="23"/>
      <c r="B1639" s="300"/>
      <c r="C1639" s="23"/>
      <c r="D1639" s="8"/>
      <c r="E1639" s="8"/>
      <c r="F1639" s="10"/>
      <c r="K1639" s="14"/>
      <c r="L1639" s="4"/>
    </row>
    <row r="1640" spans="1:12" s="45" customFormat="1" x14ac:dyDescent="0.25">
      <c r="A1640" s="23"/>
      <c r="B1640" s="300"/>
      <c r="C1640" s="23"/>
      <c r="D1640" s="8"/>
      <c r="E1640" s="8"/>
      <c r="F1640" s="10"/>
      <c r="K1640" s="14"/>
      <c r="L1640" s="4"/>
    </row>
    <row r="1641" spans="1:12" s="45" customFormat="1" x14ac:dyDescent="0.25">
      <c r="A1641" s="23"/>
      <c r="B1641" s="300"/>
      <c r="C1641" s="23"/>
      <c r="D1641" s="8"/>
      <c r="E1641" s="8"/>
      <c r="F1641" s="10"/>
      <c r="K1641" s="14"/>
      <c r="L1641" s="4"/>
    </row>
    <row r="1642" spans="1:12" s="45" customFormat="1" x14ac:dyDescent="0.25">
      <c r="A1642" s="23"/>
      <c r="B1642" s="300"/>
      <c r="C1642" s="23"/>
      <c r="D1642" s="8"/>
      <c r="E1642" s="8"/>
      <c r="F1642" s="10"/>
      <c r="K1642" s="14"/>
      <c r="L1642" s="4"/>
    </row>
    <row r="1643" spans="1:12" s="45" customFormat="1" x14ac:dyDescent="0.25">
      <c r="A1643" s="23"/>
      <c r="B1643" s="300"/>
      <c r="C1643" s="23"/>
      <c r="D1643" s="8"/>
      <c r="E1643" s="8"/>
      <c r="F1643" s="10"/>
      <c r="K1643" s="14"/>
      <c r="L1643" s="4"/>
    </row>
    <row r="1644" spans="1:12" s="45" customFormat="1" x14ac:dyDescent="0.25">
      <c r="A1644" s="23"/>
      <c r="B1644" s="300"/>
      <c r="C1644" s="23"/>
      <c r="D1644" s="8"/>
      <c r="E1644" s="8"/>
      <c r="F1644" s="10"/>
      <c r="K1644" s="14"/>
      <c r="L1644" s="4"/>
    </row>
    <row r="1645" spans="1:12" s="45" customFormat="1" x14ac:dyDescent="0.25">
      <c r="A1645" s="23"/>
      <c r="B1645" s="300"/>
      <c r="C1645" s="23"/>
      <c r="D1645" s="8"/>
      <c r="E1645" s="8"/>
      <c r="F1645" s="10"/>
      <c r="K1645" s="14"/>
      <c r="L1645" s="4"/>
    </row>
    <row r="1646" spans="1:12" s="45" customFormat="1" x14ac:dyDescent="0.25">
      <c r="A1646" s="23"/>
      <c r="B1646" s="300"/>
      <c r="C1646" s="23"/>
      <c r="D1646" s="8"/>
      <c r="E1646" s="8"/>
      <c r="F1646" s="10"/>
      <c r="K1646" s="14"/>
      <c r="L1646" s="4"/>
    </row>
    <row r="1647" spans="1:12" s="45" customFormat="1" x14ac:dyDescent="0.25">
      <c r="A1647" s="23"/>
      <c r="B1647" s="300"/>
      <c r="C1647" s="23"/>
      <c r="D1647" s="8"/>
      <c r="E1647" s="8"/>
      <c r="F1647" s="10"/>
      <c r="K1647" s="14"/>
      <c r="L1647" s="4"/>
    </row>
    <row r="1648" spans="1:12" s="45" customFormat="1" x14ac:dyDescent="0.25">
      <c r="A1648" s="23"/>
      <c r="B1648" s="300"/>
      <c r="C1648" s="23"/>
      <c r="D1648" s="8"/>
      <c r="E1648" s="8"/>
      <c r="F1648" s="10"/>
      <c r="K1648" s="14"/>
      <c r="L1648" s="4"/>
    </row>
    <row r="1649" spans="1:12" s="45" customFormat="1" x14ac:dyDescent="0.25">
      <c r="A1649" s="23"/>
      <c r="B1649" s="300"/>
      <c r="C1649" s="23"/>
      <c r="D1649" s="8"/>
      <c r="E1649" s="8"/>
      <c r="F1649" s="10"/>
      <c r="K1649" s="14"/>
      <c r="L1649" s="4"/>
    </row>
    <row r="1650" spans="1:12" s="45" customFormat="1" x14ac:dyDescent="0.25">
      <c r="A1650" s="23"/>
      <c r="B1650" s="300"/>
      <c r="C1650" s="23"/>
      <c r="D1650" s="8"/>
      <c r="E1650" s="8"/>
      <c r="F1650" s="10"/>
      <c r="K1650" s="14"/>
      <c r="L1650" s="4"/>
    </row>
    <row r="1651" spans="1:12" s="45" customFormat="1" x14ac:dyDescent="0.25">
      <c r="A1651" s="23"/>
      <c r="B1651" s="300"/>
      <c r="C1651" s="23"/>
      <c r="D1651" s="8"/>
      <c r="E1651" s="8"/>
      <c r="F1651" s="10"/>
      <c r="K1651" s="14"/>
      <c r="L1651" s="4"/>
    </row>
    <row r="1652" spans="1:12" s="45" customFormat="1" x14ac:dyDescent="0.25">
      <c r="A1652" s="23"/>
      <c r="B1652" s="300"/>
      <c r="C1652" s="23"/>
      <c r="D1652" s="8"/>
      <c r="E1652" s="8"/>
      <c r="F1652" s="10"/>
      <c r="K1652" s="14"/>
      <c r="L1652" s="4"/>
    </row>
    <row r="1653" spans="1:12" s="45" customFormat="1" x14ac:dyDescent="0.25">
      <c r="A1653" s="23"/>
      <c r="B1653" s="300"/>
      <c r="C1653" s="23"/>
      <c r="D1653" s="8"/>
      <c r="E1653" s="8"/>
      <c r="F1653" s="10"/>
      <c r="K1653" s="14"/>
      <c r="L1653" s="4"/>
    </row>
    <row r="1654" spans="1:12" s="45" customFormat="1" x14ac:dyDescent="0.25">
      <c r="A1654" s="23"/>
      <c r="B1654" s="300"/>
      <c r="C1654" s="23"/>
      <c r="D1654" s="8"/>
      <c r="E1654" s="8"/>
      <c r="F1654" s="10"/>
      <c r="K1654" s="14"/>
      <c r="L1654" s="4"/>
    </row>
    <row r="1655" spans="1:12" s="45" customFormat="1" x14ac:dyDescent="0.25">
      <c r="A1655" s="23"/>
      <c r="B1655" s="300"/>
      <c r="C1655" s="23"/>
      <c r="D1655" s="8"/>
      <c r="E1655" s="8"/>
      <c r="F1655" s="10"/>
      <c r="K1655" s="14"/>
      <c r="L1655" s="4"/>
    </row>
    <row r="1656" spans="1:12" s="45" customFormat="1" x14ac:dyDescent="0.25">
      <c r="A1656" s="23"/>
      <c r="B1656" s="300"/>
      <c r="C1656" s="23"/>
      <c r="D1656" s="8"/>
      <c r="E1656" s="8"/>
      <c r="F1656" s="10"/>
      <c r="K1656" s="14"/>
      <c r="L1656" s="4"/>
    </row>
    <row r="1657" spans="1:12" s="45" customFormat="1" x14ac:dyDescent="0.25">
      <c r="A1657" s="23"/>
      <c r="B1657" s="300"/>
      <c r="C1657" s="23"/>
      <c r="D1657" s="8"/>
      <c r="E1657" s="8"/>
      <c r="F1657" s="10"/>
      <c r="K1657" s="14"/>
      <c r="L1657" s="4"/>
    </row>
    <row r="1658" spans="1:12" s="45" customFormat="1" x14ac:dyDescent="0.25">
      <c r="A1658" s="23"/>
      <c r="B1658" s="300"/>
      <c r="C1658" s="23"/>
      <c r="D1658" s="8"/>
      <c r="E1658" s="8"/>
      <c r="F1658" s="10"/>
      <c r="K1658" s="14"/>
      <c r="L1658" s="4"/>
    </row>
    <row r="1659" spans="1:12" s="45" customFormat="1" x14ac:dyDescent="0.25">
      <c r="A1659" s="23"/>
      <c r="B1659" s="300"/>
      <c r="C1659" s="23"/>
      <c r="D1659" s="8"/>
      <c r="E1659" s="8"/>
      <c r="F1659" s="10"/>
      <c r="K1659" s="14"/>
      <c r="L1659" s="4"/>
    </row>
    <row r="1660" spans="1:12" s="45" customFormat="1" x14ac:dyDescent="0.25">
      <c r="A1660" s="23"/>
      <c r="B1660" s="300"/>
      <c r="C1660" s="23"/>
      <c r="D1660" s="8"/>
      <c r="E1660" s="8"/>
      <c r="F1660" s="10"/>
      <c r="K1660" s="14"/>
      <c r="L1660" s="4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s="45" customFormat="1" x14ac:dyDescent="0.25">
      <c r="A1662" s="23"/>
      <c r="B1662" s="130"/>
      <c r="C1662" s="23"/>
      <c r="D1662" s="8"/>
      <c r="E1662" s="8"/>
      <c r="F1662" s="10"/>
      <c r="K1662" s="14"/>
      <c r="L1662" s="4"/>
    </row>
    <row r="1663" spans="1:12" s="45" customFormat="1" x14ac:dyDescent="0.25">
      <c r="A1663" s="23"/>
      <c r="B1663" s="300"/>
      <c r="C1663" s="23"/>
      <c r="D1663" s="8"/>
      <c r="E1663" s="8"/>
      <c r="F1663" s="10"/>
      <c r="K1663" s="14"/>
      <c r="L1663" s="4"/>
    </row>
    <row r="1664" spans="1:12" s="45" customFormat="1" x14ac:dyDescent="0.25">
      <c r="A1664" s="23"/>
      <c r="B1664" s="300"/>
      <c r="C1664" s="23"/>
      <c r="D1664" s="8"/>
      <c r="E1664" s="8"/>
      <c r="F1664" s="10"/>
      <c r="K1664" s="14"/>
      <c r="L1664" s="4"/>
    </row>
    <row r="1665" spans="1:12" x14ac:dyDescent="0.25">
      <c r="A1665" s="23"/>
      <c r="B1665" s="300"/>
      <c r="C1665" s="23"/>
      <c r="D1665" s="8"/>
      <c r="E1665" s="8"/>
      <c r="F1665" s="10"/>
    </row>
    <row r="1666" spans="1:12" x14ac:dyDescent="0.25">
      <c r="A1666" s="23"/>
      <c r="B1666" s="300"/>
      <c r="C1666" s="23"/>
      <c r="D1666" s="8"/>
      <c r="E1666" s="8"/>
      <c r="F1666" s="10"/>
    </row>
    <row r="1667" spans="1:12" x14ac:dyDescent="0.25">
      <c r="A1667" s="23"/>
      <c r="B1667" s="300"/>
      <c r="C1667" s="23"/>
      <c r="D1667" s="8"/>
      <c r="E1667" s="8"/>
      <c r="F1667" s="10"/>
    </row>
    <row r="1669" spans="1:12" s="238" customFormat="1" x14ac:dyDescent="0.25">
      <c r="G1669" s="298"/>
      <c r="H1669" s="298"/>
      <c r="I1669" s="298"/>
      <c r="J1669" s="298"/>
      <c r="L1669" s="303"/>
    </row>
    <row r="1671" spans="1:12" s="238" customFormat="1" ht="20.25" x14ac:dyDescent="0.3">
      <c r="A1671" s="304"/>
      <c r="B1671" s="327"/>
      <c r="C1671" s="329"/>
      <c r="D1671" s="329"/>
      <c r="E1671" s="329"/>
      <c r="F1671" s="329"/>
      <c r="G1671" s="298"/>
      <c r="H1671" s="298"/>
      <c r="I1671" s="298"/>
      <c r="J1671" s="298"/>
      <c r="L1671" s="303"/>
    </row>
    <row r="1672" spans="1:12" x14ac:dyDescent="0.25">
      <c r="A1672" s="186"/>
      <c r="B1672" s="187"/>
      <c r="D1672" s="41"/>
      <c r="F1672" s="59"/>
    </row>
    <row r="1673" spans="1:12" x14ac:dyDescent="0.25">
      <c r="A1673" s="305"/>
      <c r="B1673" s="306"/>
      <c r="C1673" s="307"/>
      <c r="D1673" s="308"/>
      <c r="E1673" s="307"/>
      <c r="F1673" s="309"/>
    </row>
    <row r="1674" spans="1:12" x14ac:dyDescent="0.25">
      <c r="A1674" s="23"/>
      <c r="B1674" s="129"/>
      <c r="D1674" s="8"/>
      <c r="E1674" s="8"/>
      <c r="F1674" s="59"/>
    </row>
    <row r="1675" spans="1:12" x14ac:dyDescent="0.25">
      <c r="A1675" s="23"/>
      <c r="B1675" s="129"/>
      <c r="D1675" s="8"/>
      <c r="E1675" s="8"/>
      <c r="F1675" s="59"/>
    </row>
    <row r="1676" spans="1:12" x14ac:dyDescent="0.25">
      <c r="A1676" s="23"/>
      <c r="B1676" s="129"/>
      <c r="D1676" s="8"/>
      <c r="E1676" s="8"/>
      <c r="F1676" s="59"/>
    </row>
    <row r="1677" spans="1:12" x14ac:dyDescent="0.25">
      <c r="A1677" s="23"/>
      <c r="B1677" s="129"/>
      <c r="D1677" s="8"/>
      <c r="E1677" s="8"/>
      <c r="F1677" s="59"/>
    </row>
    <row r="1678" spans="1:12" x14ac:dyDescent="0.25">
      <c r="A1678" s="305"/>
      <c r="B1678" s="306"/>
      <c r="C1678" s="307"/>
      <c r="D1678" s="8"/>
      <c r="E1678" s="8"/>
      <c r="F1678" s="309"/>
    </row>
    <row r="1679" spans="1:12" x14ac:dyDescent="0.25">
      <c r="A1679" s="23"/>
      <c r="B1679" s="129"/>
      <c r="D1679" s="8"/>
      <c r="E1679" s="8"/>
      <c r="F1679" s="59"/>
    </row>
    <row r="1680" spans="1:12" x14ac:dyDescent="0.25">
      <c r="A1680" s="23"/>
      <c r="B1680" s="129"/>
      <c r="D1680" s="8"/>
      <c r="E1680" s="8"/>
      <c r="F1680" s="59"/>
    </row>
    <row r="1681" spans="1:12" s="45" customFormat="1" x14ac:dyDescent="0.25">
      <c r="A1681" s="23"/>
      <c r="B1681" s="129"/>
      <c r="C1681" s="4"/>
      <c r="D1681" s="8"/>
      <c r="E1681" s="8"/>
      <c r="F1681" s="59"/>
      <c r="K1681" s="14"/>
      <c r="L1681" s="4"/>
    </row>
    <row r="1682" spans="1:12" s="45" customFormat="1" x14ac:dyDescent="0.25">
      <c r="A1682" s="23"/>
      <c r="B1682" s="129"/>
      <c r="C1682" s="4"/>
      <c r="D1682" s="8"/>
      <c r="E1682" s="8"/>
      <c r="F1682" s="59"/>
      <c r="K1682" s="14"/>
      <c r="L1682" s="4"/>
    </row>
    <row r="1683" spans="1:12" s="45" customFormat="1" x14ac:dyDescent="0.25">
      <c r="A1683" s="23"/>
      <c r="B1683" s="129"/>
      <c r="C1683" s="4"/>
      <c r="D1683" s="8"/>
      <c r="E1683" s="8"/>
      <c r="F1683" s="59"/>
      <c r="K1683" s="14"/>
      <c r="L1683" s="4"/>
    </row>
    <row r="1684" spans="1:12" s="45" customFormat="1" x14ac:dyDescent="0.25">
      <c r="A1684" s="23"/>
      <c r="B1684" s="129"/>
      <c r="C1684" s="4"/>
      <c r="D1684" s="8"/>
      <c r="E1684" s="8"/>
      <c r="F1684" s="59"/>
      <c r="K1684" s="14"/>
      <c r="L1684" s="4"/>
    </row>
    <row r="1685" spans="1:12" s="45" customFormat="1" x14ac:dyDescent="0.25">
      <c r="A1685" s="305"/>
      <c r="B1685" s="306"/>
      <c r="C1685" s="307"/>
      <c r="D1685" s="8"/>
      <c r="E1685" s="8"/>
      <c r="F1685" s="309"/>
      <c r="K1685" s="14"/>
      <c r="L1685" s="4"/>
    </row>
    <row r="1686" spans="1:12" s="45" customFormat="1" x14ac:dyDescent="0.25">
      <c r="A1686" s="23"/>
      <c r="B1686" s="129"/>
      <c r="C1686" s="4"/>
      <c r="D1686" s="8"/>
      <c r="E1686" s="8"/>
      <c r="F1686" s="59"/>
      <c r="K1686" s="14"/>
      <c r="L1686" s="4"/>
    </row>
    <row r="1687" spans="1:12" s="45" customFormat="1" x14ac:dyDescent="0.25">
      <c r="A1687" s="23"/>
      <c r="B1687" s="129"/>
      <c r="C1687" s="4"/>
      <c r="D1687" s="8"/>
      <c r="E1687" s="8"/>
      <c r="F1687" s="59"/>
      <c r="K1687" s="14"/>
      <c r="L1687" s="4"/>
    </row>
    <row r="1688" spans="1:12" s="45" customFormat="1" x14ac:dyDescent="0.25">
      <c r="A1688" s="305"/>
      <c r="B1688" s="306"/>
      <c r="C1688" s="307"/>
      <c r="D1688" s="8"/>
      <c r="E1688" s="8"/>
      <c r="F1688" s="309"/>
      <c r="K1688" s="14"/>
      <c r="L1688" s="4"/>
    </row>
    <row r="1689" spans="1:12" s="45" customFormat="1" x14ac:dyDescent="0.25">
      <c r="A1689" s="23"/>
      <c r="B1689" s="129"/>
      <c r="C1689" s="4"/>
      <c r="D1689" s="8"/>
      <c r="E1689" s="8"/>
      <c r="F1689" s="59"/>
      <c r="K1689" s="14"/>
      <c r="L1689" s="4"/>
    </row>
    <row r="1690" spans="1:12" s="45" customFormat="1" x14ac:dyDescent="0.25">
      <c r="A1690" s="23"/>
      <c r="B1690" s="129"/>
      <c r="C1690" s="4"/>
      <c r="D1690" s="8"/>
      <c r="E1690" s="8"/>
      <c r="F1690" s="59"/>
      <c r="K1690" s="14"/>
      <c r="L1690" s="4"/>
    </row>
    <row r="1691" spans="1:12" s="45" customFormat="1" x14ac:dyDescent="0.25">
      <c r="A1691" s="23"/>
      <c r="B1691" s="129"/>
      <c r="C1691" s="4"/>
      <c r="D1691" s="8"/>
      <c r="E1691" s="8"/>
      <c r="F1691" s="59"/>
      <c r="K1691" s="14"/>
      <c r="L1691" s="4"/>
    </row>
    <row r="1692" spans="1:12" s="45" customFormat="1" x14ac:dyDescent="0.25">
      <c r="A1692" s="23"/>
      <c r="B1692" s="129"/>
      <c r="C1692" s="4"/>
      <c r="D1692" s="8"/>
      <c r="E1692" s="8"/>
      <c r="F1692" s="59"/>
      <c r="K1692" s="14"/>
      <c r="L1692" s="4"/>
    </row>
    <row r="1693" spans="1:12" s="45" customFormat="1" x14ac:dyDescent="0.25">
      <c r="A1693" s="23"/>
      <c r="B1693" s="129"/>
      <c r="C1693" s="4"/>
      <c r="D1693" s="8"/>
      <c r="E1693" s="8"/>
      <c r="F1693" s="59"/>
      <c r="K1693" s="14"/>
      <c r="L1693" s="4"/>
    </row>
    <row r="1694" spans="1:12" s="45" customFormat="1" x14ac:dyDescent="0.25">
      <c r="A1694" s="23"/>
      <c r="B1694" s="129"/>
      <c r="C1694" s="4"/>
      <c r="D1694" s="8"/>
      <c r="E1694" s="8"/>
      <c r="F1694" s="59"/>
      <c r="K1694" s="14"/>
      <c r="L1694" s="4"/>
    </row>
    <row r="1695" spans="1:12" s="45" customFormat="1" x14ac:dyDescent="0.25">
      <c r="A1695" s="305"/>
      <c r="B1695" s="306"/>
      <c r="C1695" s="307"/>
      <c r="D1695" s="8"/>
      <c r="E1695" s="8"/>
      <c r="F1695" s="309"/>
      <c r="K1695" s="14"/>
      <c r="L1695" s="4"/>
    </row>
    <row r="1696" spans="1:12" s="45" customFormat="1" x14ac:dyDescent="0.25">
      <c r="A1696" s="23"/>
      <c r="B1696" s="129"/>
      <c r="C1696" s="4"/>
      <c r="D1696" s="8"/>
      <c r="E1696" s="8"/>
      <c r="F1696" s="59"/>
      <c r="K1696" s="14"/>
      <c r="L1696" s="4"/>
    </row>
    <row r="1697" spans="1:12" s="45" customFormat="1" x14ac:dyDescent="0.25">
      <c r="A1697" s="23"/>
      <c r="B1697" s="129"/>
      <c r="C1697" s="4"/>
      <c r="D1697" s="8"/>
      <c r="E1697" s="8"/>
      <c r="F1697" s="59"/>
      <c r="K1697" s="14"/>
      <c r="L1697" s="4"/>
    </row>
    <row r="1698" spans="1:12" s="45" customFormat="1" x14ac:dyDescent="0.25">
      <c r="A1698" s="23"/>
      <c r="B1698" s="129"/>
      <c r="C1698" s="4"/>
      <c r="D1698" s="8"/>
      <c r="E1698" s="8"/>
      <c r="F1698" s="59"/>
      <c r="K1698" s="14"/>
      <c r="L1698" s="4"/>
    </row>
    <row r="1699" spans="1:12" s="45" customFormat="1" x14ac:dyDescent="0.25">
      <c r="A1699" s="23"/>
      <c r="B1699" s="129"/>
      <c r="C1699" s="4"/>
      <c r="D1699" s="8"/>
      <c r="E1699" s="8"/>
      <c r="F1699" s="59"/>
      <c r="K1699" s="14"/>
      <c r="L1699" s="4"/>
    </row>
    <row r="1700" spans="1:12" s="45" customFormat="1" x14ac:dyDescent="0.25">
      <c r="A1700" s="305"/>
      <c r="B1700" s="306"/>
      <c r="C1700" s="307"/>
      <c r="D1700" s="8"/>
      <c r="E1700" s="8"/>
      <c r="F1700" s="309"/>
      <c r="K1700" s="14"/>
      <c r="L1700" s="4"/>
    </row>
    <row r="1701" spans="1:12" s="45" customFormat="1" x14ac:dyDescent="0.25">
      <c r="A1701" s="23"/>
      <c r="B1701" s="129"/>
      <c r="C1701" s="4"/>
      <c r="D1701" s="8"/>
      <c r="E1701" s="8"/>
      <c r="F1701" s="59"/>
      <c r="K1701" s="14"/>
      <c r="L1701" s="4"/>
    </row>
    <row r="1702" spans="1:12" s="45" customFormat="1" x14ac:dyDescent="0.25">
      <c r="A1702" s="23"/>
      <c r="B1702" s="129"/>
      <c r="C1702" s="4"/>
      <c r="D1702" s="8"/>
      <c r="E1702" s="8"/>
      <c r="F1702" s="59"/>
      <c r="K1702" s="14"/>
      <c r="L1702" s="4"/>
    </row>
    <row r="1703" spans="1:12" s="45" customFormat="1" x14ac:dyDescent="0.25">
      <c r="A1703" s="23"/>
      <c r="B1703" s="129"/>
      <c r="C1703" s="4"/>
      <c r="D1703" s="8"/>
      <c r="E1703" s="8"/>
      <c r="F1703" s="59"/>
      <c r="K1703" s="14"/>
      <c r="L1703" s="4"/>
    </row>
    <row r="1704" spans="1:12" s="45" customFormat="1" x14ac:dyDescent="0.25">
      <c r="A1704" s="23"/>
      <c r="B1704" s="129"/>
      <c r="C1704" s="4"/>
      <c r="D1704" s="8"/>
      <c r="E1704" s="8"/>
      <c r="F1704" s="59"/>
      <c r="K1704" s="14"/>
      <c r="L1704" s="4"/>
    </row>
    <row r="1705" spans="1:12" s="45" customFormat="1" x14ac:dyDescent="0.25">
      <c r="A1705" s="23"/>
      <c r="B1705" s="129"/>
      <c r="C1705" s="4"/>
      <c r="D1705" s="8"/>
      <c r="E1705" s="8"/>
      <c r="F1705" s="59"/>
      <c r="K1705" s="14"/>
      <c r="L1705" s="4"/>
    </row>
    <row r="1706" spans="1:12" s="45" customFormat="1" x14ac:dyDescent="0.25">
      <c r="A1706" s="23"/>
      <c r="B1706" s="129"/>
      <c r="C1706" s="4"/>
      <c r="D1706" s="8"/>
      <c r="E1706" s="8"/>
      <c r="F1706" s="59"/>
      <c r="K1706" s="14"/>
      <c r="L1706" s="4"/>
    </row>
    <row r="1707" spans="1:12" s="45" customFormat="1" x14ac:dyDescent="0.25">
      <c r="A1707" s="23"/>
      <c r="B1707" s="129"/>
      <c r="C1707" s="4"/>
      <c r="D1707" s="8"/>
      <c r="E1707" s="8"/>
      <c r="F1707" s="59"/>
      <c r="K1707" s="14"/>
      <c r="L1707" s="4"/>
    </row>
    <row r="1708" spans="1:12" s="45" customFormat="1" x14ac:dyDescent="0.25">
      <c r="A1708" s="23"/>
      <c r="B1708" s="129"/>
      <c r="C1708" s="4"/>
      <c r="D1708" s="8"/>
      <c r="E1708" s="8"/>
      <c r="F1708" s="59"/>
      <c r="K1708" s="14"/>
      <c r="L1708" s="4"/>
    </row>
    <row r="1709" spans="1:12" s="45" customFormat="1" x14ac:dyDescent="0.25">
      <c r="A1709" s="305"/>
      <c r="B1709" s="306"/>
      <c r="C1709" s="307"/>
      <c r="D1709" s="8"/>
      <c r="E1709" s="8"/>
      <c r="F1709" s="309"/>
      <c r="K1709" s="14"/>
      <c r="L1709" s="4"/>
    </row>
    <row r="1710" spans="1:12" s="45" customFormat="1" x14ac:dyDescent="0.25">
      <c r="A1710" s="23"/>
      <c r="B1710" s="129"/>
      <c r="C1710" s="4"/>
      <c r="D1710" s="8"/>
      <c r="E1710" s="8"/>
      <c r="F1710" s="59"/>
      <c r="K1710" s="14"/>
      <c r="L1710" s="4"/>
    </row>
    <row r="1711" spans="1:12" s="45" customFormat="1" x14ac:dyDescent="0.25">
      <c r="A1711" s="23"/>
      <c r="B1711" s="129"/>
      <c r="C1711" s="4"/>
      <c r="D1711" s="8"/>
      <c r="E1711" s="8"/>
      <c r="F1711" s="59"/>
      <c r="K1711" s="14"/>
      <c r="L1711" s="4"/>
    </row>
    <row r="1712" spans="1:12" s="45" customFormat="1" x14ac:dyDescent="0.25">
      <c r="A1712" s="23"/>
      <c r="B1712" s="129"/>
      <c r="C1712" s="4"/>
      <c r="D1712" s="8"/>
      <c r="E1712" s="8"/>
      <c r="F1712" s="59"/>
      <c r="K1712" s="14"/>
      <c r="L1712" s="4"/>
    </row>
    <row r="1713" spans="1:12" s="45" customFormat="1" x14ac:dyDescent="0.25">
      <c r="A1713" s="23"/>
      <c r="B1713" s="129"/>
      <c r="C1713" s="4"/>
      <c r="D1713" s="8"/>
      <c r="E1713" s="8"/>
      <c r="F1713" s="59"/>
      <c r="K1713" s="14"/>
      <c r="L1713" s="4"/>
    </row>
    <row r="1714" spans="1:12" s="45" customFormat="1" x14ac:dyDescent="0.25">
      <c r="A1714" s="23"/>
      <c r="B1714" s="129"/>
      <c r="C1714" s="4"/>
      <c r="D1714" s="8"/>
      <c r="E1714" s="8"/>
      <c r="F1714" s="59"/>
      <c r="K1714" s="14"/>
      <c r="L1714" s="4"/>
    </row>
    <row r="1715" spans="1:12" s="45" customFormat="1" x14ac:dyDescent="0.25">
      <c r="A1715" s="23"/>
      <c r="B1715" s="129"/>
      <c r="C1715" s="4"/>
      <c r="D1715" s="8"/>
      <c r="E1715" s="8"/>
      <c r="F1715" s="59"/>
      <c r="K1715" s="14"/>
      <c r="L1715" s="4"/>
    </row>
    <row r="1716" spans="1:12" s="45" customFormat="1" x14ac:dyDescent="0.25">
      <c r="A1716" s="23"/>
      <c r="B1716" s="129"/>
      <c r="C1716" s="4"/>
      <c r="D1716" s="8"/>
      <c r="E1716" s="8"/>
      <c r="F1716" s="59"/>
      <c r="K1716" s="14"/>
      <c r="L1716" s="4"/>
    </row>
    <row r="1717" spans="1:12" s="45" customFormat="1" x14ac:dyDescent="0.25">
      <c r="A1717" s="23"/>
      <c r="B1717" s="129"/>
      <c r="C1717" s="4"/>
      <c r="D1717" s="8"/>
      <c r="E1717" s="8"/>
      <c r="F1717" s="59"/>
      <c r="K1717" s="14"/>
      <c r="L1717" s="4"/>
    </row>
    <row r="1718" spans="1:12" s="45" customFormat="1" x14ac:dyDescent="0.25">
      <c r="A1718" s="23"/>
      <c r="B1718" s="129"/>
      <c r="C1718" s="4"/>
      <c r="D1718" s="8"/>
      <c r="E1718" s="8"/>
      <c r="F1718" s="59"/>
      <c r="K1718" s="14"/>
      <c r="L1718" s="4"/>
    </row>
    <row r="1719" spans="1:12" s="45" customFormat="1" x14ac:dyDescent="0.25">
      <c r="A1719" s="305"/>
      <c r="B1719" s="306"/>
      <c r="C1719" s="307"/>
      <c r="D1719" s="8"/>
      <c r="E1719" s="8"/>
      <c r="F1719" s="309"/>
      <c r="K1719" s="14"/>
      <c r="L1719" s="4"/>
    </row>
    <row r="1720" spans="1:12" s="45" customFormat="1" x14ac:dyDescent="0.25">
      <c r="A1720" s="23"/>
      <c r="B1720" s="129"/>
      <c r="C1720" s="4"/>
      <c r="D1720" s="8"/>
      <c r="E1720" s="8"/>
      <c r="F1720" s="59"/>
      <c r="K1720" s="14"/>
      <c r="L1720" s="4"/>
    </row>
    <row r="1721" spans="1:12" s="45" customFormat="1" x14ac:dyDescent="0.25">
      <c r="A1721" s="23"/>
      <c r="B1721" s="129"/>
      <c r="C1721" s="4"/>
      <c r="D1721" s="8"/>
      <c r="E1721" s="8"/>
      <c r="F1721" s="59"/>
      <c r="K1721" s="14"/>
      <c r="L1721" s="4"/>
    </row>
    <row r="1722" spans="1:12" s="45" customFormat="1" x14ac:dyDescent="0.25">
      <c r="A1722" s="23"/>
      <c r="B1722" s="129"/>
      <c r="C1722" s="4"/>
      <c r="D1722" s="8"/>
      <c r="E1722" s="8"/>
      <c r="F1722" s="59"/>
      <c r="K1722" s="14"/>
      <c r="L1722" s="4"/>
    </row>
    <row r="1723" spans="1:12" s="45" customFormat="1" x14ac:dyDescent="0.25">
      <c r="A1723" s="23"/>
      <c r="B1723" s="129"/>
      <c r="C1723" s="4"/>
      <c r="D1723" s="8"/>
      <c r="E1723" s="8"/>
      <c r="F1723" s="59"/>
      <c r="K1723" s="14"/>
      <c r="L1723" s="4"/>
    </row>
    <row r="1724" spans="1:12" s="45" customFormat="1" x14ac:dyDescent="0.25">
      <c r="A1724" s="23"/>
      <c r="B1724" s="129"/>
      <c r="C1724" s="4"/>
      <c r="D1724" s="8"/>
      <c r="E1724" s="8"/>
      <c r="F1724" s="59"/>
      <c r="K1724" s="14"/>
      <c r="L1724" s="4"/>
    </row>
    <row r="1725" spans="1:12" s="45" customFormat="1" x14ac:dyDescent="0.25">
      <c r="A1725" s="23"/>
      <c r="B1725" s="129"/>
      <c r="C1725" s="4"/>
      <c r="D1725" s="8"/>
      <c r="E1725" s="8"/>
      <c r="F1725" s="59"/>
      <c r="K1725" s="14"/>
      <c r="L1725" s="4"/>
    </row>
    <row r="1726" spans="1:12" s="45" customFormat="1" x14ac:dyDescent="0.25">
      <c r="A1726" s="23"/>
      <c r="B1726" s="129"/>
      <c r="C1726" s="4"/>
      <c r="D1726" s="8"/>
      <c r="E1726" s="8"/>
      <c r="F1726" s="59"/>
      <c r="K1726" s="14"/>
      <c r="L1726" s="4"/>
    </row>
    <row r="1727" spans="1:12" s="45" customFormat="1" x14ac:dyDescent="0.25">
      <c r="A1727" s="23"/>
      <c r="B1727" s="129"/>
      <c r="C1727" s="4"/>
      <c r="D1727" s="8"/>
      <c r="E1727" s="8"/>
      <c r="F1727" s="59"/>
      <c r="K1727" s="14"/>
      <c r="L1727" s="4"/>
    </row>
    <row r="1728" spans="1:12" s="45" customFormat="1" x14ac:dyDescent="0.25">
      <c r="A1728" s="23"/>
      <c r="B1728" s="129"/>
      <c r="C1728" s="4"/>
      <c r="D1728" s="8"/>
      <c r="E1728" s="8"/>
      <c r="F1728" s="59"/>
      <c r="K1728" s="14"/>
      <c r="L1728" s="4"/>
    </row>
  </sheetData>
  <mergeCells count="6">
    <mergeCell ref="A9:F10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5"/>
  <sheetViews>
    <sheetView view="pageBreakPreview" topLeftCell="A43" zoomScale="75" zoomScaleNormal="70" zoomScaleSheetLayoutView="75" workbookViewId="0">
      <selection activeCell="G54" sqref="G54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7" width="28.28515625" style="45" customWidth="1"/>
    <col min="8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1114</v>
      </c>
      <c r="F2" s="650"/>
    </row>
    <row r="3" spans="1:16" ht="18.75" x14ac:dyDescent="0.3">
      <c r="A3" s="31"/>
      <c r="B3" s="32"/>
      <c r="C3" s="650" t="s">
        <v>944</v>
      </c>
      <c r="D3" s="651"/>
      <c r="E3" s="651"/>
      <c r="F3" s="651"/>
    </row>
    <row r="4" spans="1:16" ht="18.75" x14ac:dyDescent="0.3">
      <c r="A4" s="31"/>
      <c r="B4" s="32"/>
      <c r="C4" s="62"/>
      <c r="D4" s="20"/>
      <c r="E4" s="20"/>
      <c r="F4" s="20"/>
    </row>
    <row r="5" spans="1:16" ht="18.75" x14ac:dyDescent="0.3">
      <c r="A5" s="31"/>
      <c r="B5" s="32"/>
      <c r="C5" s="62"/>
      <c r="D5" s="650" t="s">
        <v>922</v>
      </c>
      <c r="E5" s="651"/>
      <c r="F5" s="651"/>
    </row>
    <row r="6" spans="1:16" ht="18.75" x14ac:dyDescent="0.3">
      <c r="A6" s="31"/>
      <c r="B6" s="32"/>
      <c r="C6" s="62"/>
      <c r="D6" s="650" t="s">
        <v>923</v>
      </c>
      <c r="E6" s="651"/>
      <c r="F6" s="651"/>
    </row>
    <row r="7" spans="1:16" ht="18.75" x14ac:dyDescent="0.3">
      <c r="A7" s="31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20.45" customHeight="1" x14ac:dyDescent="0.3">
      <c r="A9" s="649" t="s">
        <v>1108</v>
      </c>
      <c r="B9" s="649"/>
      <c r="C9" s="649"/>
      <c r="D9" s="649"/>
      <c r="E9" s="649"/>
      <c r="F9" s="649"/>
      <c r="G9" s="312"/>
      <c r="H9" s="107"/>
      <c r="I9" s="107"/>
      <c r="L9" s="107"/>
      <c r="N9" s="310"/>
      <c r="O9" s="311"/>
      <c r="P9" s="311"/>
    </row>
    <row r="10" spans="1:16" ht="25.5" customHeight="1" x14ac:dyDescent="0.3">
      <c r="A10" s="649"/>
      <c r="B10" s="649"/>
      <c r="C10" s="649"/>
      <c r="D10" s="649"/>
      <c r="E10" s="649"/>
      <c r="F10" s="649"/>
      <c r="G10" s="311"/>
      <c r="H10" s="107"/>
      <c r="I10" s="107"/>
      <c r="L10" s="108"/>
      <c r="N10" s="310"/>
      <c r="O10" s="311"/>
      <c r="P10" s="311"/>
    </row>
    <row r="11" spans="1:16" ht="18.75" x14ac:dyDescent="0.3">
      <c r="A11" s="109"/>
      <c r="B11" s="109"/>
      <c r="C11" s="109"/>
      <c r="D11" s="109"/>
      <c r="E11" s="109"/>
      <c r="F11" s="109"/>
      <c r="H11" s="14"/>
      <c r="I11" s="108"/>
      <c r="L11" s="109"/>
      <c r="N11" s="310"/>
      <c r="O11" s="313"/>
      <c r="P11" s="313"/>
    </row>
    <row r="12" spans="1:16" ht="50.1" customHeight="1" x14ac:dyDescent="0.3">
      <c r="A12" s="409" t="s">
        <v>0</v>
      </c>
      <c r="B12" s="482" t="s">
        <v>210</v>
      </c>
      <c r="C12" s="61" t="s">
        <v>13</v>
      </c>
      <c r="D12" s="483" t="s">
        <v>1</v>
      </c>
      <c r="E12" s="484" t="s">
        <v>81</v>
      </c>
      <c r="F12" s="484" t="s">
        <v>419</v>
      </c>
      <c r="H12" s="14"/>
      <c r="I12" s="109"/>
      <c r="L12" s="107"/>
    </row>
    <row r="13" spans="1:16" s="110" customFormat="1" ht="31.5" x14ac:dyDescent="0.3">
      <c r="A13" s="67" t="s">
        <v>134</v>
      </c>
      <c r="B13" s="5" t="s">
        <v>90</v>
      </c>
      <c r="C13" s="33" t="s">
        <v>12</v>
      </c>
      <c r="D13" s="66">
        <v>1800</v>
      </c>
      <c r="E13" s="84">
        <f t="shared" ref="E13:E53" si="0">D13*F13/(100%+F13)</f>
        <v>163.63636363636363</v>
      </c>
      <c r="F13" s="70">
        <v>0.1</v>
      </c>
      <c r="G13" s="314"/>
      <c r="H13" s="314"/>
      <c r="I13" s="314"/>
      <c r="J13" s="314"/>
      <c r="K13" s="314"/>
      <c r="L13" s="314"/>
    </row>
    <row r="14" spans="1:16" ht="47.25" x14ac:dyDescent="0.25">
      <c r="A14" s="67" t="s">
        <v>135</v>
      </c>
      <c r="B14" s="5" t="s">
        <v>91</v>
      </c>
      <c r="C14" s="33" t="s">
        <v>12</v>
      </c>
      <c r="D14" s="66">
        <v>210</v>
      </c>
      <c r="E14" s="84">
        <f t="shared" si="0"/>
        <v>19.09090909090909</v>
      </c>
      <c r="F14" s="70">
        <v>0.1</v>
      </c>
    </row>
    <row r="15" spans="1:16" s="111" customFormat="1" ht="31.5" x14ac:dyDescent="0.25">
      <c r="A15" s="67" t="s">
        <v>136</v>
      </c>
      <c r="B15" s="3" t="s">
        <v>92</v>
      </c>
      <c r="C15" s="33" t="s">
        <v>12</v>
      </c>
      <c r="D15" s="66">
        <v>400</v>
      </c>
      <c r="E15" s="84">
        <f t="shared" si="0"/>
        <v>36.36363636363636</v>
      </c>
      <c r="F15" s="70">
        <v>0.1</v>
      </c>
      <c r="G15" s="104"/>
      <c r="H15" s="18"/>
      <c r="I15" s="18"/>
      <c r="J15" s="18"/>
      <c r="K15" s="18"/>
      <c r="L15" s="104"/>
    </row>
    <row r="16" spans="1:16" s="111" customFormat="1" ht="35.450000000000003" customHeight="1" x14ac:dyDescent="0.25">
      <c r="A16" s="67" t="s">
        <v>239</v>
      </c>
      <c r="B16" s="3" t="s">
        <v>93</v>
      </c>
      <c r="C16" s="33" t="s">
        <v>12</v>
      </c>
      <c r="D16" s="66">
        <v>590</v>
      </c>
      <c r="E16" s="84">
        <f t="shared" si="0"/>
        <v>53.636363636363633</v>
      </c>
      <c r="F16" s="70">
        <v>0.1</v>
      </c>
      <c r="G16" s="112"/>
      <c r="H16" s="19"/>
      <c r="I16" s="19"/>
      <c r="J16" s="19"/>
      <c r="K16" s="19"/>
      <c r="L16" s="315"/>
      <c r="M16" s="90"/>
    </row>
    <row r="17" spans="1:12" ht="31.5" x14ac:dyDescent="0.25">
      <c r="A17" s="67" t="s">
        <v>233</v>
      </c>
      <c r="B17" s="75" t="s">
        <v>94</v>
      </c>
      <c r="C17" s="33" t="s">
        <v>12</v>
      </c>
      <c r="D17" s="66">
        <v>300</v>
      </c>
      <c r="E17" s="84">
        <f t="shared" si="0"/>
        <v>27.27272727272727</v>
      </c>
      <c r="F17" s="70">
        <v>0.1</v>
      </c>
      <c r="G17" s="8"/>
      <c r="H17" s="8"/>
      <c r="I17" s="8"/>
      <c r="J17" s="8"/>
      <c r="K17" s="8"/>
      <c r="L17" s="10"/>
    </row>
    <row r="18" spans="1:12" ht="47.25" x14ac:dyDescent="0.25">
      <c r="A18" s="67" t="s">
        <v>232</v>
      </c>
      <c r="B18" s="75" t="s">
        <v>95</v>
      </c>
      <c r="C18" s="33" t="s">
        <v>12</v>
      </c>
      <c r="D18" s="76">
        <v>300</v>
      </c>
      <c r="E18" s="84">
        <f t="shared" si="0"/>
        <v>27.27272727272727</v>
      </c>
      <c r="F18" s="70">
        <v>0.1</v>
      </c>
      <c r="G18" s="8"/>
      <c r="H18" s="8"/>
      <c r="I18" s="8"/>
      <c r="J18" s="8"/>
      <c r="K18" s="8"/>
      <c r="L18" s="10"/>
    </row>
    <row r="19" spans="1:12" ht="31.5" x14ac:dyDescent="0.25">
      <c r="A19" s="67" t="s">
        <v>231</v>
      </c>
      <c r="B19" s="75" t="s">
        <v>96</v>
      </c>
      <c r="C19" s="33" t="s">
        <v>12</v>
      </c>
      <c r="D19" s="77">
        <v>300</v>
      </c>
      <c r="E19" s="84">
        <f t="shared" si="0"/>
        <v>27.27272727272727</v>
      </c>
      <c r="F19" s="70">
        <v>0.1</v>
      </c>
      <c r="G19" s="8"/>
      <c r="H19" s="8"/>
      <c r="I19" s="8"/>
      <c r="J19" s="8"/>
      <c r="K19" s="8"/>
      <c r="L19" s="10"/>
    </row>
    <row r="20" spans="1:12" ht="31.5" x14ac:dyDescent="0.25">
      <c r="A20" s="67" t="s">
        <v>230</v>
      </c>
      <c r="B20" s="75" t="s">
        <v>97</v>
      </c>
      <c r="C20" s="33" t="s">
        <v>12</v>
      </c>
      <c r="D20" s="77">
        <v>300</v>
      </c>
      <c r="E20" s="84">
        <f t="shared" si="0"/>
        <v>27.27272727272727</v>
      </c>
      <c r="F20" s="70">
        <v>0.1</v>
      </c>
      <c r="G20" s="8"/>
      <c r="H20" s="8"/>
      <c r="I20" s="8"/>
      <c r="J20" s="8"/>
      <c r="K20" s="8"/>
      <c r="L20" s="10"/>
    </row>
    <row r="21" spans="1:12" ht="23.1" customHeight="1" x14ac:dyDescent="0.25">
      <c r="A21" s="67" t="s">
        <v>229</v>
      </c>
      <c r="B21" s="75" t="s">
        <v>98</v>
      </c>
      <c r="C21" s="33" t="s">
        <v>12</v>
      </c>
      <c r="D21" s="77">
        <v>300</v>
      </c>
      <c r="E21" s="84">
        <f t="shared" si="0"/>
        <v>27.27272727272727</v>
      </c>
      <c r="F21" s="70">
        <v>0.1</v>
      </c>
      <c r="G21" s="8"/>
      <c r="H21" s="8"/>
      <c r="I21" s="8"/>
      <c r="J21" s="8"/>
      <c r="K21" s="8"/>
      <c r="L21" s="10"/>
    </row>
    <row r="22" spans="1:12" ht="31.5" x14ac:dyDescent="0.25">
      <c r="A22" s="67" t="s">
        <v>228</v>
      </c>
      <c r="B22" s="75" t="s">
        <v>99</v>
      </c>
      <c r="C22" s="33" t="s">
        <v>12</v>
      </c>
      <c r="D22" s="77">
        <v>450</v>
      </c>
      <c r="E22" s="84">
        <f t="shared" si="0"/>
        <v>40.909090909090907</v>
      </c>
      <c r="F22" s="70">
        <v>0.1</v>
      </c>
      <c r="G22" s="8"/>
      <c r="H22" s="8"/>
      <c r="I22" s="8"/>
      <c r="J22" s="8"/>
      <c r="K22" s="8"/>
      <c r="L22" s="10"/>
    </row>
    <row r="23" spans="1:12" ht="31.5" x14ac:dyDescent="0.25">
      <c r="A23" s="67" t="s">
        <v>227</v>
      </c>
      <c r="B23" s="75" t="s">
        <v>100</v>
      </c>
      <c r="C23" s="33" t="s">
        <v>12</v>
      </c>
      <c r="D23" s="77">
        <v>200</v>
      </c>
      <c r="E23" s="84">
        <f t="shared" si="0"/>
        <v>18.18181818181818</v>
      </c>
      <c r="F23" s="70">
        <v>0.1</v>
      </c>
      <c r="G23" s="118"/>
      <c r="H23" s="118"/>
      <c r="I23" s="118"/>
      <c r="J23" s="118"/>
      <c r="K23" s="118"/>
      <c r="L23" s="118"/>
    </row>
    <row r="24" spans="1:12" ht="47.25" x14ac:dyDescent="0.25">
      <c r="A24" s="67" t="s">
        <v>226</v>
      </c>
      <c r="B24" s="75" t="s">
        <v>101</v>
      </c>
      <c r="C24" s="33" t="s">
        <v>12</v>
      </c>
      <c r="D24" s="77">
        <v>300</v>
      </c>
      <c r="E24" s="84">
        <f t="shared" si="0"/>
        <v>27.27272727272727</v>
      </c>
      <c r="F24" s="70">
        <v>0.1</v>
      </c>
      <c r="G24" s="8"/>
      <c r="H24" s="8"/>
      <c r="I24" s="8"/>
      <c r="J24" s="8"/>
      <c r="K24" s="8"/>
      <c r="L24" s="10"/>
    </row>
    <row r="25" spans="1:12" ht="31.5" x14ac:dyDescent="0.25">
      <c r="A25" s="67" t="s">
        <v>225</v>
      </c>
      <c r="B25" s="75" t="s">
        <v>102</v>
      </c>
      <c r="C25" s="33" t="s">
        <v>12</v>
      </c>
      <c r="D25" s="77">
        <v>200</v>
      </c>
      <c r="E25" s="84">
        <f t="shared" si="0"/>
        <v>18.18181818181818</v>
      </c>
      <c r="F25" s="70">
        <v>0.1</v>
      </c>
      <c r="G25" s="8"/>
      <c r="H25" s="8"/>
      <c r="I25" s="8"/>
      <c r="J25" s="8"/>
      <c r="K25" s="8"/>
      <c r="L25" s="10"/>
    </row>
    <row r="26" spans="1:12" x14ac:dyDescent="0.25">
      <c r="A26" s="67" t="s">
        <v>224</v>
      </c>
      <c r="B26" s="75" t="s">
        <v>1360</v>
      </c>
      <c r="C26" s="33" t="s">
        <v>12</v>
      </c>
      <c r="D26" s="77">
        <v>700</v>
      </c>
      <c r="E26" s="84">
        <f t="shared" si="0"/>
        <v>63.636363636363633</v>
      </c>
      <c r="F26" s="70">
        <v>0.1</v>
      </c>
      <c r="G26" s="8"/>
      <c r="H26" s="8"/>
      <c r="I26" s="8"/>
      <c r="J26" s="8"/>
      <c r="K26" s="8"/>
      <c r="L26" s="10"/>
    </row>
    <row r="27" spans="1:12" ht="31.5" x14ac:dyDescent="0.25">
      <c r="A27" s="67" t="s">
        <v>223</v>
      </c>
      <c r="B27" s="75" t="s">
        <v>103</v>
      </c>
      <c r="C27" s="33" t="s">
        <v>12</v>
      </c>
      <c r="D27" s="77">
        <v>200</v>
      </c>
      <c r="E27" s="84">
        <f t="shared" si="0"/>
        <v>18.18181818181818</v>
      </c>
      <c r="F27" s="70">
        <v>0.1</v>
      </c>
      <c r="G27" s="316"/>
      <c r="H27" s="316"/>
      <c r="I27" s="316"/>
      <c r="J27" s="316"/>
      <c r="K27" s="316"/>
      <c r="L27" s="10"/>
    </row>
    <row r="28" spans="1:12" ht="20.25" x14ac:dyDescent="0.3">
      <c r="A28" s="67" t="s">
        <v>222</v>
      </c>
      <c r="B28" s="75" t="s">
        <v>104</v>
      </c>
      <c r="C28" s="33" t="s">
        <v>12</v>
      </c>
      <c r="D28" s="77">
        <v>600</v>
      </c>
      <c r="E28" s="84">
        <f t="shared" si="0"/>
        <v>54.54545454545454</v>
      </c>
      <c r="F28" s="70">
        <v>0.1</v>
      </c>
      <c r="G28" s="318"/>
      <c r="H28" s="319"/>
      <c r="I28" s="319"/>
      <c r="J28" s="319"/>
      <c r="K28" s="8"/>
      <c r="L28" s="10"/>
    </row>
    <row r="29" spans="1:12" s="56" customFormat="1" ht="31.5" x14ac:dyDescent="0.3">
      <c r="A29" s="67" t="s">
        <v>314</v>
      </c>
      <c r="B29" s="75" t="s">
        <v>105</v>
      </c>
      <c r="C29" s="33" t="s">
        <v>12</v>
      </c>
      <c r="D29" s="77">
        <v>200</v>
      </c>
      <c r="E29" s="84">
        <f t="shared" si="0"/>
        <v>18.18181818181818</v>
      </c>
      <c r="F29" s="70">
        <v>0.1</v>
      </c>
      <c r="G29" s="320"/>
      <c r="H29" s="320"/>
      <c r="I29" s="320"/>
      <c r="J29" s="112"/>
    </row>
    <row r="30" spans="1:12" s="56" customFormat="1" ht="25.5" customHeight="1" x14ac:dyDescent="0.3">
      <c r="A30" s="67" t="s">
        <v>247</v>
      </c>
      <c r="B30" s="75" t="s">
        <v>106</v>
      </c>
      <c r="C30" s="33" t="s">
        <v>12</v>
      </c>
      <c r="D30" s="77">
        <v>200</v>
      </c>
      <c r="E30" s="84">
        <f t="shared" si="0"/>
        <v>18.18181818181818</v>
      </c>
      <c r="F30" s="70">
        <v>0.1</v>
      </c>
      <c r="G30" s="119"/>
      <c r="H30" s="119"/>
      <c r="I30" s="119"/>
      <c r="J30" s="120"/>
    </row>
    <row r="31" spans="1:12" s="60" customFormat="1" ht="31.5" x14ac:dyDescent="0.25">
      <c r="A31" s="67" t="s">
        <v>246</v>
      </c>
      <c r="B31" s="75" t="s">
        <v>107</v>
      </c>
      <c r="C31" s="33" t="s">
        <v>12</v>
      </c>
      <c r="D31" s="77">
        <v>200</v>
      </c>
      <c r="E31" s="84">
        <f t="shared" si="0"/>
        <v>18.18181818181818</v>
      </c>
      <c r="F31" s="70">
        <v>0.1</v>
      </c>
      <c r="G31" s="8"/>
      <c r="H31" s="8"/>
      <c r="I31" s="8"/>
      <c r="J31" s="10"/>
    </row>
    <row r="32" spans="1:12" s="56" customFormat="1" ht="47.25" x14ac:dyDescent="0.3">
      <c r="A32" s="67" t="s">
        <v>245</v>
      </c>
      <c r="B32" s="75" t="s">
        <v>129</v>
      </c>
      <c r="C32" s="33" t="s">
        <v>12</v>
      </c>
      <c r="D32" s="77">
        <v>200</v>
      </c>
      <c r="E32" s="84">
        <f t="shared" si="0"/>
        <v>18.18181818181818</v>
      </c>
      <c r="F32" s="70">
        <v>0.1</v>
      </c>
      <c r="G32" s="8"/>
      <c r="H32" s="8"/>
      <c r="I32" s="8"/>
      <c r="J32" s="10"/>
    </row>
    <row r="33" spans="1:12" s="60" customFormat="1" ht="31.5" x14ac:dyDescent="0.25">
      <c r="A33" s="67" t="s">
        <v>244</v>
      </c>
      <c r="B33" s="75" t="s">
        <v>108</v>
      </c>
      <c r="C33" s="33" t="s">
        <v>12</v>
      </c>
      <c r="D33" s="77">
        <v>300</v>
      </c>
      <c r="E33" s="84">
        <f t="shared" si="0"/>
        <v>27.27272727272727</v>
      </c>
      <c r="F33" s="70">
        <v>0.1</v>
      </c>
      <c r="G33" s="8"/>
      <c r="H33" s="8"/>
      <c r="I33" s="8"/>
      <c r="J33" s="10"/>
    </row>
    <row r="34" spans="1:12" s="56" customFormat="1" ht="31.5" x14ac:dyDescent="0.3">
      <c r="A34" s="67" t="s">
        <v>323</v>
      </c>
      <c r="B34" s="75" t="s">
        <v>109</v>
      </c>
      <c r="C34" s="33" t="s">
        <v>12</v>
      </c>
      <c r="D34" s="77">
        <v>200</v>
      </c>
      <c r="E34" s="84">
        <f t="shared" si="0"/>
        <v>18.18181818181818</v>
      </c>
      <c r="F34" s="70">
        <v>0.1</v>
      </c>
      <c r="G34" s="317"/>
      <c r="H34" s="317"/>
      <c r="I34" s="317"/>
      <c r="J34" s="317"/>
      <c r="K34" s="317"/>
      <c r="L34" s="317"/>
    </row>
    <row r="35" spans="1:12" s="60" customFormat="1" ht="31.5" x14ac:dyDescent="0.25">
      <c r="A35" s="67" t="s">
        <v>330</v>
      </c>
      <c r="B35" s="75" t="s">
        <v>110</v>
      </c>
      <c r="C35" s="33" t="s">
        <v>12</v>
      </c>
      <c r="D35" s="77">
        <v>200</v>
      </c>
      <c r="E35" s="84">
        <f t="shared" si="0"/>
        <v>18.18181818181818</v>
      </c>
      <c r="F35" s="70">
        <v>0.1</v>
      </c>
      <c r="G35" s="25"/>
      <c r="H35" s="8"/>
      <c r="I35" s="8"/>
      <c r="J35" s="8"/>
      <c r="K35" s="8"/>
      <c r="L35" s="26"/>
    </row>
    <row r="36" spans="1:12" ht="31.5" x14ac:dyDescent="0.25">
      <c r="A36" s="67" t="s">
        <v>248</v>
      </c>
      <c r="B36" s="75" t="s">
        <v>111</v>
      </c>
      <c r="C36" s="33" t="s">
        <v>12</v>
      </c>
      <c r="D36" s="77">
        <v>200</v>
      </c>
      <c r="E36" s="84">
        <f t="shared" si="0"/>
        <v>18.18181818181818</v>
      </c>
      <c r="F36" s="70">
        <v>0.1</v>
      </c>
      <c r="G36" s="123"/>
      <c r="H36" s="8"/>
      <c r="I36" s="8"/>
      <c r="J36" s="8"/>
      <c r="K36" s="8"/>
      <c r="L36" s="124"/>
    </row>
    <row r="37" spans="1:12" s="56" customFormat="1" ht="31.5" x14ac:dyDescent="0.3">
      <c r="A37" s="67" t="s">
        <v>280</v>
      </c>
      <c r="B37" s="75" t="s">
        <v>112</v>
      </c>
      <c r="C37" s="33" t="s">
        <v>12</v>
      </c>
      <c r="D37" s="77">
        <v>200</v>
      </c>
      <c r="E37" s="84">
        <f t="shared" si="0"/>
        <v>18.18181818181818</v>
      </c>
      <c r="F37" s="70">
        <v>0.1</v>
      </c>
      <c r="G37" s="25"/>
      <c r="H37" s="8"/>
      <c r="I37" s="8"/>
      <c r="J37" s="8"/>
      <c r="K37" s="8"/>
      <c r="L37" s="26"/>
    </row>
    <row r="38" spans="1:12" s="56" customFormat="1" ht="47.25" x14ac:dyDescent="0.3">
      <c r="A38" s="67" t="s">
        <v>300</v>
      </c>
      <c r="B38" s="75" t="s">
        <v>113</v>
      </c>
      <c r="C38" s="33" t="s">
        <v>12</v>
      </c>
      <c r="D38" s="77">
        <v>200</v>
      </c>
      <c r="E38" s="84">
        <f t="shared" si="0"/>
        <v>18.18181818181818</v>
      </c>
      <c r="F38" s="70">
        <v>0.1</v>
      </c>
      <c r="G38" s="123"/>
      <c r="H38" s="8"/>
      <c r="I38" s="8"/>
      <c r="J38" s="8"/>
      <c r="K38" s="8"/>
      <c r="L38" s="124"/>
    </row>
    <row r="39" spans="1:12" s="60" customFormat="1" ht="47.25" x14ac:dyDescent="0.25">
      <c r="A39" s="67" t="s">
        <v>470</v>
      </c>
      <c r="B39" s="75" t="s">
        <v>114</v>
      </c>
      <c r="C39" s="33" t="s">
        <v>12</v>
      </c>
      <c r="D39" s="77">
        <v>800</v>
      </c>
      <c r="E39" s="84">
        <f t="shared" si="0"/>
        <v>72.72727272727272</v>
      </c>
      <c r="F39" s="70">
        <v>0.1</v>
      </c>
      <c r="G39" s="25"/>
      <c r="H39" s="8"/>
      <c r="I39" s="8"/>
      <c r="J39" s="8"/>
      <c r="K39" s="8"/>
      <c r="L39" s="26"/>
    </row>
    <row r="40" spans="1:12" s="60" customFormat="1" ht="16.5" x14ac:dyDescent="0.25">
      <c r="A40" s="67" t="s">
        <v>471</v>
      </c>
      <c r="B40" s="75" t="s">
        <v>115</v>
      </c>
      <c r="C40" s="33" t="s">
        <v>12</v>
      </c>
      <c r="D40" s="77">
        <v>200</v>
      </c>
      <c r="E40" s="84">
        <f t="shared" si="0"/>
        <v>18.18181818181818</v>
      </c>
      <c r="F40" s="70">
        <v>0.1</v>
      </c>
      <c r="G40" s="123"/>
      <c r="H40" s="8"/>
      <c r="I40" s="8"/>
      <c r="J40" s="8"/>
      <c r="K40" s="8"/>
      <c r="L40" s="124"/>
    </row>
    <row r="41" spans="1:12" s="60" customFormat="1" ht="31.5" x14ac:dyDescent="0.25">
      <c r="A41" s="67" t="s">
        <v>527</v>
      </c>
      <c r="B41" s="78" t="s">
        <v>116</v>
      </c>
      <c r="C41" s="33" t="s">
        <v>12</v>
      </c>
      <c r="D41" s="77">
        <v>300</v>
      </c>
      <c r="E41" s="84">
        <f t="shared" si="0"/>
        <v>27.27272727272727</v>
      </c>
      <c r="F41" s="70">
        <v>0.1</v>
      </c>
      <c r="G41" s="8"/>
      <c r="H41" s="9"/>
      <c r="I41" s="9"/>
      <c r="J41" s="9"/>
      <c r="K41" s="9"/>
      <c r="L41" s="10"/>
    </row>
    <row r="42" spans="1:12" s="60" customFormat="1" ht="18.75" x14ac:dyDescent="0.3">
      <c r="A42" s="67" t="s">
        <v>528</v>
      </c>
      <c r="B42" s="75" t="s">
        <v>127</v>
      </c>
      <c r="C42" s="33" t="s">
        <v>12</v>
      </c>
      <c r="D42" s="77">
        <v>650</v>
      </c>
      <c r="E42" s="84">
        <f t="shared" si="0"/>
        <v>59.090909090909086</v>
      </c>
      <c r="F42" s="70">
        <v>0.1</v>
      </c>
      <c r="G42" s="25"/>
      <c r="H42" s="26"/>
      <c r="I42" s="56"/>
      <c r="J42" s="56"/>
      <c r="K42" s="56"/>
      <c r="L42" s="56"/>
    </row>
    <row r="43" spans="1:12" s="60" customFormat="1" ht="18.75" x14ac:dyDescent="0.3">
      <c r="A43" s="67" t="s">
        <v>529</v>
      </c>
      <c r="B43" s="75" t="s">
        <v>128</v>
      </c>
      <c r="C43" s="33" t="s">
        <v>12</v>
      </c>
      <c r="D43" s="77">
        <v>650</v>
      </c>
      <c r="E43" s="84">
        <f t="shared" si="0"/>
        <v>59.090909090909086</v>
      </c>
      <c r="F43" s="70">
        <v>0.1</v>
      </c>
      <c r="G43" s="27"/>
      <c r="H43" s="27"/>
      <c r="I43" s="56"/>
      <c r="J43" s="56"/>
      <c r="K43" s="56"/>
      <c r="L43" s="56"/>
    </row>
    <row r="44" spans="1:12" s="60" customFormat="1" ht="47.25" x14ac:dyDescent="0.25">
      <c r="A44" s="67" t="s">
        <v>530</v>
      </c>
      <c r="B44" s="75" t="s">
        <v>117</v>
      </c>
      <c r="C44" s="33" t="s">
        <v>12</v>
      </c>
      <c r="D44" s="77">
        <v>600</v>
      </c>
      <c r="E44" s="84">
        <f t="shared" si="0"/>
        <v>54.54545454545454</v>
      </c>
      <c r="F44" s="70">
        <v>0.1</v>
      </c>
    </row>
    <row r="45" spans="1:12" s="60" customFormat="1" ht="31.5" x14ac:dyDescent="0.25">
      <c r="A45" s="67" t="s">
        <v>531</v>
      </c>
      <c r="B45" s="75" t="s">
        <v>118</v>
      </c>
      <c r="C45" s="33" t="s">
        <v>12</v>
      </c>
      <c r="D45" s="77">
        <v>500</v>
      </c>
      <c r="E45" s="84">
        <f t="shared" si="0"/>
        <v>45.454545454545453</v>
      </c>
      <c r="F45" s="70">
        <v>0.1</v>
      </c>
    </row>
    <row r="46" spans="1:12" s="60" customFormat="1" ht="31.5" x14ac:dyDescent="0.25">
      <c r="A46" s="67" t="s">
        <v>532</v>
      </c>
      <c r="B46" s="75" t="s">
        <v>119</v>
      </c>
      <c r="C46" s="33" t="s">
        <v>12</v>
      </c>
      <c r="D46" s="77">
        <v>200</v>
      </c>
      <c r="E46" s="84">
        <f t="shared" si="0"/>
        <v>18.18181818181818</v>
      </c>
      <c r="F46" s="70">
        <v>0.1</v>
      </c>
    </row>
    <row r="47" spans="1:12" s="60" customFormat="1" ht="31.5" x14ac:dyDescent="0.25">
      <c r="A47" s="67" t="s">
        <v>533</v>
      </c>
      <c r="B47" s="75" t="s">
        <v>120</v>
      </c>
      <c r="C47" s="33" t="s">
        <v>12</v>
      </c>
      <c r="D47" s="77">
        <v>150</v>
      </c>
      <c r="E47" s="84">
        <f t="shared" si="0"/>
        <v>13.636363636363635</v>
      </c>
      <c r="F47" s="70">
        <v>0.1</v>
      </c>
    </row>
    <row r="48" spans="1:12" s="60" customFormat="1" ht="31.5" x14ac:dyDescent="0.25">
      <c r="A48" s="67" t="s">
        <v>534</v>
      </c>
      <c r="B48" s="75" t="s">
        <v>121</v>
      </c>
      <c r="C48" s="33" t="s">
        <v>12</v>
      </c>
      <c r="D48" s="77">
        <v>200</v>
      </c>
      <c r="E48" s="84">
        <f t="shared" si="0"/>
        <v>18.18181818181818</v>
      </c>
      <c r="F48" s="70">
        <v>0.1</v>
      </c>
    </row>
    <row r="49" spans="1:31" s="60" customFormat="1" ht="31.5" x14ac:dyDescent="0.25">
      <c r="A49" s="67" t="s">
        <v>535</v>
      </c>
      <c r="B49" s="75" t="s">
        <v>122</v>
      </c>
      <c r="C49" s="33" t="s">
        <v>12</v>
      </c>
      <c r="D49" s="77">
        <v>300</v>
      </c>
      <c r="E49" s="84">
        <f t="shared" si="0"/>
        <v>27.27272727272727</v>
      </c>
      <c r="F49" s="70">
        <v>0.1</v>
      </c>
    </row>
    <row r="50" spans="1:31" s="60" customFormat="1" ht="31.5" x14ac:dyDescent="0.25">
      <c r="A50" s="67" t="s">
        <v>536</v>
      </c>
      <c r="B50" s="75" t="s">
        <v>123</v>
      </c>
      <c r="C50" s="33" t="s">
        <v>12</v>
      </c>
      <c r="D50" s="77">
        <v>500</v>
      </c>
      <c r="E50" s="84">
        <f t="shared" si="0"/>
        <v>45.454545454545453</v>
      </c>
      <c r="F50" s="70">
        <v>0.1</v>
      </c>
    </row>
    <row r="51" spans="1:31" s="60" customFormat="1" ht="31.5" x14ac:dyDescent="0.25">
      <c r="A51" s="67" t="s">
        <v>538</v>
      </c>
      <c r="B51" s="75" t="s">
        <v>124</v>
      </c>
      <c r="C51" s="33" t="s">
        <v>12</v>
      </c>
      <c r="D51" s="77">
        <v>200</v>
      </c>
      <c r="E51" s="84">
        <f t="shared" si="0"/>
        <v>18.18181818181818</v>
      </c>
      <c r="F51" s="70">
        <v>0.1</v>
      </c>
    </row>
    <row r="52" spans="1:31" s="60" customFormat="1" ht="38.450000000000003" customHeight="1" x14ac:dyDescent="0.25">
      <c r="A52" s="67" t="s">
        <v>540</v>
      </c>
      <c r="B52" s="75" t="s">
        <v>125</v>
      </c>
      <c r="C52" s="33" t="s">
        <v>12</v>
      </c>
      <c r="D52" s="77">
        <v>300</v>
      </c>
      <c r="E52" s="84">
        <f t="shared" si="0"/>
        <v>27.27272727272727</v>
      </c>
      <c r="F52" s="70">
        <v>0.1</v>
      </c>
    </row>
    <row r="53" spans="1:31" ht="36.75" customHeight="1" thickBot="1" x14ac:dyDescent="0.3">
      <c r="A53" s="67" t="s">
        <v>542</v>
      </c>
      <c r="B53" s="75" t="s">
        <v>126</v>
      </c>
      <c r="C53" s="33" t="s">
        <v>12</v>
      </c>
      <c r="D53" s="77">
        <v>200</v>
      </c>
      <c r="E53" s="84">
        <f t="shared" si="0"/>
        <v>18.18181818181818</v>
      </c>
      <c r="F53" s="70">
        <v>0.1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31" ht="49.5" customHeight="1" thickBot="1" x14ac:dyDescent="0.3">
      <c r="A54" s="623" t="s">
        <v>1937</v>
      </c>
      <c r="B54" s="624" t="s">
        <v>1938</v>
      </c>
      <c r="C54" s="625" t="s">
        <v>12</v>
      </c>
      <c r="D54" s="625">
        <v>550</v>
      </c>
      <c r="E54" s="625">
        <v>50</v>
      </c>
      <c r="F54" s="626">
        <v>0.1</v>
      </c>
      <c r="G54" s="627" t="s">
        <v>1939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31" ht="16.5" x14ac:dyDescent="0.25">
      <c r="A55" s="13"/>
      <c r="B55" s="126"/>
      <c r="C55" s="90"/>
      <c r="D55" s="8"/>
      <c r="E55" s="8"/>
      <c r="F55" s="124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31" ht="16.5" x14ac:dyDescent="0.25">
      <c r="A56" s="13"/>
      <c r="B56" s="128"/>
      <c r="C56" s="90"/>
      <c r="D56" s="8"/>
      <c r="E56" s="8"/>
      <c r="F56" s="124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31" ht="16.5" x14ac:dyDescent="0.25">
      <c r="A57" s="13"/>
      <c r="B57" s="126"/>
      <c r="C57" s="90"/>
      <c r="D57" s="8"/>
      <c r="E57" s="8"/>
      <c r="F57" s="124"/>
      <c r="G57" s="14"/>
      <c r="H57" s="60"/>
      <c r="I57" s="60"/>
      <c r="J57" s="60"/>
      <c r="K57" s="60"/>
      <c r="L57" s="60"/>
      <c r="M57" s="60"/>
      <c r="N57" s="60"/>
      <c r="O57" s="60"/>
      <c r="P57" s="60"/>
      <c r="Q57" s="60"/>
      <c r="Z57" s="60"/>
      <c r="AA57" s="60"/>
      <c r="AB57" s="60"/>
      <c r="AC57" s="60"/>
      <c r="AD57" s="60"/>
      <c r="AE57" s="60"/>
    </row>
    <row r="58" spans="1:31" ht="16.5" x14ac:dyDescent="0.25">
      <c r="A58" s="23"/>
      <c r="B58" s="129"/>
      <c r="C58" s="90"/>
      <c r="D58" s="8"/>
      <c r="E58" s="8"/>
      <c r="F58" s="1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Z58" s="60"/>
      <c r="AA58" s="60"/>
      <c r="AB58" s="60"/>
      <c r="AC58" s="60"/>
      <c r="AD58" s="60"/>
      <c r="AE58" s="60"/>
    </row>
    <row r="59" spans="1:31" ht="16.5" x14ac:dyDescent="0.25">
      <c r="A59" s="23"/>
      <c r="B59" s="132"/>
      <c r="C59" s="133"/>
      <c r="D59" s="8"/>
      <c r="E59" s="8"/>
      <c r="F59" s="1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Z59" s="60"/>
      <c r="AA59" s="60"/>
      <c r="AB59" s="60"/>
      <c r="AC59" s="60"/>
      <c r="AD59" s="60"/>
      <c r="AE59" s="60"/>
    </row>
    <row r="60" spans="1:31" ht="16.5" x14ac:dyDescent="0.25">
      <c r="A60" s="121"/>
      <c r="B60" s="117"/>
      <c r="C60" s="90"/>
      <c r="D60" s="8"/>
      <c r="E60" s="8"/>
      <c r="F60" s="124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Z60" s="60"/>
      <c r="AA60" s="60"/>
      <c r="AB60" s="60"/>
      <c r="AC60" s="60"/>
      <c r="AD60" s="60"/>
      <c r="AE60" s="60"/>
    </row>
    <row r="61" spans="1:31" s="60" customFormat="1" ht="16.5" x14ac:dyDescent="0.25">
      <c r="A61" s="121"/>
      <c r="B61" s="117"/>
      <c r="C61" s="90"/>
      <c r="D61" s="8"/>
      <c r="E61" s="8"/>
      <c r="F61" s="124"/>
    </row>
    <row r="62" spans="1:31" s="60" customFormat="1" ht="16.5" x14ac:dyDescent="0.25">
      <c r="A62" s="121"/>
      <c r="B62" s="117"/>
      <c r="C62" s="90"/>
      <c r="D62" s="8"/>
      <c r="E62" s="8"/>
      <c r="F62" s="124"/>
      <c r="N62" s="14"/>
      <c r="O62" s="14"/>
      <c r="P62" s="14"/>
      <c r="Q62" s="14"/>
    </row>
    <row r="63" spans="1:31" s="60" customFormat="1" ht="16.5" x14ac:dyDescent="0.25">
      <c r="A63" s="121"/>
      <c r="B63" s="117"/>
      <c r="C63" s="135"/>
      <c r="D63" s="8"/>
      <c r="E63" s="8"/>
      <c r="F63" s="124"/>
      <c r="N63" s="14"/>
      <c r="O63" s="14"/>
      <c r="P63" s="14"/>
      <c r="Q63" s="14"/>
    </row>
    <row r="64" spans="1:31" s="60" customFormat="1" ht="18.75" x14ac:dyDescent="0.25">
      <c r="A64" s="121"/>
      <c r="B64" s="117"/>
      <c r="C64" s="107"/>
      <c r="D64" s="8"/>
      <c r="E64" s="8"/>
      <c r="F64" s="107"/>
      <c r="N64" s="14"/>
      <c r="O64" s="14"/>
      <c r="P64" s="14"/>
      <c r="Q64" s="14"/>
    </row>
    <row r="65" spans="1:31" s="60" customFormat="1" ht="16.5" x14ac:dyDescent="0.25">
      <c r="A65" s="121"/>
      <c r="B65" s="117"/>
      <c r="C65" s="90"/>
      <c r="D65" s="8"/>
      <c r="E65" s="8"/>
      <c r="F65" s="124"/>
      <c r="M65" s="14"/>
      <c r="N65" s="14"/>
      <c r="O65" s="14"/>
      <c r="P65" s="14"/>
      <c r="Q65" s="14"/>
      <c r="R65" s="13"/>
      <c r="S65" s="6"/>
      <c r="T65" s="7"/>
      <c r="U65" s="7"/>
      <c r="V65" s="4"/>
      <c r="W65" s="8"/>
      <c r="X65" s="9"/>
      <c r="Y65" s="10"/>
      <c r="Z65" s="14"/>
      <c r="AA65" s="14"/>
      <c r="AB65" s="14"/>
      <c r="AC65" s="14"/>
      <c r="AD65" s="14"/>
      <c r="AE65" s="14"/>
    </row>
    <row r="66" spans="1:31" ht="16.5" x14ac:dyDescent="0.25">
      <c r="A66" s="121"/>
      <c r="B66" s="117"/>
      <c r="C66" s="90"/>
      <c r="D66" s="8"/>
      <c r="E66" s="8"/>
      <c r="F66" s="124"/>
      <c r="M66" s="60"/>
      <c r="N66" s="60"/>
      <c r="O66" s="60"/>
      <c r="P66" s="60"/>
      <c r="Q66" s="60"/>
      <c r="AE66" s="60"/>
    </row>
    <row r="67" spans="1:31" ht="16.5" x14ac:dyDescent="0.25">
      <c r="A67" s="121"/>
      <c r="B67" s="117"/>
      <c r="C67" s="90"/>
      <c r="D67" s="123"/>
      <c r="F67" s="124"/>
      <c r="M67" s="60"/>
      <c r="N67" s="60"/>
      <c r="O67" s="60"/>
      <c r="P67" s="60"/>
      <c r="Q67" s="60"/>
      <c r="AE67" s="60"/>
    </row>
    <row r="68" spans="1:31" s="56" customFormat="1" ht="18.75" x14ac:dyDescent="0.3">
      <c r="A68" s="114"/>
      <c r="B68" s="136"/>
      <c r="C68" s="27"/>
      <c r="D68" s="138"/>
      <c r="E68" s="27"/>
      <c r="F68" s="139"/>
      <c r="G68" s="108"/>
      <c r="H68" s="108"/>
      <c r="I68" s="108"/>
      <c r="J68" s="108"/>
      <c r="L68" s="107"/>
    </row>
    <row r="69" spans="1:31" ht="16.5" x14ac:dyDescent="0.25">
      <c r="A69" s="23"/>
      <c r="B69" s="129"/>
      <c r="D69" s="8"/>
      <c r="E69" s="8"/>
      <c r="F69" s="59"/>
      <c r="M69" s="60"/>
      <c r="N69" s="60"/>
      <c r="O69" s="60"/>
      <c r="P69" s="60"/>
      <c r="Q69" s="60"/>
      <c r="AE69" s="60"/>
    </row>
    <row r="70" spans="1:31" ht="16.5" x14ac:dyDescent="0.25">
      <c r="A70" s="23"/>
      <c r="B70" s="129"/>
      <c r="D70" s="8"/>
      <c r="E70" s="8"/>
      <c r="F70" s="59"/>
      <c r="M70" s="60"/>
      <c r="N70" s="60"/>
      <c r="O70" s="60"/>
      <c r="P70" s="60"/>
      <c r="Q70" s="60"/>
      <c r="AE70" s="60"/>
    </row>
    <row r="71" spans="1:31" ht="16.5" x14ac:dyDescent="0.25">
      <c r="A71" s="23"/>
      <c r="B71" s="129"/>
      <c r="D71" s="8"/>
      <c r="E71" s="8"/>
      <c r="F71" s="59"/>
      <c r="M71" s="60"/>
      <c r="N71" s="60"/>
      <c r="O71" s="60"/>
      <c r="P71" s="60"/>
      <c r="Q71" s="60"/>
      <c r="AE71" s="60"/>
    </row>
    <row r="72" spans="1:31" ht="16.5" x14ac:dyDescent="0.25">
      <c r="A72" s="23"/>
      <c r="B72" s="129"/>
      <c r="D72" s="8"/>
      <c r="E72" s="8"/>
      <c r="F72" s="59"/>
      <c r="M72" s="60"/>
      <c r="N72" s="60"/>
      <c r="O72" s="60"/>
      <c r="P72" s="60"/>
      <c r="Q72" s="60"/>
      <c r="AE72" s="60"/>
    </row>
    <row r="73" spans="1:31" ht="16.5" x14ac:dyDescent="0.25">
      <c r="A73" s="23"/>
      <c r="B73" s="129"/>
      <c r="D73" s="8"/>
      <c r="E73" s="8"/>
      <c r="F73" s="59"/>
      <c r="M73" s="60"/>
      <c r="N73" s="60"/>
      <c r="O73" s="60"/>
      <c r="P73" s="60"/>
      <c r="Q73" s="60"/>
      <c r="AE73" s="60"/>
    </row>
    <row r="74" spans="1:31" ht="16.5" x14ac:dyDescent="0.25">
      <c r="A74" s="23"/>
      <c r="B74" s="129"/>
      <c r="D74" s="8"/>
      <c r="E74" s="8"/>
      <c r="F74" s="59"/>
      <c r="M74" s="60"/>
      <c r="N74" s="60"/>
      <c r="O74" s="60"/>
      <c r="P74" s="60"/>
      <c r="Q74" s="60"/>
      <c r="AE74" s="60"/>
    </row>
    <row r="75" spans="1:31" ht="16.5" x14ac:dyDescent="0.25">
      <c r="A75" s="23"/>
      <c r="B75" s="129"/>
      <c r="D75" s="8"/>
      <c r="E75" s="8"/>
      <c r="F75" s="59"/>
      <c r="M75" s="60"/>
      <c r="N75" s="60"/>
      <c r="O75" s="60"/>
      <c r="P75" s="60"/>
      <c r="Q75" s="60"/>
      <c r="AE75" s="60"/>
    </row>
    <row r="76" spans="1:31" s="56" customFormat="1" ht="18.75" x14ac:dyDescent="0.3">
      <c r="A76" s="114"/>
      <c r="B76" s="136"/>
      <c r="C76" s="107"/>
      <c r="D76" s="8"/>
      <c r="E76" s="8"/>
      <c r="F76" s="141"/>
      <c r="G76" s="108"/>
      <c r="H76" s="108"/>
      <c r="I76" s="108"/>
      <c r="J76" s="108"/>
      <c r="L76" s="107"/>
    </row>
    <row r="77" spans="1:31" ht="16.5" x14ac:dyDescent="0.25">
      <c r="A77" s="23"/>
      <c r="B77" s="129"/>
      <c r="D77" s="8"/>
      <c r="E77" s="8"/>
      <c r="F77" s="59"/>
      <c r="M77" s="60"/>
      <c r="N77" s="60"/>
      <c r="O77" s="60"/>
      <c r="P77" s="60"/>
      <c r="Q77" s="60"/>
      <c r="AE77" s="60"/>
    </row>
    <row r="78" spans="1:31" ht="16.5" x14ac:dyDescent="0.25">
      <c r="A78" s="23"/>
      <c r="B78" s="129"/>
      <c r="D78" s="8"/>
      <c r="E78" s="8"/>
      <c r="F78" s="59"/>
      <c r="M78" s="60"/>
      <c r="N78" s="60"/>
      <c r="O78" s="60"/>
      <c r="P78" s="60"/>
      <c r="Q78" s="60"/>
      <c r="AE78" s="60"/>
    </row>
    <row r="79" spans="1:31" ht="16.5" x14ac:dyDescent="0.25">
      <c r="A79" s="23"/>
      <c r="B79" s="129"/>
      <c r="D79" s="8"/>
      <c r="E79" s="8"/>
      <c r="F79" s="59"/>
      <c r="M79" s="60"/>
      <c r="N79" s="60"/>
      <c r="O79" s="60"/>
      <c r="P79" s="60"/>
      <c r="Q79" s="60"/>
      <c r="AE79" s="60"/>
    </row>
    <row r="80" spans="1:31" ht="16.5" x14ac:dyDescent="0.25">
      <c r="A80" s="23"/>
      <c r="B80" s="129"/>
      <c r="D80" s="8"/>
      <c r="E80" s="8"/>
      <c r="F80" s="59"/>
      <c r="M80" s="60"/>
      <c r="N80" s="60"/>
      <c r="O80" s="60"/>
      <c r="P80" s="60"/>
      <c r="Q80" s="60"/>
      <c r="AE80" s="60"/>
    </row>
    <row r="81" spans="1:31" ht="16.5" x14ac:dyDescent="0.25">
      <c r="A81" s="23"/>
      <c r="B81" s="129"/>
      <c r="D81" s="8"/>
      <c r="E81" s="8"/>
      <c r="F81" s="59"/>
      <c r="M81" s="60"/>
      <c r="N81" s="60"/>
      <c r="O81" s="60"/>
      <c r="P81" s="60"/>
      <c r="Q81" s="60"/>
      <c r="AE81" s="60"/>
    </row>
    <row r="82" spans="1:31" ht="16.5" x14ac:dyDescent="0.25">
      <c r="A82" s="23"/>
      <c r="B82" s="6"/>
      <c r="C82" s="40"/>
      <c r="D82" s="8"/>
      <c r="E82" s="8"/>
      <c r="F82" s="59"/>
      <c r="M82" s="60"/>
      <c r="N82" s="60"/>
      <c r="O82" s="60"/>
      <c r="P82" s="60"/>
      <c r="Q82" s="60"/>
      <c r="AE82" s="60"/>
    </row>
    <row r="83" spans="1:31" ht="18.75" x14ac:dyDescent="0.25">
      <c r="A83" s="23"/>
      <c r="B83" s="143"/>
      <c r="C83" s="54"/>
      <c r="D83" s="8"/>
      <c r="E83" s="8"/>
      <c r="F83" s="124"/>
      <c r="M83" s="60"/>
      <c r="N83" s="60"/>
      <c r="O83" s="60"/>
      <c r="P83" s="60"/>
      <c r="Q83" s="60"/>
      <c r="AE83" s="60"/>
    </row>
    <row r="84" spans="1:31" ht="18.75" x14ac:dyDescent="0.25">
      <c r="A84" s="114"/>
      <c r="B84" s="85"/>
      <c r="C84" s="14"/>
      <c r="D84" s="14"/>
      <c r="E84" s="14"/>
      <c r="F84" s="14"/>
      <c r="M84" s="60"/>
      <c r="AE84" s="60"/>
    </row>
    <row r="85" spans="1:31" ht="16.5" x14ac:dyDescent="0.25">
      <c r="A85" s="23"/>
      <c r="B85" s="230"/>
      <c r="C85" s="128"/>
      <c r="D85" s="8"/>
      <c r="E85" s="8"/>
      <c r="F85" s="59"/>
      <c r="M85" s="60"/>
      <c r="AE85" s="60"/>
    </row>
    <row r="86" spans="1:31" ht="16.5" x14ac:dyDescent="0.25">
      <c r="A86" s="23"/>
      <c r="B86" s="230"/>
      <c r="C86" s="128"/>
      <c r="D86" s="8"/>
      <c r="E86" s="8"/>
      <c r="F86" s="59"/>
      <c r="M86" s="60"/>
      <c r="AE86" s="60"/>
    </row>
    <row r="87" spans="1:31" ht="16.5" x14ac:dyDescent="0.25">
      <c r="A87" s="23"/>
      <c r="B87" s="230"/>
      <c r="C87" s="128"/>
      <c r="D87" s="8"/>
      <c r="E87" s="8"/>
      <c r="F87" s="59"/>
      <c r="M87" s="60"/>
      <c r="AE87" s="60"/>
    </row>
    <row r="88" spans="1:31" ht="16.5" x14ac:dyDescent="0.25">
      <c r="A88" s="23"/>
      <c r="B88" s="230"/>
      <c r="C88" s="128"/>
      <c r="D88" s="8"/>
      <c r="E88" s="8"/>
      <c r="F88" s="59"/>
      <c r="M88" s="60"/>
      <c r="AE88" s="60"/>
    </row>
    <row r="89" spans="1:31" ht="16.5" x14ac:dyDescent="0.25">
      <c r="A89" s="23"/>
      <c r="B89" s="230"/>
      <c r="C89" s="128"/>
      <c r="D89" s="8"/>
      <c r="E89" s="8"/>
      <c r="F89" s="59"/>
      <c r="M89" s="60"/>
      <c r="AE89" s="60"/>
    </row>
    <row r="90" spans="1:31" ht="16.5" x14ac:dyDescent="0.25">
      <c r="A90" s="23"/>
      <c r="B90" s="230"/>
      <c r="C90" s="128"/>
      <c r="D90" s="8"/>
      <c r="E90" s="8"/>
      <c r="F90" s="59"/>
      <c r="M90" s="60"/>
      <c r="AE90" s="60"/>
    </row>
    <row r="91" spans="1:31" ht="16.5" x14ac:dyDescent="0.25">
      <c r="A91" s="23"/>
      <c r="B91" s="230"/>
      <c r="C91" s="128"/>
      <c r="D91" s="8"/>
      <c r="E91" s="8"/>
      <c r="F91" s="59"/>
      <c r="M91" s="60"/>
      <c r="AE91" s="60"/>
    </row>
    <row r="92" spans="1:31" ht="16.5" x14ac:dyDescent="0.25">
      <c r="A92" s="23"/>
      <c r="B92" s="321"/>
      <c r="C92" s="128"/>
      <c r="D92" s="145"/>
      <c r="E92" s="8"/>
      <c r="F92" s="59"/>
      <c r="M92" s="60"/>
      <c r="AE92" s="60"/>
    </row>
    <row r="93" spans="1:31" ht="16.5" x14ac:dyDescent="0.25">
      <c r="A93" s="23"/>
      <c r="B93" s="321"/>
      <c r="C93" s="128"/>
      <c r="D93" s="145"/>
      <c r="E93" s="8"/>
      <c r="F93" s="59"/>
      <c r="M93" s="60"/>
      <c r="AE93" s="60"/>
    </row>
    <row r="94" spans="1:31" ht="16.5" x14ac:dyDescent="0.25">
      <c r="A94" s="23"/>
      <c r="B94" s="321"/>
      <c r="C94" s="128"/>
      <c r="D94" s="145"/>
      <c r="E94" s="8"/>
      <c r="F94" s="59"/>
      <c r="M94" s="60"/>
      <c r="AE94" s="60"/>
    </row>
    <row r="95" spans="1:31" ht="18.75" x14ac:dyDescent="0.25">
      <c r="A95" s="114"/>
      <c r="B95" s="136"/>
      <c r="D95" s="41"/>
      <c r="E95" s="94"/>
      <c r="F95" s="146"/>
      <c r="M95" s="60"/>
      <c r="AE95" s="60"/>
    </row>
    <row r="96" spans="1:31" ht="16.5" x14ac:dyDescent="0.25">
      <c r="A96" s="23"/>
      <c r="B96" s="129"/>
      <c r="D96" s="8"/>
      <c r="E96" s="8"/>
      <c r="F96" s="59"/>
      <c r="M96" s="60"/>
      <c r="AE96" s="60"/>
    </row>
    <row r="97" spans="1:31" ht="16.5" x14ac:dyDescent="0.25">
      <c r="A97" s="23"/>
      <c r="B97" s="129"/>
      <c r="D97" s="8"/>
      <c r="E97" s="8"/>
      <c r="F97" s="59"/>
      <c r="M97" s="60"/>
      <c r="AE97" s="60"/>
    </row>
    <row r="98" spans="1:31" ht="16.5" x14ac:dyDescent="0.25">
      <c r="A98" s="23"/>
      <c r="B98" s="129"/>
      <c r="D98" s="8"/>
      <c r="E98" s="8"/>
      <c r="F98" s="59"/>
      <c r="M98" s="60"/>
      <c r="AE98" s="60"/>
    </row>
    <row r="99" spans="1:31" ht="16.5" x14ac:dyDescent="0.25">
      <c r="A99" s="23"/>
      <c r="B99" s="129"/>
      <c r="D99" s="8"/>
      <c r="E99" s="8"/>
      <c r="F99" s="59"/>
      <c r="M99" s="60"/>
      <c r="AE99" s="60"/>
    </row>
    <row r="100" spans="1:31" ht="16.5" x14ac:dyDescent="0.25">
      <c r="A100" s="23"/>
      <c r="B100" s="129"/>
      <c r="D100" s="8"/>
      <c r="E100" s="8"/>
      <c r="F100" s="59"/>
      <c r="M100" s="60"/>
      <c r="AE100" s="60"/>
    </row>
    <row r="101" spans="1:31" ht="18.75" x14ac:dyDescent="0.25">
      <c r="A101" s="147"/>
      <c r="B101" s="147"/>
      <c r="C101" s="147"/>
      <c r="D101" s="148"/>
      <c r="E101" s="147"/>
      <c r="F101" s="147"/>
      <c r="G101" s="22"/>
      <c r="H101" s="22"/>
      <c r="I101" s="22"/>
    </row>
    <row r="102" spans="1:31" x14ac:dyDescent="0.25">
      <c r="A102" s="149"/>
      <c r="B102" s="150"/>
      <c r="C102" s="49"/>
      <c r="D102" s="151"/>
      <c r="E102" s="151"/>
      <c r="F102" s="152"/>
      <c r="G102" s="103"/>
      <c r="H102" s="22"/>
      <c r="I102" s="22"/>
    </row>
    <row r="103" spans="1:31" ht="20.25" x14ac:dyDescent="0.25">
      <c r="A103" s="131"/>
      <c r="B103" s="47"/>
      <c r="C103" s="49"/>
      <c r="D103" s="8"/>
      <c r="E103" s="8"/>
      <c r="F103" s="153"/>
      <c r="G103" s="98"/>
      <c r="H103" s="98"/>
      <c r="I103" s="98"/>
      <c r="J103" s="14"/>
      <c r="L103" s="14"/>
    </row>
    <row r="104" spans="1:31" ht="20.25" x14ac:dyDescent="0.25">
      <c r="A104" s="131"/>
      <c r="B104" s="47"/>
      <c r="C104" s="49"/>
      <c r="D104" s="8"/>
      <c r="E104" s="8"/>
      <c r="F104" s="153"/>
      <c r="G104" s="98"/>
      <c r="H104" s="98"/>
      <c r="I104" s="98"/>
      <c r="J104" s="14"/>
      <c r="L104" s="14"/>
    </row>
    <row r="105" spans="1:31" s="60" customFormat="1" ht="20.25" x14ac:dyDescent="0.25">
      <c r="A105" s="131"/>
      <c r="B105" s="47"/>
      <c r="C105" s="49"/>
      <c r="D105" s="8"/>
      <c r="E105" s="8"/>
      <c r="F105" s="153"/>
      <c r="G105" s="98"/>
      <c r="H105" s="98"/>
      <c r="I105" s="98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s="60" customFormat="1" ht="20.25" x14ac:dyDescent="0.25">
      <c r="A106" s="131"/>
      <c r="B106" s="47"/>
      <c r="C106" s="49"/>
      <c r="D106" s="8"/>
      <c r="E106" s="8"/>
      <c r="F106" s="153"/>
      <c r="G106" s="98"/>
      <c r="H106" s="98"/>
      <c r="I106" s="98"/>
      <c r="M106" s="14"/>
      <c r="N106" s="14"/>
      <c r="O106" s="14"/>
      <c r="P106" s="14"/>
      <c r="Q106" s="14"/>
      <c r="R106" s="38"/>
      <c r="S106" s="14"/>
      <c r="T106" s="40"/>
      <c r="U106" s="40"/>
      <c r="V106" s="4"/>
      <c r="W106" s="4"/>
      <c r="X106" s="4"/>
      <c r="Y106" s="4"/>
      <c r="Z106" s="45"/>
      <c r="AA106" s="14"/>
      <c r="AB106" s="14"/>
      <c r="AC106" s="14"/>
      <c r="AD106" s="14"/>
      <c r="AE106" s="14"/>
    </row>
    <row r="107" spans="1:31" ht="20.25" x14ac:dyDescent="0.25">
      <c r="A107" s="131"/>
      <c r="B107" s="47"/>
      <c r="C107" s="49"/>
      <c r="D107" s="8"/>
      <c r="E107" s="8"/>
      <c r="F107" s="153"/>
      <c r="G107" s="98"/>
      <c r="H107" s="98"/>
      <c r="I107" s="98"/>
    </row>
    <row r="108" spans="1:31" ht="20.25" x14ac:dyDescent="0.25">
      <c r="A108" s="131"/>
      <c r="B108" s="154"/>
      <c r="C108" s="49"/>
      <c r="D108" s="8"/>
      <c r="E108" s="8"/>
      <c r="F108" s="153"/>
      <c r="G108" s="98"/>
      <c r="H108" s="98"/>
      <c r="I108" s="98"/>
      <c r="J108" s="14"/>
      <c r="L108" s="14"/>
      <c r="Z108" s="111"/>
      <c r="AB108" s="46"/>
      <c r="AC108" s="46"/>
    </row>
    <row r="109" spans="1:31" ht="20.25" x14ac:dyDescent="0.25">
      <c r="A109" s="131"/>
      <c r="B109" s="154"/>
      <c r="C109" s="49"/>
      <c r="D109" s="8"/>
      <c r="E109" s="8"/>
      <c r="F109" s="153"/>
      <c r="G109" s="98"/>
      <c r="H109" s="98"/>
      <c r="I109" s="98"/>
      <c r="N109" s="60"/>
      <c r="O109" s="60"/>
      <c r="P109" s="60"/>
      <c r="Q109" s="60"/>
      <c r="AB109" s="46"/>
      <c r="AC109" s="46"/>
    </row>
    <row r="110" spans="1:31" ht="20.25" x14ac:dyDescent="0.25">
      <c r="A110" s="131"/>
      <c r="B110" s="154"/>
      <c r="C110" s="49"/>
      <c r="D110" s="8"/>
      <c r="E110" s="8"/>
      <c r="F110" s="153"/>
      <c r="G110" s="98"/>
      <c r="H110" s="98"/>
      <c r="I110" s="98"/>
      <c r="M110" s="60"/>
      <c r="N110" s="60"/>
      <c r="O110" s="60"/>
      <c r="P110" s="60"/>
      <c r="Q110" s="60"/>
      <c r="Z110" s="60"/>
      <c r="AA110" s="60"/>
      <c r="AB110" s="46"/>
      <c r="AC110" s="46"/>
      <c r="AD110" s="60"/>
      <c r="AE110" s="60"/>
    </row>
    <row r="111" spans="1:31" ht="20.25" x14ac:dyDescent="0.25">
      <c r="A111" s="131"/>
      <c r="B111" s="154"/>
      <c r="C111" s="49"/>
      <c r="D111" s="8"/>
      <c r="E111" s="8"/>
      <c r="F111" s="153"/>
      <c r="G111" s="98"/>
      <c r="H111" s="98"/>
      <c r="I111" s="98"/>
      <c r="M111" s="60"/>
      <c r="Z111" s="60"/>
      <c r="AA111" s="60"/>
      <c r="AB111" s="47"/>
      <c r="AC111" s="46"/>
      <c r="AD111" s="60"/>
      <c r="AE111" s="60"/>
    </row>
    <row r="112" spans="1:31" ht="20.25" x14ac:dyDescent="0.25">
      <c r="A112" s="131"/>
      <c r="B112" s="154"/>
      <c r="C112" s="49"/>
      <c r="D112" s="8"/>
      <c r="E112" s="8"/>
      <c r="F112" s="153"/>
      <c r="G112" s="98"/>
      <c r="H112" s="98"/>
      <c r="I112" s="98"/>
      <c r="AA112" s="45"/>
      <c r="AB112" s="45"/>
      <c r="AC112" s="46"/>
      <c r="AE112" s="4"/>
    </row>
    <row r="113" spans="1:31" ht="20.25" x14ac:dyDescent="0.25">
      <c r="A113" s="131"/>
      <c r="B113" s="154"/>
      <c r="C113" s="49"/>
      <c r="D113" s="8"/>
      <c r="E113" s="8"/>
      <c r="F113" s="153"/>
      <c r="G113" s="98"/>
      <c r="H113" s="98"/>
      <c r="I113" s="98"/>
      <c r="AA113" s="45"/>
      <c r="AB113" s="45"/>
      <c r="AC113" s="45"/>
      <c r="AE113" s="4"/>
    </row>
    <row r="114" spans="1:31" x14ac:dyDescent="0.25">
      <c r="A114" s="149"/>
      <c r="B114" s="150"/>
      <c r="C114" s="49"/>
      <c r="D114" s="8"/>
      <c r="E114" s="8"/>
      <c r="F114" s="153"/>
      <c r="G114" s="14"/>
      <c r="AA114" s="45"/>
      <c r="AB114" s="45"/>
      <c r="AC114" s="45"/>
      <c r="AE114" s="4"/>
    </row>
    <row r="115" spans="1:31" ht="20.25" x14ac:dyDescent="0.3">
      <c r="A115" s="131"/>
      <c r="B115" s="47"/>
      <c r="C115" s="49"/>
      <c r="D115" s="46"/>
      <c r="E115" s="8"/>
      <c r="F115" s="153"/>
      <c r="G115" s="71"/>
      <c r="AC115" s="45"/>
      <c r="AE115" s="4"/>
    </row>
    <row r="116" spans="1:31" x14ac:dyDescent="0.25">
      <c r="A116" s="131"/>
      <c r="B116" s="47"/>
      <c r="C116" s="49"/>
      <c r="D116" s="46"/>
      <c r="E116" s="8"/>
      <c r="F116" s="153"/>
      <c r="G116" s="14"/>
      <c r="Z116" s="45"/>
      <c r="AA116" s="45"/>
      <c r="AC116" s="45"/>
      <c r="AE116" s="4"/>
    </row>
    <row r="117" spans="1:31" x14ac:dyDescent="0.25">
      <c r="A117" s="131"/>
      <c r="B117" s="47"/>
      <c r="C117" s="49"/>
      <c r="D117" s="8"/>
      <c r="E117" s="8"/>
      <c r="F117" s="153"/>
      <c r="G117" s="14"/>
      <c r="Z117" s="45"/>
      <c r="AA117" s="45"/>
      <c r="AB117" s="45"/>
      <c r="AC117" s="45"/>
      <c r="AE117" s="4"/>
    </row>
    <row r="118" spans="1:31" x14ac:dyDescent="0.25">
      <c r="A118" s="131"/>
      <c r="B118" s="47"/>
      <c r="C118" s="49"/>
      <c r="D118" s="8"/>
      <c r="E118" s="8"/>
      <c r="F118" s="153"/>
      <c r="G118" s="14"/>
      <c r="J118" s="14"/>
      <c r="L118" s="14"/>
      <c r="R118" s="23"/>
      <c r="S118" s="6"/>
      <c r="T118" s="7"/>
      <c r="U118" s="4"/>
      <c r="V118" s="4"/>
      <c r="W118" s="4"/>
      <c r="X118" s="43"/>
      <c r="Y118" s="10"/>
      <c r="Z118" s="45"/>
      <c r="AA118" s="45"/>
      <c r="AB118" s="45"/>
      <c r="AC118" s="45"/>
      <c r="AE118" s="4"/>
    </row>
    <row r="119" spans="1:31" s="22" customFormat="1" x14ac:dyDescent="0.25">
      <c r="A119" s="131"/>
      <c r="B119" s="47"/>
      <c r="C119" s="49"/>
      <c r="D119" s="8"/>
      <c r="E119" s="8"/>
      <c r="F119" s="153"/>
      <c r="M119" s="14"/>
      <c r="P119" s="14"/>
      <c r="Q119" s="14"/>
      <c r="AE119" s="4"/>
    </row>
    <row r="120" spans="1:31" s="22" customFormat="1" x14ac:dyDescent="0.25">
      <c r="A120" s="131"/>
      <c r="B120" s="47"/>
      <c r="C120" s="49"/>
      <c r="D120" s="8"/>
      <c r="E120" s="8"/>
      <c r="F120" s="153"/>
      <c r="G120" s="14"/>
      <c r="H120" s="14"/>
      <c r="I120" s="14"/>
      <c r="P120" s="14"/>
      <c r="Q120" s="14"/>
    </row>
    <row r="121" spans="1:31" ht="18.75" x14ac:dyDescent="0.25">
      <c r="A121" s="147"/>
      <c r="B121" s="112"/>
      <c r="C121" s="155"/>
      <c r="D121" s="8"/>
      <c r="E121" s="8"/>
      <c r="F121" s="155"/>
      <c r="G121" s="14"/>
      <c r="H121" s="14"/>
      <c r="I121" s="14"/>
      <c r="J121" s="14"/>
      <c r="L121" s="14"/>
      <c r="M121" s="22"/>
      <c r="AE121" s="22"/>
    </row>
    <row r="122" spans="1:31" x14ac:dyDescent="0.25">
      <c r="A122" s="131"/>
      <c r="B122" s="47"/>
      <c r="C122" s="49"/>
      <c r="D122" s="8"/>
      <c r="E122" s="8"/>
      <c r="F122" s="153"/>
      <c r="G122" s="14"/>
      <c r="H122" s="14"/>
      <c r="I122" s="14"/>
      <c r="J122" s="14"/>
      <c r="L122" s="14"/>
    </row>
    <row r="123" spans="1:31" x14ac:dyDescent="0.25">
      <c r="A123" s="131"/>
      <c r="B123" s="47"/>
      <c r="C123" s="49"/>
      <c r="D123" s="8"/>
      <c r="E123" s="8"/>
      <c r="F123" s="152"/>
      <c r="G123" s="14"/>
      <c r="J123" s="14"/>
      <c r="L123" s="14"/>
    </row>
    <row r="124" spans="1:31" x14ac:dyDescent="0.25">
      <c r="A124" s="131"/>
      <c r="B124" s="47"/>
      <c r="C124" s="49"/>
      <c r="D124" s="8"/>
      <c r="E124" s="8"/>
      <c r="F124" s="153"/>
      <c r="G124" s="30"/>
      <c r="H124" s="30"/>
      <c r="I124" s="30"/>
      <c r="J124" s="14"/>
      <c r="L124" s="14"/>
      <c r="P124" s="30"/>
      <c r="Q124" s="30"/>
    </row>
    <row r="125" spans="1:31" x14ac:dyDescent="0.25">
      <c r="A125" s="131"/>
      <c r="B125" s="47"/>
      <c r="C125" s="49"/>
      <c r="D125" s="8"/>
      <c r="E125" s="8"/>
      <c r="F125" s="153"/>
      <c r="G125" s="30"/>
      <c r="H125" s="30"/>
      <c r="I125" s="30"/>
      <c r="N125" s="22"/>
      <c r="O125" s="22"/>
      <c r="P125" s="30"/>
      <c r="Q125" s="30"/>
    </row>
    <row r="126" spans="1:31" s="30" customFormat="1" ht="18.75" x14ac:dyDescent="0.25">
      <c r="A126" s="114"/>
      <c r="B126" s="116"/>
      <c r="C126" s="322"/>
      <c r="D126" s="322"/>
      <c r="E126" s="322"/>
      <c r="F126" s="322"/>
      <c r="M126" s="22"/>
      <c r="N126" s="22"/>
      <c r="O126" s="22"/>
      <c r="AE126" s="22"/>
    </row>
    <row r="127" spans="1:31" ht="18.75" x14ac:dyDescent="0.25">
      <c r="A127" s="156"/>
      <c r="B127" s="12"/>
      <c r="C127" s="19"/>
      <c r="D127" s="157"/>
      <c r="E127" s="125"/>
      <c r="F127" s="112"/>
      <c r="M127" s="22"/>
      <c r="P127" s="30"/>
      <c r="Q127" s="30"/>
      <c r="AE127" s="22"/>
    </row>
    <row r="128" spans="1:31" x14ac:dyDescent="0.25">
      <c r="A128" s="23"/>
      <c r="B128" s="6"/>
      <c r="D128" s="8"/>
      <c r="E128" s="8"/>
      <c r="F128" s="10"/>
      <c r="P128" s="30"/>
      <c r="Q128" s="30"/>
    </row>
    <row r="129" spans="1:31" s="30" customFormat="1" ht="16.5" x14ac:dyDescent="0.25">
      <c r="A129" s="23"/>
      <c r="B129" s="6"/>
      <c r="C129" s="90"/>
      <c r="D129" s="8"/>
      <c r="E129" s="8"/>
      <c r="F129" s="10"/>
      <c r="M129" s="14"/>
      <c r="N129" s="14"/>
      <c r="O129" s="14"/>
      <c r="AE129" s="14"/>
    </row>
    <row r="130" spans="1:31" s="22" customFormat="1" ht="16.5" x14ac:dyDescent="0.25">
      <c r="A130" s="23"/>
      <c r="B130" s="6"/>
      <c r="C130" s="90"/>
      <c r="D130" s="8"/>
      <c r="E130" s="8"/>
      <c r="F130" s="10"/>
      <c r="M130" s="14"/>
      <c r="N130" s="14"/>
      <c r="O130" s="14"/>
      <c r="P130" s="30"/>
      <c r="Q130" s="30"/>
      <c r="AE130" s="14"/>
    </row>
    <row r="131" spans="1:31" s="22" customFormat="1" ht="16.5" x14ac:dyDescent="0.25">
      <c r="A131" s="23"/>
      <c r="B131" s="6"/>
      <c r="C131" s="90"/>
      <c r="D131" s="8"/>
      <c r="E131" s="8"/>
      <c r="F131" s="10"/>
      <c r="M131" s="14"/>
      <c r="N131" s="30"/>
      <c r="O131" s="30"/>
      <c r="P131" s="30"/>
      <c r="Q131" s="30"/>
      <c r="AE131" s="4"/>
    </row>
    <row r="132" spans="1:31" s="22" customFormat="1" ht="16.5" x14ac:dyDescent="0.25">
      <c r="A132" s="23"/>
      <c r="B132" s="6"/>
      <c r="C132" s="90"/>
      <c r="D132" s="8"/>
      <c r="E132" s="8"/>
      <c r="F132" s="10"/>
      <c r="M132" s="30"/>
      <c r="N132" s="14"/>
      <c r="O132" s="14"/>
      <c r="P132" s="30"/>
      <c r="Q132" s="30"/>
      <c r="AE132" s="30"/>
    </row>
    <row r="133" spans="1:31" s="22" customFormat="1" ht="16.5" x14ac:dyDescent="0.25">
      <c r="A133" s="23"/>
      <c r="B133" s="6"/>
      <c r="C133" s="90"/>
      <c r="D133" s="8"/>
      <c r="E133" s="8"/>
      <c r="F133" s="10"/>
      <c r="M133" s="30"/>
      <c r="N133" s="14"/>
      <c r="O133" s="14"/>
      <c r="P133" s="30"/>
      <c r="Q133" s="30"/>
      <c r="AE133" s="30"/>
    </row>
    <row r="134" spans="1:31" s="22" customFormat="1" ht="16.5" x14ac:dyDescent="0.25">
      <c r="A134" s="23"/>
      <c r="B134" s="6"/>
      <c r="C134" s="90"/>
      <c r="D134" s="8"/>
      <c r="E134" s="8"/>
      <c r="F134" s="10"/>
      <c r="M134" s="30"/>
      <c r="N134" s="14"/>
      <c r="O134" s="14"/>
      <c r="P134" s="30"/>
      <c r="Q134" s="30"/>
      <c r="AE134" s="30"/>
    </row>
    <row r="135" spans="1:31" s="22" customFormat="1" ht="16.5" x14ac:dyDescent="0.25">
      <c r="A135" s="23"/>
      <c r="B135" s="6"/>
      <c r="C135" s="90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0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0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0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0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0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0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0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x14ac:dyDescent="0.25">
      <c r="A143" s="23"/>
      <c r="B143" s="129"/>
      <c r="C143" s="4"/>
      <c r="D143" s="8"/>
      <c r="E143" s="8"/>
      <c r="F143" s="59"/>
      <c r="M143" s="30"/>
      <c r="N143" s="14"/>
      <c r="O143" s="14"/>
      <c r="P143" s="30"/>
      <c r="Q143" s="30"/>
      <c r="AE143" s="30"/>
    </row>
    <row r="144" spans="1:31" s="22" customFormat="1" x14ac:dyDescent="0.25">
      <c r="A144" s="23"/>
      <c r="B144" s="129"/>
      <c r="C144" s="4"/>
      <c r="D144" s="8"/>
      <c r="E144" s="8"/>
      <c r="F144" s="59"/>
      <c r="M144" s="30"/>
      <c r="N144" s="14"/>
      <c r="O144" s="14"/>
      <c r="P144" s="30"/>
      <c r="Q144" s="30"/>
      <c r="AE144" s="30"/>
    </row>
    <row r="145" spans="1:32" s="22" customFormat="1" x14ac:dyDescent="0.25">
      <c r="A145" s="23"/>
      <c r="B145" s="129"/>
      <c r="C145" s="4"/>
      <c r="D145" s="8"/>
      <c r="E145" s="8"/>
      <c r="F145" s="59"/>
      <c r="M145" s="30"/>
      <c r="N145" s="14"/>
      <c r="O145" s="14"/>
      <c r="P145" s="30"/>
      <c r="Q145" s="30"/>
      <c r="AE145" s="30"/>
    </row>
    <row r="146" spans="1:32" s="22" customFormat="1" x14ac:dyDescent="0.25">
      <c r="A146" s="23"/>
      <c r="B146" s="129"/>
      <c r="C146" s="4"/>
      <c r="D146" s="8"/>
      <c r="E146" s="8"/>
      <c r="F146" s="59"/>
      <c r="M146" s="30"/>
      <c r="N146" s="14"/>
      <c r="O146" s="14"/>
      <c r="P146" s="30"/>
      <c r="Q146" s="30"/>
      <c r="AE146" s="30"/>
    </row>
    <row r="147" spans="1:32" s="22" customFormat="1" x14ac:dyDescent="0.25">
      <c r="A147" s="23"/>
      <c r="B147" s="129"/>
      <c r="C147" s="4"/>
      <c r="D147" s="8"/>
      <c r="E147" s="8"/>
      <c r="F147" s="59"/>
      <c r="M147" s="30"/>
      <c r="N147" s="14"/>
      <c r="O147" s="14"/>
      <c r="P147" s="30"/>
      <c r="Q147" s="30"/>
      <c r="AE147" s="30"/>
    </row>
    <row r="148" spans="1:32" s="22" customFormat="1" x14ac:dyDescent="0.25">
      <c r="A148" s="23"/>
      <c r="B148" s="129"/>
      <c r="C148" s="4"/>
      <c r="D148" s="8"/>
      <c r="E148" s="8"/>
      <c r="F148" s="59"/>
      <c r="M148" s="30"/>
      <c r="N148" s="14"/>
      <c r="O148" s="14"/>
      <c r="P148" s="30"/>
      <c r="Q148" s="30"/>
      <c r="AE148" s="30"/>
    </row>
    <row r="149" spans="1:32" s="22" customFormat="1" x14ac:dyDescent="0.25">
      <c r="A149" s="23"/>
      <c r="B149" s="129"/>
      <c r="C149" s="4"/>
      <c r="D149" s="8"/>
      <c r="E149" s="8"/>
      <c r="F149" s="59"/>
      <c r="M149" s="30"/>
      <c r="N149" s="14"/>
      <c r="O149" s="14"/>
      <c r="P149" s="30"/>
      <c r="Q149" s="30"/>
      <c r="AE149" s="30"/>
    </row>
    <row r="150" spans="1:32" s="22" customFormat="1" x14ac:dyDescent="0.25">
      <c r="A150" s="23"/>
      <c r="B150" s="129"/>
      <c r="C150" s="4"/>
      <c r="D150" s="8"/>
      <c r="E150" s="8"/>
      <c r="F150" s="59"/>
      <c r="M150" s="30"/>
      <c r="N150" s="14"/>
      <c r="O150" s="14"/>
      <c r="P150" s="30"/>
      <c r="Q150" s="30"/>
      <c r="AE150" s="30"/>
    </row>
    <row r="151" spans="1:32" s="22" customFormat="1" ht="16.5" x14ac:dyDescent="0.25">
      <c r="A151" s="23"/>
      <c r="B151" s="6"/>
      <c r="C151" s="90"/>
      <c r="D151" s="8"/>
      <c r="E151" s="8"/>
      <c r="F151" s="10"/>
      <c r="M151" s="14"/>
      <c r="N151" s="14"/>
      <c r="O151" s="14"/>
      <c r="P151" s="30"/>
      <c r="Q151" s="30"/>
      <c r="AE151" s="4"/>
    </row>
    <row r="152" spans="1:32" x14ac:dyDescent="0.25">
      <c r="A152" s="23"/>
      <c r="B152" s="6"/>
      <c r="D152" s="8"/>
      <c r="E152" s="8"/>
      <c r="F152" s="10"/>
      <c r="G152" s="14"/>
      <c r="H152" s="14"/>
      <c r="I152" s="14"/>
      <c r="J152" s="14"/>
      <c r="L152" s="14"/>
      <c r="P152" s="30"/>
      <c r="Q152" s="30"/>
      <c r="AE152" s="4"/>
    </row>
    <row r="153" spans="1:32" x14ac:dyDescent="0.25">
      <c r="A153" s="23"/>
      <c r="B153" s="6"/>
      <c r="D153" s="8"/>
      <c r="E153" s="8"/>
      <c r="F153" s="10"/>
      <c r="G153" s="14"/>
      <c r="H153" s="14"/>
      <c r="I153" s="14"/>
      <c r="J153" s="14"/>
      <c r="L153" s="14"/>
      <c r="N153" s="30"/>
      <c r="O153" s="30"/>
      <c r="P153" s="30"/>
      <c r="Q153" s="30"/>
      <c r="AE153" s="4"/>
    </row>
    <row r="154" spans="1:32" s="71" customFormat="1" ht="20.25" x14ac:dyDescent="0.3">
      <c r="A154" s="159"/>
      <c r="B154" s="160"/>
      <c r="C154" s="162"/>
      <c r="D154" s="163"/>
      <c r="E154" s="163"/>
      <c r="F154" s="164"/>
      <c r="M154" s="98"/>
      <c r="P154" s="98"/>
      <c r="Q154" s="98"/>
      <c r="AE154" s="98"/>
    </row>
    <row r="155" spans="1:32" x14ac:dyDescent="0.25">
      <c r="A155" s="13"/>
      <c r="B155" s="47"/>
      <c r="C155" s="40"/>
      <c r="D155" s="8"/>
      <c r="E155" s="8"/>
      <c r="F155" s="10"/>
      <c r="M155" s="22"/>
      <c r="N155" s="22"/>
      <c r="O155" s="22"/>
      <c r="P155" s="30"/>
      <c r="Q155" s="30"/>
      <c r="AE155" s="22"/>
    </row>
    <row r="156" spans="1:32" x14ac:dyDescent="0.25">
      <c r="A156" s="13"/>
      <c r="B156" s="47"/>
      <c r="C156" s="40"/>
      <c r="D156" s="8"/>
      <c r="E156" s="8"/>
      <c r="F156" s="10"/>
      <c r="M156" s="22"/>
      <c r="AE156" s="22"/>
    </row>
    <row r="157" spans="1:32" s="22" customFormat="1" x14ac:dyDescent="0.25">
      <c r="A157" s="13"/>
      <c r="B157" s="47"/>
      <c r="C157" s="40"/>
      <c r="D157" s="8"/>
      <c r="E157" s="8"/>
      <c r="F157" s="10"/>
      <c r="M157" s="14"/>
      <c r="N157" s="14"/>
      <c r="O157" s="14"/>
      <c r="P157" s="14"/>
      <c r="Q157" s="14"/>
      <c r="AE157" s="14"/>
    </row>
    <row r="158" spans="1:32" s="22" customFormat="1" x14ac:dyDescent="0.25">
      <c r="A158" s="13"/>
      <c r="B158" s="129"/>
      <c r="C158" s="40"/>
      <c r="D158" s="8"/>
      <c r="E158" s="8"/>
      <c r="F158" s="10"/>
      <c r="M158" s="14"/>
      <c r="N158" s="14"/>
      <c r="O158" s="14"/>
      <c r="P158" s="14"/>
      <c r="Q158" s="14"/>
      <c r="AE158" s="14"/>
    </row>
    <row r="159" spans="1:32" s="22" customFormat="1" x14ac:dyDescent="0.25">
      <c r="A159" s="13"/>
      <c r="B159" s="47"/>
      <c r="C159" s="40"/>
      <c r="D159" s="8"/>
      <c r="E159" s="8"/>
      <c r="F159" s="10"/>
      <c r="M159" s="14"/>
      <c r="N159" s="14"/>
      <c r="O159" s="14"/>
      <c r="P159" s="14"/>
      <c r="Q159" s="14"/>
      <c r="AE159" s="4"/>
    </row>
    <row r="160" spans="1:32" x14ac:dyDescent="0.25">
      <c r="A160" s="13"/>
      <c r="B160" s="47"/>
      <c r="C160" s="40"/>
      <c r="D160" s="8"/>
      <c r="E160" s="8"/>
      <c r="F160" s="10"/>
      <c r="G160" s="14"/>
      <c r="H160" s="14"/>
      <c r="I160" s="14"/>
      <c r="J160" s="14"/>
      <c r="L160" s="14"/>
      <c r="N160" s="22"/>
      <c r="O160" s="22"/>
      <c r="P160" s="22"/>
      <c r="Q160" s="22"/>
      <c r="AE160" s="4"/>
      <c r="AF160" s="22"/>
    </row>
    <row r="161" spans="1:32" x14ac:dyDescent="0.25">
      <c r="A161" s="13"/>
      <c r="B161" s="165"/>
      <c r="C161" s="166"/>
      <c r="D161" s="8"/>
      <c r="E161" s="8"/>
      <c r="F161" s="10"/>
      <c r="G161" s="14"/>
      <c r="H161" s="14"/>
      <c r="I161" s="14"/>
      <c r="J161" s="14"/>
      <c r="L161" s="14"/>
      <c r="N161" s="22"/>
      <c r="O161" s="22"/>
      <c r="P161" s="22"/>
      <c r="Q161" s="22"/>
      <c r="AE161" s="4"/>
      <c r="AF161" s="22"/>
    </row>
    <row r="162" spans="1:32" x14ac:dyDescent="0.25">
      <c r="A162" s="13"/>
      <c r="B162" s="165"/>
      <c r="C162" s="166"/>
      <c r="D162" s="8"/>
      <c r="E162" s="8"/>
      <c r="F162" s="10"/>
      <c r="G162" s="14"/>
      <c r="H162" s="14"/>
      <c r="I162" s="14"/>
      <c r="J162" s="14"/>
      <c r="L162" s="14"/>
      <c r="N162" s="22"/>
      <c r="O162" s="22"/>
      <c r="P162" s="22"/>
      <c r="Q162" s="22"/>
      <c r="AE162" s="4"/>
      <c r="AF162" s="22"/>
    </row>
    <row r="163" spans="1:32" x14ac:dyDescent="0.25">
      <c r="A163" s="13"/>
      <c r="B163" s="165"/>
      <c r="C163" s="166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5"/>
      <c r="C164" s="166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5"/>
      <c r="C165" s="166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5"/>
      <c r="C166" s="166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5"/>
      <c r="C167" s="166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5"/>
      <c r="C168" s="166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7"/>
      <c r="C169" s="168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7"/>
      <c r="C170" s="168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ht="18.75" x14ac:dyDescent="0.25">
      <c r="A171" s="114"/>
      <c r="B171" s="116"/>
      <c r="C171" s="322"/>
      <c r="D171" s="322"/>
      <c r="E171" s="322"/>
      <c r="F171" s="322"/>
      <c r="G171" s="14"/>
      <c r="M171" s="22"/>
      <c r="N171" s="22"/>
      <c r="O171" s="22"/>
      <c r="P171" s="22"/>
      <c r="Q171" s="22"/>
      <c r="AE171" s="22"/>
    </row>
    <row r="172" spans="1:32" x14ac:dyDescent="0.25">
      <c r="A172" s="169"/>
      <c r="B172" s="11"/>
      <c r="C172" s="40"/>
      <c r="E172" s="94"/>
      <c r="F172" s="170"/>
      <c r="G172" s="14"/>
      <c r="M172" s="22"/>
      <c r="AE172" s="22"/>
    </row>
    <row r="173" spans="1:32" x14ac:dyDescent="0.25">
      <c r="A173" s="13"/>
      <c r="B173" s="6"/>
      <c r="C173" s="40"/>
      <c r="D173" s="8"/>
      <c r="E173" s="8"/>
      <c r="F173" s="10"/>
      <c r="G173" s="171"/>
      <c r="H173" s="22"/>
      <c r="I173" s="22"/>
      <c r="J173" s="22"/>
      <c r="K173" s="22"/>
    </row>
    <row r="174" spans="1:32" x14ac:dyDescent="0.25">
      <c r="A174" s="13"/>
      <c r="B174" s="6"/>
      <c r="C174" s="40"/>
      <c r="D174" s="8"/>
      <c r="E174" s="8"/>
      <c r="F174" s="10"/>
      <c r="G174" s="14"/>
      <c r="H174" s="22"/>
      <c r="I174" s="22"/>
      <c r="J174" s="22"/>
      <c r="K174" s="22"/>
    </row>
    <row r="175" spans="1:32" x14ac:dyDescent="0.25">
      <c r="A175" s="13"/>
      <c r="B175" s="6"/>
      <c r="C175" s="40"/>
      <c r="D175" s="8"/>
      <c r="E175" s="8"/>
      <c r="F175" s="10"/>
      <c r="G175" s="14"/>
      <c r="H175" s="14"/>
      <c r="I175" s="14"/>
      <c r="J175" s="14"/>
      <c r="AE175" s="4"/>
    </row>
    <row r="176" spans="1:32" x14ac:dyDescent="0.25">
      <c r="A176" s="13"/>
      <c r="B176" s="6"/>
      <c r="C176" s="40"/>
      <c r="D176" s="8"/>
      <c r="E176" s="8"/>
      <c r="F176" s="10"/>
      <c r="G176" s="14"/>
      <c r="H176" s="14"/>
      <c r="I176" s="14"/>
      <c r="J176" s="14"/>
      <c r="AE176" s="4"/>
      <c r="AF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14"/>
      <c r="I177" s="14"/>
      <c r="J177" s="14"/>
      <c r="AE177" s="4"/>
      <c r="AF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  <c r="AF178" s="22"/>
    </row>
    <row r="179" spans="1:32" s="22" customFormat="1" x14ac:dyDescent="0.25">
      <c r="A179" s="13"/>
      <c r="B179" s="6"/>
      <c r="C179" s="40"/>
      <c r="D179" s="8"/>
      <c r="E179" s="8"/>
      <c r="F179" s="10"/>
      <c r="M179" s="14"/>
      <c r="N179" s="14"/>
      <c r="O179" s="14"/>
      <c r="P179" s="14"/>
      <c r="Q179" s="14"/>
      <c r="AE179" s="4"/>
      <c r="AF179" s="14"/>
    </row>
    <row r="180" spans="1:32" s="22" customFormat="1" x14ac:dyDescent="0.25">
      <c r="A180" s="13"/>
      <c r="B180" s="6"/>
      <c r="C180" s="40"/>
      <c r="D180" s="8"/>
      <c r="E180" s="8"/>
      <c r="F180" s="10"/>
      <c r="M180" s="14"/>
      <c r="N180" s="14"/>
      <c r="O180" s="14"/>
      <c r="P180" s="14"/>
      <c r="Q180" s="14"/>
      <c r="AE180" s="4"/>
      <c r="AF180" s="14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L181" s="14"/>
      <c r="AE181" s="4"/>
    </row>
    <row r="182" spans="1:32" x14ac:dyDescent="0.25">
      <c r="A182" s="13"/>
      <c r="B182" s="6"/>
      <c r="C182" s="40"/>
      <c r="D182" s="8"/>
      <c r="E182" s="8"/>
      <c r="F182" s="10"/>
      <c r="G182" s="14"/>
      <c r="H182" s="14"/>
      <c r="I182" s="14"/>
      <c r="J182" s="14"/>
      <c r="L182" s="14"/>
      <c r="N182" s="22"/>
      <c r="O182" s="22"/>
      <c r="P182" s="22"/>
      <c r="Q182" s="22"/>
      <c r="AE182" s="4"/>
    </row>
    <row r="183" spans="1:32" x14ac:dyDescent="0.25">
      <c r="A183" s="13"/>
      <c r="B183" s="6"/>
      <c r="C183" s="40"/>
      <c r="D183" s="8"/>
      <c r="E183" s="8"/>
      <c r="F183" s="10"/>
      <c r="G183" s="14"/>
      <c r="H183" s="14"/>
      <c r="I183" s="14"/>
      <c r="J183" s="14"/>
      <c r="L183" s="14"/>
      <c r="M183" s="22"/>
      <c r="N183" s="22"/>
      <c r="O183" s="22"/>
      <c r="P183" s="22"/>
      <c r="Q183" s="22"/>
      <c r="AE183" s="22"/>
    </row>
    <row r="184" spans="1:32" ht="17.45" customHeight="1" x14ac:dyDescent="0.25">
      <c r="A184" s="172"/>
      <c r="B184" s="52"/>
      <c r="C184" s="311"/>
      <c r="D184" s="311"/>
      <c r="E184" s="311"/>
      <c r="F184" s="311"/>
      <c r="G184" s="14"/>
      <c r="H184" s="14"/>
      <c r="I184" s="14"/>
      <c r="J184" s="14"/>
      <c r="M184" s="22"/>
      <c r="AE184" s="22"/>
    </row>
    <row r="185" spans="1:32" s="30" customFormat="1" x14ac:dyDescent="0.25">
      <c r="A185" s="131"/>
      <c r="B185" s="47"/>
      <c r="C185" s="49"/>
      <c r="D185" s="8"/>
      <c r="E185" s="8"/>
      <c r="F185" s="10"/>
      <c r="G185" s="14"/>
      <c r="H185" s="45"/>
      <c r="I185" s="45"/>
      <c r="J185" s="45"/>
      <c r="K185" s="14"/>
      <c r="M185" s="14"/>
      <c r="N185" s="14"/>
      <c r="O185" s="14"/>
      <c r="P185" s="14"/>
      <c r="Q185" s="14"/>
      <c r="AE185" s="14"/>
      <c r="AF185" s="14"/>
    </row>
    <row r="186" spans="1:32" s="30" customFormat="1" x14ac:dyDescent="0.25">
      <c r="A186" s="131"/>
      <c r="B186" s="47"/>
      <c r="C186" s="49"/>
      <c r="D186" s="8"/>
      <c r="E186" s="8"/>
      <c r="F186" s="10"/>
      <c r="M186" s="14"/>
      <c r="N186" s="14"/>
      <c r="O186" s="14"/>
      <c r="P186" s="14"/>
      <c r="Q186" s="14"/>
      <c r="AE186" s="14"/>
      <c r="AF186" s="14"/>
    </row>
    <row r="187" spans="1:32" s="30" customFormat="1" x14ac:dyDescent="0.25">
      <c r="A187" s="131"/>
      <c r="B187" s="47"/>
      <c r="C187" s="49"/>
      <c r="D187" s="8"/>
      <c r="E187" s="8"/>
      <c r="F187" s="10"/>
      <c r="G187" s="14"/>
      <c r="H187" s="45"/>
      <c r="I187" s="45"/>
      <c r="J187" s="45"/>
      <c r="K187" s="14"/>
      <c r="M187" s="14"/>
      <c r="N187" s="14"/>
      <c r="O187" s="14"/>
      <c r="P187" s="14"/>
      <c r="Q187" s="14"/>
      <c r="AE187" s="14"/>
      <c r="AF187" s="14"/>
    </row>
    <row r="188" spans="1:32" s="30" customFormat="1" x14ac:dyDescent="0.25">
      <c r="A188" s="131"/>
      <c r="B188" s="47"/>
      <c r="C188" s="49"/>
      <c r="D188" s="8"/>
      <c r="E188" s="8"/>
      <c r="F188" s="10"/>
      <c r="G188" s="14"/>
      <c r="H188" s="45"/>
      <c r="I188" s="45"/>
      <c r="J188" s="45"/>
      <c r="K188" s="14"/>
      <c r="M188" s="14"/>
      <c r="AE188" s="4"/>
      <c r="AF188" s="14"/>
    </row>
    <row r="189" spans="1:32" s="30" customFormat="1" x14ac:dyDescent="0.25">
      <c r="A189" s="131"/>
      <c r="B189" s="47"/>
      <c r="C189" s="49"/>
      <c r="D189" s="8"/>
      <c r="E189" s="8"/>
      <c r="F189" s="10"/>
      <c r="G189" s="14"/>
      <c r="H189" s="45"/>
      <c r="I189" s="45"/>
      <c r="J189" s="45"/>
      <c r="K189" s="14"/>
      <c r="AF189" s="22"/>
    </row>
    <row r="190" spans="1:32" s="30" customFormat="1" x14ac:dyDescent="0.25">
      <c r="A190" s="131"/>
      <c r="B190" s="47"/>
      <c r="C190" s="49"/>
      <c r="D190" s="8"/>
      <c r="E190" s="8"/>
      <c r="F190" s="10"/>
      <c r="AF190" s="22"/>
    </row>
    <row r="191" spans="1:32" s="30" customFormat="1" x14ac:dyDescent="0.25">
      <c r="A191" s="131"/>
      <c r="B191" s="47"/>
      <c r="C191" s="49"/>
      <c r="D191" s="8"/>
      <c r="E191" s="8"/>
      <c r="F191" s="10"/>
      <c r="G191" s="22"/>
      <c r="H191" s="22"/>
      <c r="I191" s="22"/>
      <c r="J191" s="22"/>
      <c r="K191" s="22"/>
      <c r="AF191" s="14"/>
    </row>
    <row r="192" spans="1:32" s="30" customFormat="1" x14ac:dyDescent="0.25">
      <c r="A192" s="13"/>
      <c r="B192" s="11"/>
      <c r="C192" s="40"/>
      <c r="D192" s="8"/>
      <c r="E192" s="8"/>
      <c r="F192" s="173"/>
      <c r="G192" s="14"/>
      <c r="H192" s="14"/>
      <c r="I192" s="14"/>
      <c r="J192" s="14"/>
      <c r="K192" s="14"/>
      <c r="AF192" s="14"/>
    </row>
    <row r="193" spans="1:32" s="30" customFormat="1" x14ac:dyDescent="0.25">
      <c r="A193" s="174"/>
      <c r="B193" s="175"/>
      <c r="C193" s="40"/>
      <c r="D193" s="8"/>
      <c r="E193" s="8"/>
      <c r="F193" s="173"/>
      <c r="G193" s="14"/>
      <c r="H193" s="8"/>
      <c r="I193" s="45"/>
      <c r="J193" s="14"/>
      <c r="K193" s="14"/>
      <c r="AF193" s="14"/>
    </row>
    <row r="194" spans="1:32" s="30" customFormat="1" x14ac:dyDescent="0.25">
      <c r="A194" s="13"/>
      <c r="B194" s="6"/>
      <c r="C194" s="40"/>
      <c r="D194" s="8"/>
      <c r="E194" s="8"/>
      <c r="F194" s="10"/>
      <c r="G194" s="45"/>
      <c r="H194" s="45"/>
      <c r="I194" s="45"/>
      <c r="J194" s="45"/>
      <c r="K194" s="14"/>
    </row>
    <row r="195" spans="1:32" s="30" customFormat="1" x14ac:dyDescent="0.25">
      <c r="A195" s="13"/>
      <c r="B195" s="6"/>
      <c r="C195" s="40"/>
      <c r="D195" s="8"/>
      <c r="E195" s="8"/>
      <c r="F195" s="10"/>
      <c r="G195" s="45"/>
      <c r="H195" s="45"/>
      <c r="I195" s="45"/>
      <c r="J195" s="45"/>
      <c r="K195" s="14"/>
    </row>
    <row r="196" spans="1:32" s="30" customFormat="1" x14ac:dyDescent="0.25">
      <c r="A196" s="174"/>
      <c r="B196" s="175"/>
      <c r="C196" s="40"/>
      <c r="D196" s="8"/>
      <c r="E196" s="8"/>
      <c r="F196" s="173"/>
      <c r="G196" s="22"/>
      <c r="H196" s="22"/>
      <c r="I196" s="22"/>
      <c r="J196" s="22"/>
      <c r="K196" s="22"/>
    </row>
    <row r="197" spans="1:32" s="30" customFormat="1" x14ac:dyDescent="0.25">
      <c r="A197" s="13"/>
      <c r="B197" s="6"/>
      <c r="C197" s="40"/>
      <c r="D197" s="8"/>
      <c r="E197" s="8"/>
      <c r="F197" s="10"/>
      <c r="G197" s="22"/>
      <c r="H197" s="22"/>
      <c r="I197" s="22"/>
      <c r="J197" s="22"/>
      <c r="K197" s="22"/>
    </row>
    <row r="198" spans="1:32" s="30" customFormat="1" x14ac:dyDescent="0.25">
      <c r="A198" s="13"/>
      <c r="B198" s="6"/>
      <c r="C198" s="40"/>
      <c r="D198" s="8"/>
      <c r="E198" s="8"/>
      <c r="F198" s="10"/>
      <c r="G198" s="22"/>
      <c r="H198" s="22"/>
      <c r="I198" s="22"/>
      <c r="J198" s="22"/>
      <c r="K198" s="22"/>
    </row>
    <row r="199" spans="1:32" s="30" customFormat="1" x14ac:dyDescent="0.25">
      <c r="A199" s="174"/>
      <c r="B199" s="176"/>
      <c r="C199" s="40"/>
      <c r="D199" s="8"/>
      <c r="E199" s="8"/>
      <c r="F199" s="173"/>
      <c r="G199" s="14"/>
      <c r="H199" s="14"/>
      <c r="I199" s="14"/>
      <c r="J199" s="14"/>
      <c r="K199" s="14"/>
    </row>
    <row r="200" spans="1:32" s="30" customFormat="1" x14ac:dyDescent="0.25">
      <c r="A200" s="13"/>
      <c r="B200" s="177"/>
      <c r="C200" s="40"/>
      <c r="D200" s="8"/>
      <c r="E200" s="8"/>
      <c r="F200" s="10"/>
      <c r="G200" s="14"/>
      <c r="H200" s="14"/>
      <c r="I200" s="14"/>
      <c r="J200" s="14"/>
      <c r="K200" s="14"/>
    </row>
    <row r="201" spans="1:32" s="30" customFormat="1" x14ac:dyDescent="0.25">
      <c r="A201" s="13"/>
      <c r="B201" s="177"/>
      <c r="C201" s="40"/>
      <c r="D201" s="8"/>
      <c r="E201" s="8"/>
      <c r="F201" s="10"/>
      <c r="G201" s="45"/>
      <c r="H201" s="45"/>
      <c r="I201" s="45"/>
      <c r="J201" s="45"/>
      <c r="K201" s="14"/>
    </row>
    <row r="202" spans="1:32" s="30" customFormat="1" x14ac:dyDescent="0.25">
      <c r="A202" s="13"/>
      <c r="B202" s="177"/>
      <c r="C202" s="40"/>
      <c r="D202" s="8"/>
      <c r="E202" s="8"/>
      <c r="F202" s="10"/>
      <c r="G202" s="45"/>
      <c r="H202" s="45"/>
      <c r="I202" s="45"/>
      <c r="J202" s="45"/>
      <c r="K202" s="14"/>
    </row>
    <row r="203" spans="1:32" s="30" customFormat="1" x14ac:dyDescent="0.25">
      <c r="A203" s="174"/>
      <c r="B203" s="176"/>
      <c r="C203" s="40"/>
      <c r="D203" s="8"/>
      <c r="E203" s="8"/>
      <c r="F203" s="173"/>
      <c r="G203" s="45"/>
      <c r="H203" s="45"/>
      <c r="I203" s="45"/>
      <c r="J203" s="45"/>
      <c r="K203" s="14"/>
    </row>
    <row r="204" spans="1:32" s="30" customFormat="1" x14ac:dyDescent="0.25">
      <c r="A204" s="13"/>
      <c r="B204" s="178"/>
      <c r="C204" s="40"/>
      <c r="D204" s="8"/>
      <c r="E204" s="8"/>
      <c r="F204" s="10"/>
      <c r="G204" s="45"/>
      <c r="H204" s="45"/>
      <c r="I204" s="45"/>
      <c r="J204" s="45"/>
      <c r="K204" s="14"/>
    </row>
    <row r="205" spans="1:32" s="30" customFormat="1" x14ac:dyDescent="0.25">
      <c r="A205" s="174"/>
      <c r="B205" s="176"/>
      <c r="C205" s="40"/>
      <c r="D205" s="8"/>
      <c r="E205" s="8"/>
      <c r="F205" s="10"/>
      <c r="G205" s="45"/>
      <c r="H205" s="45"/>
      <c r="I205" s="45"/>
      <c r="J205" s="45"/>
      <c r="K205" s="14"/>
    </row>
    <row r="206" spans="1:32" s="30" customFormat="1" x14ac:dyDescent="0.25">
      <c r="A206" s="13"/>
      <c r="B206" s="11"/>
      <c r="C206" s="40"/>
      <c r="D206" s="8"/>
      <c r="E206" s="8"/>
      <c r="F206" s="173"/>
      <c r="G206" s="45"/>
      <c r="H206" s="45"/>
      <c r="I206" s="45"/>
      <c r="J206" s="45"/>
      <c r="K206" s="14"/>
    </row>
    <row r="207" spans="1:32" s="30" customFormat="1" x14ac:dyDescent="0.25">
      <c r="A207" s="13"/>
      <c r="B207" s="175"/>
      <c r="C207" s="40"/>
      <c r="D207" s="8"/>
      <c r="E207" s="8"/>
      <c r="F207" s="173"/>
      <c r="G207" s="45"/>
      <c r="H207" s="45"/>
      <c r="I207" s="45"/>
      <c r="J207" s="45"/>
      <c r="K207" s="14"/>
      <c r="N207" s="22"/>
      <c r="O207" s="22"/>
    </row>
    <row r="208" spans="1:32" s="30" customFormat="1" x14ac:dyDescent="0.25">
      <c r="A208" s="13"/>
      <c r="B208" s="6"/>
      <c r="C208" s="40"/>
      <c r="D208" s="8"/>
      <c r="E208" s="8"/>
      <c r="F208" s="10"/>
      <c r="G208" s="45"/>
      <c r="H208" s="8"/>
      <c r="I208" s="45"/>
      <c r="J208" s="45"/>
      <c r="K208" s="14"/>
      <c r="M208" s="22"/>
      <c r="N208" s="22"/>
      <c r="O208" s="22"/>
      <c r="AE208" s="22"/>
    </row>
    <row r="209" spans="1:32" s="30" customFormat="1" x14ac:dyDescent="0.25">
      <c r="A209" s="13"/>
      <c r="B209" s="179"/>
      <c r="C209" s="40"/>
      <c r="D209" s="8"/>
      <c r="E209" s="8"/>
      <c r="F209" s="10"/>
      <c r="G209" s="22"/>
      <c r="H209" s="22"/>
      <c r="I209" s="22"/>
      <c r="J209" s="22"/>
      <c r="K209" s="22"/>
      <c r="M209" s="22"/>
      <c r="N209" s="14"/>
      <c r="O209" s="14"/>
      <c r="AE209" s="22"/>
    </row>
    <row r="210" spans="1:32" s="30" customFormat="1" x14ac:dyDescent="0.25">
      <c r="A210" s="13"/>
      <c r="B210" s="6"/>
      <c r="C210" s="40"/>
      <c r="D210" s="8"/>
      <c r="E210" s="8"/>
      <c r="F210" s="10"/>
      <c r="G210" s="22"/>
      <c r="H210" s="22"/>
      <c r="I210" s="22"/>
      <c r="J210" s="22"/>
      <c r="K210" s="22"/>
      <c r="M210" s="14"/>
      <c r="N210" s="14"/>
      <c r="O210" s="14"/>
      <c r="AE210" s="14"/>
    </row>
    <row r="211" spans="1:32" s="22" customFormat="1" x14ac:dyDescent="0.25">
      <c r="A211" s="13"/>
      <c r="B211" s="6"/>
      <c r="C211" s="40"/>
      <c r="D211" s="8"/>
      <c r="E211" s="8"/>
      <c r="F211" s="10"/>
      <c r="G211" s="14"/>
      <c r="H211" s="14"/>
      <c r="I211" s="14"/>
      <c r="J211" s="14"/>
      <c r="K211" s="14"/>
      <c r="M211" s="14"/>
      <c r="N211" s="14"/>
      <c r="O211" s="14"/>
      <c r="P211" s="30"/>
      <c r="Q211" s="30"/>
      <c r="AE211" s="14"/>
      <c r="AF211" s="30"/>
    </row>
    <row r="212" spans="1:32" s="22" customFormat="1" x14ac:dyDescent="0.25">
      <c r="A212" s="13"/>
      <c r="B212" s="11"/>
      <c r="C212" s="40"/>
      <c r="D212" s="8"/>
      <c r="E212" s="8"/>
      <c r="F212" s="173"/>
      <c r="G212" s="14"/>
      <c r="H212" s="14"/>
      <c r="I212" s="14"/>
      <c r="J212" s="14"/>
      <c r="K212" s="14"/>
      <c r="M212" s="14"/>
      <c r="N212" s="14"/>
      <c r="O212" s="14"/>
      <c r="P212" s="14"/>
      <c r="Q212" s="14"/>
      <c r="AE212" s="14"/>
      <c r="AF212" s="30"/>
    </row>
    <row r="213" spans="1:32" x14ac:dyDescent="0.25">
      <c r="A213" s="13"/>
      <c r="B213" s="177"/>
      <c r="C213" s="180"/>
      <c r="D213" s="8"/>
      <c r="E213" s="8"/>
      <c r="F213" s="10"/>
      <c r="G213" s="14"/>
      <c r="H213" s="14"/>
      <c r="I213" s="14"/>
      <c r="J213" s="14"/>
      <c r="L213" s="14"/>
      <c r="AE213" s="4"/>
      <c r="AF213" s="30"/>
    </row>
    <row r="214" spans="1:32" x14ac:dyDescent="0.25">
      <c r="A214" s="174"/>
      <c r="B214" s="176"/>
      <c r="C214" s="183"/>
      <c r="D214" s="8"/>
      <c r="E214" s="8"/>
      <c r="F214" s="184"/>
      <c r="L214" s="14"/>
      <c r="N214" s="22"/>
      <c r="O214" s="22"/>
      <c r="P214" s="22"/>
      <c r="Q214" s="22"/>
      <c r="AE214" s="4"/>
      <c r="AF214" s="30"/>
    </row>
    <row r="215" spans="1:32" x14ac:dyDescent="0.25">
      <c r="A215" s="13"/>
      <c r="B215" s="11"/>
      <c r="C215" s="40"/>
      <c r="D215" s="8"/>
      <c r="E215" s="8"/>
      <c r="F215" s="173"/>
      <c r="G215" s="30"/>
      <c r="H215" s="30"/>
      <c r="I215" s="30"/>
      <c r="J215" s="30"/>
      <c r="K215" s="30"/>
      <c r="M215" s="22"/>
      <c r="N215" s="22"/>
      <c r="O215" s="22"/>
      <c r="P215" s="22"/>
      <c r="Q215" s="22"/>
      <c r="AE215" s="22"/>
      <c r="AF215" s="30"/>
    </row>
    <row r="216" spans="1:32" x14ac:dyDescent="0.25">
      <c r="A216" s="13"/>
      <c r="B216" s="6"/>
      <c r="C216" s="40"/>
      <c r="D216" s="8"/>
      <c r="E216" s="8"/>
      <c r="F216" s="10"/>
      <c r="G216" s="30"/>
      <c r="H216" s="30"/>
      <c r="I216" s="30"/>
      <c r="J216" s="30"/>
      <c r="K216" s="30"/>
      <c r="M216" s="22"/>
      <c r="N216" s="22"/>
      <c r="O216" s="22"/>
      <c r="P216" s="22"/>
      <c r="Q216" s="22"/>
      <c r="AE216" s="22"/>
      <c r="AF216" s="30"/>
    </row>
    <row r="217" spans="1:32" x14ac:dyDescent="0.25">
      <c r="A217" s="13"/>
      <c r="B217" s="179"/>
      <c r="C217" s="40"/>
      <c r="D217" s="8"/>
      <c r="E217" s="8"/>
      <c r="F217" s="10"/>
      <c r="G217" s="30"/>
      <c r="H217" s="30"/>
      <c r="I217" s="30"/>
      <c r="J217" s="30"/>
      <c r="K217" s="30"/>
      <c r="M217" s="22"/>
      <c r="AE217" s="22"/>
      <c r="AF217" s="30"/>
    </row>
    <row r="218" spans="1:32" s="22" customFormat="1" x14ac:dyDescent="0.25">
      <c r="A218" s="13"/>
      <c r="B218" s="6"/>
      <c r="C218" s="40"/>
      <c r="D218" s="8"/>
      <c r="E218" s="8"/>
      <c r="F218" s="10"/>
      <c r="G218" s="30"/>
      <c r="H218" s="30"/>
      <c r="I218" s="30"/>
      <c r="J218" s="30"/>
      <c r="K218" s="30"/>
      <c r="M218" s="14"/>
      <c r="N218" s="14"/>
      <c r="O218" s="14"/>
      <c r="P218" s="14"/>
      <c r="Q218" s="14"/>
      <c r="AE218" s="14"/>
      <c r="AF218" s="30"/>
    </row>
    <row r="219" spans="1:32" s="22" customFormat="1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14"/>
      <c r="N219" s="14"/>
      <c r="O219" s="14"/>
      <c r="P219" s="14"/>
      <c r="Q219" s="14"/>
      <c r="AE219" s="14"/>
      <c r="AF219" s="30"/>
    </row>
    <row r="220" spans="1:32" x14ac:dyDescent="0.25">
      <c r="A220" s="13"/>
      <c r="B220" s="11"/>
      <c r="C220" s="40"/>
      <c r="D220" s="8"/>
      <c r="E220" s="8"/>
      <c r="F220" s="173"/>
      <c r="G220" s="30"/>
      <c r="H220" s="30"/>
      <c r="I220" s="30"/>
      <c r="J220" s="30"/>
      <c r="K220" s="30"/>
      <c r="L220" s="14"/>
      <c r="AE220" s="4"/>
      <c r="AF220" s="30"/>
    </row>
    <row r="221" spans="1:32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L221" s="14"/>
      <c r="AE221" s="4"/>
      <c r="AF221" s="22"/>
    </row>
    <row r="222" spans="1:32" x14ac:dyDescent="0.25">
      <c r="A222" s="13"/>
      <c r="B222" s="179"/>
      <c r="C222" s="40"/>
      <c r="D222" s="8"/>
      <c r="E222" s="8"/>
      <c r="F222" s="10"/>
      <c r="G222" s="30"/>
      <c r="H222" s="30"/>
      <c r="I222" s="30"/>
      <c r="J222" s="30"/>
      <c r="K222" s="30"/>
      <c r="L222" s="14"/>
      <c r="AE222" s="4"/>
      <c r="AF222" s="22"/>
    </row>
    <row r="223" spans="1:32" x14ac:dyDescent="0.25">
      <c r="A223" s="13"/>
      <c r="B223" s="179"/>
      <c r="C223" s="40"/>
      <c r="D223" s="8"/>
      <c r="E223" s="8"/>
      <c r="F223" s="10"/>
      <c r="G223" s="30"/>
      <c r="H223" s="30"/>
      <c r="I223" s="30"/>
      <c r="J223" s="30"/>
      <c r="K223" s="30"/>
      <c r="AE223" s="4"/>
    </row>
    <row r="224" spans="1:32" x14ac:dyDescent="0.25">
      <c r="A224" s="13"/>
      <c r="B224" s="179"/>
      <c r="C224" s="40"/>
      <c r="D224" s="8"/>
      <c r="E224" s="8"/>
      <c r="F224" s="10"/>
      <c r="G224" s="30"/>
      <c r="H224" s="30"/>
      <c r="I224" s="30"/>
      <c r="J224" s="30"/>
      <c r="K224" s="30"/>
      <c r="AE224" s="4"/>
    </row>
    <row r="225" spans="1:32" x14ac:dyDescent="0.25">
      <c r="A225" s="13"/>
      <c r="B225" s="11"/>
      <c r="C225" s="40"/>
      <c r="D225" s="8"/>
      <c r="E225" s="8"/>
      <c r="F225" s="173"/>
      <c r="G225" s="30"/>
      <c r="H225" s="30"/>
      <c r="I225" s="30"/>
      <c r="J225" s="30"/>
      <c r="K225" s="30"/>
      <c r="AE225" s="4"/>
    </row>
    <row r="226" spans="1:32" x14ac:dyDescent="0.25">
      <c r="A226" s="13"/>
      <c r="B226" s="179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79"/>
      <c r="C227" s="40"/>
      <c r="D227" s="8"/>
      <c r="E227" s="8"/>
      <c r="F227" s="10"/>
      <c r="G227" s="30"/>
      <c r="H227" s="30"/>
      <c r="I227" s="30"/>
      <c r="J227" s="30"/>
      <c r="K227" s="30"/>
      <c r="N227" s="22"/>
      <c r="O227" s="22"/>
      <c r="P227" s="22"/>
      <c r="Q227" s="22"/>
      <c r="AE227" s="4"/>
    </row>
    <row r="228" spans="1:32" x14ac:dyDescent="0.25">
      <c r="A228" s="13"/>
      <c r="B228" s="179"/>
      <c r="C228" s="40"/>
      <c r="D228" s="8"/>
      <c r="E228" s="8"/>
      <c r="F228" s="10"/>
      <c r="G228" s="30"/>
      <c r="H228" s="30"/>
      <c r="I228" s="30"/>
      <c r="J228" s="30"/>
      <c r="K228" s="30"/>
      <c r="M228" s="22"/>
      <c r="N228" s="22"/>
      <c r="O228" s="22"/>
      <c r="P228" s="22"/>
      <c r="Q228" s="22"/>
      <c r="AE228" s="22"/>
      <c r="AF228" s="22"/>
    </row>
    <row r="229" spans="1:32" x14ac:dyDescent="0.25">
      <c r="A229" s="13"/>
      <c r="B229" s="179"/>
      <c r="C229" s="40"/>
      <c r="D229" s="8"/>
      <c r="E229" s="8"/>
      <c r="F229" s="10"/>
      <c r="G229" s="30"/>
      <c r="H229" s="30"/>
      <c r="I229" s="30"/>
      <c r="J229" s="30"/>
      <c r="K229" s="30"/>
      <c r="M229" s="22"/>
      <c r="AE229" s="22"/>
      <c r="AF229" s="22"/>
    </row>
    <row r="230" spans="1:32" x14ac:dyDescent="0.25">
      <c r="A230" s="13"/>
      <c r="B230" s="179"/>
      <c r="C230" s="40"/>
      <c r="D230" s="8"/>
      <c r="E230" s="8"/>
      <c r="F230" s="10"/>
      <c r="G230" s="30"/>
      <c r="H230" s="30"/>
      <c r="I230" s="30"/>
      <c r="J230" s="30"/>
      <c r="K230" s="30"/>
    </row>
    <row r="231" spans="1:32" x14ac:dyDescent="0.25">
      <c r="A231" s="13"/>
      <c r="B231" s="179"/>
      <c r="C231" s="40"/>
      <c r="D231" s="8"/>
      <c r="E231" s="8"/>
      <c r="F231" s="10"/>
      <c r="G231" s="30"/>
      <c r="H231" s="30"/>
      <c r="I231" s="30"/>
      <c r="J231" s="30"/>
      <c r="K231" s="30"/>
    </row>
    <row r="232" spans="1:32" x14ac:dyDescent="0.25">
      <c r="A232" s="13"/>
      <c r="B232" s="179"/>
      <c r="C232" s="40"/>
      <c r="D232" s="8"/>
      <c r="E232" s="8"/>
      <c r="F232" s="10"/>
      <c r="G232" s="30"/>
      <c r="H232" s="30"/>
      <c r="I232" s="30"/>
      <c r="J232" s="30"/>
      <c r="K232" s="30"/>
    </row>
    <row r="233" spans="1:32" x14ac:dyDescent="0.25">
      <c r="A233" s="13"/>
      <c r="B233" s="6"/>
      <c r="C233" s="40"/>
      <c r="D233" s="8"/>
      <c r="E233" s="8"/>
      <c r="F233" s="173"/>
      <c r="G233" s="30"/>
      <c r="H233" s="30"/>
      <c r="I233" s="30"/>
      <c r="J233" s="30"/>
      <c r="K233" s="30"/>
      <c r="N233" s="30"/>
      <c r="O233" s="30"/>
      <c r="P233" s="30"/>
      <c r="Q233" s="30"/>
      <c r="AE233" s="4"/>
    </row>
    <row r="234" spans="1:32" ht="18.75" x14ac:dyDescent="0.25">
      <c r="A234" s="185"/>
      <c r="B234" s="143"/>
      <c r="C234" s="107"/>
      <c r="D234" s="8"/>
      <c r="E234" s="8"/>
      <c r="F234" s="124"/>
      <c r="G234" s="30"/>
      <c r="H234" s="30"/>
      <c r="I234" s="30"/>
      <c r="J234" s="30"/>
      <c r="K234" s="30"/>
      <c r="L234" s="14"/>
      <c r="M234" s="30"/>
      <c r="N234" s="30"/>
      <c r="O234" s="30"/>
      <c r="P234" s="30"/>
      <c r="Q234" s="30"/>
      <c r="AE234" s="30"/>
    </row>
    <row r="235" spans="1:32" x14ac:dyDescent="0.25">
      <c r="A235" s="186"/>
      <c r="B235" s="187"/>
      <c r="C235" s="186"/>
      <c r="D235" s="189"/>
      <c r="E235" s="189"/>
      <c r="F235" s="190"/>
      <c r="G235" s="30"/>
      <c r="H235" s="30"/>
      <c r="I235" s="30"/>
      <c r="J235" s="22"/>
      <c r="K235" s="22"/>
      <c r="L235" s="14"/>
      <c r="M235" s="30"/>
      <c r="N235" s="30"/>
      <c r="O235" s="30"/>
      <c r="P235" s="30"/>
      <c r="Q235" s="30"/>
      <c r="AE235" s="30"/>
    </row>
    <row r="236" spans="1:32" x14ac:dyDescent="0.25">
      <c r="A236" s="23"/>
      <c r="B236" s="129"/>
      <c r="C236" s="23"/>
      <c r="D236" s="8"/>
      <c r="E236" s="8"/>
      <c r="F236" s="10"/>
      <c r="G236" s="30"/>
      <c r="H236" s="30"/>
      <c r="I236" s="30"/>
      <c r="J236" s="22"/>
      <c r="K236" s="22"/>
      <c r="L236" s="14"/>
      <c r="M236" s="30"/>
      <c r="N236" s="30"/>
      <c r="O236" s="30"/>
      <c r="P236" s="30"/>
      <c r="Q236" s="30"/>
      <c r="AE236" s="30"/>
    </row>
    <row r="237" spans="1:32" x14ac:dyDescent="0.25">
      <c r="A237" s="23"/>
      <c r="B237" s="129"/>
      <c r="C237" s="23"/>
      <c r="D237" s="8"/>
      <c r="E237" s="8"/>
      <c r="F237" s="10"/>
      <c r="G237" s="30"/>
      <c r="H237" s="30"/>
      <c r="I237" s="30"/>
      <c r="J237" s="14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23"/>
      <c r="B238" s="129"/>
      <c r="C238" s="23"/>
      <c r="D238" s="8"/>
      <c r="E238" s="8"/>
      <c r="F238" s="10"/>
      <c r="G238" s="22"/>
      <c r="H238" s="22"/>
      <c r="I238" s="22"/>
      <c r="J238" s="14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29"/>
      <c r="C239" s="23"/>
      <c r="D239" s="8"/>
      <c r="E239" s="8"/>
      <c r="F239" s="10"/>
      <c r="G239" s="22"/>
      <c r="H239" s="22"/>
      <c r="I239" s="22"/>
      <c r="J239" s="14"/>
      <c r="M239" s="30"/>
      <c r="N239" s="30"/>
      <c r="O239" s="30"/>
      <c r="P239" s="30"/>
      <c r="Q239" s="30"/>
      <c r="AE239" s="30"/>
    </row>
    <row r="240" spans="1:32" x14ac:dyDescent="0.25">
      <c r="A240" s="169"/>
      <c r="B240" s="11"/>
      <c r="D240" s="8"/>
      <c r="E240" s="8"/>
      <c r="F240" s="153"/>
      <c r="G240" s="30"/>
      <c r="H240" s="30"/>
      <c r="I240" s="30"/>
      <c r="J240" s="30"/>
      <c r="K240" s="30"/>
      <c r="P240" s="45"/>
      <c r="Q240" s="45"/>
    </row>
    <row r="241" spans="1:32" x14ac:dyDescent="0.25">
      <c r="A241" s="169"/>
      <c r="B241" s="11"/>
      <c r="C241" s="40"/>
      <c r="D241" s="8"/>
      <c r="E241" s="8"/>
      <c r="F241" s="191"/>
      <c r="G241" s="30"/>
      <c r="H241" s="30"/>
      <c r="I241" s="30"/>
      <c r="J241" s="30"/>
      <c r="K241" s="30"/>
      <c r="AE241" s="4"/>
    </row>
    <row r="242" spans="1:32" ht="16.5" x14ac:dyDescent="0.25">
      <c r="A242" s="13"/>
      <c r="B242" s="192"/>
      <c r="C242" s="40"/>
      <c r="D242" s="8"/>
      <c r="E242" s="8"/>
      <c r="F242" s="153"/>
      <c r="G242" s="30"/>
      <c r="H242" s="30"/>
      <c r="I242" s="30"/>
      <c r="J242" s="30"/>
      <c r="K242" s="30"/>
      <c r="N242" s="22"/>
      <c r="O242" s="22"/>
      <c r="P242" s="22"/>
      <c r="Q242" s="22"/>
      <c r="AE242" s="4"/>
      <c r="AF242" s="60"/>
    </row>
    <row r="243" spans="1:32" ht="16.5" x14ac:dyDescent="0.25">
      <c r="A243" s="13"/>
      <c r="B243" s="192"/>
      <c r="C243" s="40"/>
      <c r="D243" s="8"/>
      <c r="E243" s="8"/>
      <c r="F243" s="153"/>
      <c r="G243" s="30"/>
      <c r="H243" s="30"/>
      <c r="I243" s="30"/>
      <c r="J243" s="30"/>
      <c r="K243" s="30"/>
      <c r="M243" s="22"/>
      <c r="N243" s="22"/>
      <c r="O243" s="22"/>
      <c r="P243" s="22"/>
      <c r="Q243" s="22"/>
      <c r="AE243" s="22"/>
      <c r="AF243" s="60"/>
    </row>
    <row r="244" spans="1:32" x14ac:dyDescent="0.25">
      <c r="A244" s="13"/>
      <c r="B244" s="192"/>
      <c r="C244" s="40"/>
      <c r="D244" s="8"/>
      <c r="E244" s="8"/>
      <c r="F244" s="153"/>
      <c r="G244" s="30"/>
      <c r="H244" s="30"/>
      <c r="I244" s="30"/>
      <c r="J244" s="30"/>
      <c r="K244" s="30"/>
      <c r="M244" s="22"/>
      <c r="AE244" s="22"/>
      <c r="AF244" s="30"/>
    </row>
    <row r="245" spans="1:32" x14ac:dyDescent="0.25">
      <c r="A245" s="13"/>
      <c r="B245" s="192"/>
      <c r="C245" s="40"/>
      <c r="D245" s="8"/>
      <c r="E245" s="8"/>
      <c r="F245" s="153"/>
      <c r="G245" s="30"/>
      <c r="H245" s="30"/>
      <c r="I245" s="30"/>
      <c r="J245" s="30"/>
      <c r="K245" s="30"/>
    </row>
    <row r="246" spans="1:32" x14ac:dyDescent="0.25">
      <c r="A246" s="13"/>
      <c r="B246" s="192"/>
      <c r="C246" s="40"/>
      <c r="D246" s="8"/>
      <c r="E246" s="8"/>
      <c r="F246" s="153"/>
      <c r="G246" s="30"/>
      <c r="H246" s="30"/>
      <c r="I246" s="30"/>
      <c r="J246" s="30"/>
      <c r="K246" s="30"/>
    </row>
    <row r="247" spans="1:32" x14ac:dyDescent="0.25">
      <c r="A247" s="13"/>
      <c r="B247" s="6"/>
      <c r="C247" s="40"/>
      <c r="D247" s="8"/>
      <c r="E247" s="8"/>
      <c r="F247" s="153"/>
      <c r="G247" s="30"/>
      <c r="H247" s="30"/>
      <c r="I247" s="30"/>
      <c r="J247" s="30"/>
      <c r="K247" s="30"/>
    </row>
    <row r="248" spans="1:32" x14ac:dyDescent="0.25">
      <c r="A248" s="13"/>
      <c r="B248" s="6"/>
      <c r="C248" s="40"/>
      <c r="D248" s="8"/>
      <c r="E248" s="8"/>
      <c r="F248" s="153"/>
      <c r="G248" s="30"/>
      <c r="H248" s="30"/>
      <c r="I248" s="30"/>
      <c r="J248" s="30"/>
      <c r="K248" s="30"/>
      <c r="AE248" s="4"/>
    </row>
    <row r="249" spans="1:32" x14ac:dyDescent="0.25">
      <c r="A249" s="13"/>
      <c r="B249" s="6"/>
      <c r="C249" s="40"/>
      <c r="D249" s="8"/>
      <c r="E249" s="8"/>
      <c r="F249" s="153"/>
      <c r="G249" s="30"/>
      <c r="H249" s="30"/>
      <c r="I249" s="30"/>
      <c r="J249" s="30"/>
      <c r="K249" s="30"/>
      <c r="AE249" s="4"/>
    </row>
    <row r="250" spans="1:32" x14ac:dyDescent="0.25">
      <c r="A250" s="13"/>
      <c r="B250" s="6"/>
      <c r="C250" s="40"/>
      <c r="D250" s="8"/>
      <c r="E250" s="8"/>
      <c r="F250" s="153"/>
      <c r="G250" s="30"/>
      <c r="H250" s="30"/>
      <c r="I250" s="30"/>
      <c r="J250" s="30"/>
      <c r="K250" s="30"/>
      <c r="AE250" s="4"/>
    </row>
    <row r="251" spans="1:32" x14ac:dyDescent="0.25">
      <c r="A251" s="13"/>
      <c r="B251" s="6"/>
      <c r="C251" s="40"/>
      <c r="D251" s="8"/>
      <c r="E251" s="8"/>
      <c r="F251" s="153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3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3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3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3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3"/>
      <c r="G256" s="30"/>
      <c r="H256" s="30"/>
      <c r="I256" s="30"/>
      <c r="J256" s="30"/>
      <c r="K256" s="30"/>
      <c r="AE256" s="4"/>
    </row>
    <row r="257" spans="1:32" s="30" customFormat="1" x14ac:dyDescent="0.25">
      <c r="A257" s="13"/>
      <c r="B257" s="6"/>
      <c r="C257" s="40"/>
      <c r="D257" s="8"/>
      <c r="E257" s="8"/>
      <c r="F257" s="153"/>
      <c r="H257" s="193"/>
      <c r="M257" s="14"/>
      <c r="N257" s="14"/>
      <c r="O257" s="14"/>
      <c r="P257" s="14"/>
      <c r="Q257" s="14"/>
      <c r="AE257" s="4"/>
      <c r="AF257" s="14"/>
    </row>
    <row r="258" spans="1:32" s="30" customFormat="1" x14ac:dyDescent="0.25">
      <c r="A258" s="13"/>
      <c r="B258" s="6"/>
      <c r="C258" s="40"/>
      <c r="D258" s="8"/>
      <c r="E258" s="8"/>
      <c r="F258" s="153"/>
      <c r="M258" s="14"/>
      <c r="N258" s="14"/>
      <c r="O258" s="14"/>
      <c r="P258" s="14"/>
      <c r="Q258" s="14"/>
      <c r="AE258" s="4"/>
      <c r="AF258" s="14"/>
    </row>
    <row r="259" spans="1:32" s="30" customFormat="1" x14ac:dyDescent="0.25">
      <c r="A259" s="169"/>
      <c r="B259" s="194"/>
      <c r="C259" s="40"/>
      <c r="D259" s="8"/>
      <c r="E259" s="8"/>
      <c r="F259" s="153"/>
      <c r="M259" s="14"/>
      <c r="N259" s="14"/>
      <c r="O259" s="14"/>
      <c r="P259" s="14"/>
      <c r="Q259" s="14"/>
      <c r="AE259" s="4"/>
      <c r="AF259" s="14"/>
    </row>
    <row r="260" spans="1:32" s="30" customFormat="1" x14ac:dyDescent="0.25">
      <c r="A260" s="169"/>
      <c r="B260" s="194"/>
      <c r="C260" s="40"/>
      <c r="D260" s="8"/>
      <c r="E260" s="8"/>
      <c r="F260" s="153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69"/>
      <c r="B261" s="194"/>
      <c r="C261" s="40"/>
      <c r="D261" s="8"/>
      <c r="E261" s="8"/>
      <c r="F261" s="153"/>
      <c r="M261" s="14"/>
      <c r="N261" s="14"/>
      <c r="O261" s="14"/>
      <c r="P261" s="14"/>
      <c r="Q261" s="14"/>
      <c r="AE261" s="4"/>
      <c r="AF261" s="14"/>
    </row>
    <row r="262" spans="1:32" s="196" customFormat="1" ht="18" customHeight="1" x14ac:dyDescent="0.3">
      <c r="A262" s="195"/>
      <c r="B262" s="104"/>
      <c r="C262" s="104"/>
      <c r="D262" s="104"/>
      <c r="E262" s="104"/>
      <c r="F262" s="104"/>
      <c r="M262" s="56"/>
      <c r="N262" s="56"/>
      <c r="O262" s="56"/>
      <c r="P262" s="56"/>
      <c r="Q262" s="56"/>
      <c r="AE262" s="107"/>
      <c r="AF262" s="56"/>
    </row>
    <row r="263" spans="1:32" s="30" customFormat="1" x14ac:dyDescent="0.25">
      <c r="A263" s="13"/>
      <c r="B263" s="129"/>
      <c r="C263" s="23"/>
      <c r="D263" s="8"/>
      <c r="E263" s="8"/>
      <c r="F263" s="10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3"/>
      <c r="B264" s="129"/>
      <c r="C264" s="23"/>
      <c r="D264" s="8"/>
      <c r="E264" s="8"/>
      <c r="F264" s="10"/>
      <c r="M264" s="14"/>
      <c r="N264" s="14"/>
      <c r="O264" s="14"/>
      <c r="P264" s="14"/>
      <c r="Q264" s="14"/>
      <c r="AE264" s="4"/>
      <c r="AF264" s="14"/>
    </row>
    <row r="265" spans="1:32" s="30" customFormat="1" x14ac:dyDescent="0.25">
      <c r="A265" s="13"/>
      <c r="B265" s="129"/>
      <c r="C265" s="23"/>
      <c r="D265" s="8"/>
      <c r="E265" s="8"/>
      <c r="F265" s="10"/>
      <c r="M265" s="14"/>
      <c r="N265" s="14"/>
      <c r="O265" s="14"/>
      <c r="P265" s="14"/>
      <c r="Q265" s="14"/>
      <c r="AE265" s="4"/>
      <c r="AF265" s="14"/>
    </row>
    <row r="266" spans="1:32" s="30" customFormat="1" x14ac:dyDescent="0.25">
      <c r="A266" s="13"/>
      <c r="B266" s="129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29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29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29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29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29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29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29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29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29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29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29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29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29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29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29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29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29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29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29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29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29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29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29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97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97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97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29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29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29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29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29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29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29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29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29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29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29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29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29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29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29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29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29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29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29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29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29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29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29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29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29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29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29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29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29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29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201" customFormat="1" x14ac:dyDescent="0.25">
      <c r="A323" s="169"/>
      <c r="B323" s="11"/>
      <c r="C323" s="199"/>
      <c r="D323" s="8"/>
      <c r="E323" s="8"/>
      <c r="F323" s="200"/>
      <c r="M323" s="85"/>
      <c r="N323" s="85"/>
      <c r="O323" s="85"/>
      <c r="P323" s="85"/>
      <c r="Q323" s="85"/>
      <c r="AE323" s="202"/>
      <c r="AF323" s="85"/>
    </row>
    <row r="324" spans="1:32" s="30" customFormat="1" x14ac:dyDescent="0.25">
      <c r="A324" s="13"/>
      <c r="B324" s="203"/>
      <c r="C324" s="40"/>
      <c r="D324" s="8"/>
      <c r="E324" s="8"/>
      <c r="F324" s="204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203"/>
      <c r="C325" s="40"/>
      <c r="D325" s="8"/>
      <c r="E325" s="8"/>
      <c r="F325" s="204"/>
      <c r="M325" s="14"/>
      <c r="N325" s="14"/>
      <c r="O325" s="14"/>
      <c r="P325" s="14"/>
      <c r="Q325" s="14"/>
      <c r="AE325" s="4"/>
      <c r="AF325" s="14"/>
    </row>
    <row r="326" spans="1:32" s="30" customFormat="1" x14ac:dyDescent="0.25">
      <c r="A326" s="13"/>
      <c r="B326" s="203"/>
      <c r="C326" s="40"/>
      <c r="D326" s="8"/>
      <c r="E326" s="8"/>
      <c r="F326" s="204"/>
      <c r="M326" s="14"/>
      <c r="N326" s="14"/>
      <c r="O326" s="14"/>
      <c r="P326" s="14"/>
      <c r="Q326" s="14"/>
      <c r="AE326" s="4"/>
      <c r="AF326" s="14"/>
    </row>
    <row r="327" spans="1:32" s="30" customFormat="1" x14ac:dyDescent="0.25">
      <c r="A327" s="13"/>
      <c r="B327" s="203"/>
      <c r="C327" s="40"/>
      <c r="D327" s="8"/>
      <c r="E327" s="8"/>
      <c r="F327" s="204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3"/>
      <c r="C328" s="40"/>
      <c r="D328" s="8"/>
      <c r="E328" s="8"/>
      <c r="F328" s="204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3"/>
      <c r="C329" s="40"/>
      <c r="D329" s="8"/>
      <c r="E329" s="8"/>
      <c r="F329" s="204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3"/>
      <c r="C330" s="40"/>
      <c r="D330" s="8"/>
      <c r="E330" s="8"/>
      <c r="F330" s="204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3"/>
      <c r="C331" s="40"/>
      <c r="D331" s="8"/>
      <c r="E331" s="8"/>
      <c r="F331" s="204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3"/>
      <c r="C332" s="40"/>
      <c r="D332" s="8"/>
      <c r="E332" s="8"/>
      <c r="F332" s="204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3"/>
      <c r="C333" s="40"/>
      <c r="D333" s="8"/>
      <c r="E333" s="8"/>
      <c r="F333" s="204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1"/>
      <c r="B334" s="47"/>
      <c r="C334" s="49"/>
      <c r="D334" s="46"/>
      <c r="E334" s="8"/>
      <c r="F334" s="153"/>
      <c r="M334" s="14"/>
      <c r="N334" s="14"/>
      <c r="O334" s="14"/>
      <c r="P334" s="14"/>
      <c r="Q334" s="14"/>
      <c r="AE334" s="4"/>
      <c r="AF334" s="14"/>
    </row>
    <row r="335" spans="1:32" s="30" customFormat="1" ht="20.25" x14ac:dyDescent="0.25">
      <c r="A335" s="159"/>
      <c r="B335" s="323"/>
      <c r="C335" s="323"/>
      <c r="D335" s="323"/>
      <c r="E335" s="323"/>
      <c r="F335" s="323"/>
      <c r="M335" s="14"/>
      <c r="N335" s="14"/>
      <c r="O335" s="14"/>
      <c r="P335" s="14"/>
      <c r="Q335" s="14"/>
      <c r="AE335" s="14"/>
      <c r="AF335" s="14"/>
    </row>
    <row r="336" spans="1:32" s="30" customFormat="1" ht="18.75" x14ac:dyDescent="0.25">
      <c r="A336" s="114"/>
      <c r="B336" s="205"/>
      <c r="C336" s="114"/>
      <c r="D336" s="207"/>
      <c r="E336" s="208"/>
      <c r="F336" s="153"/>
      <c r="M336" s="14"/>
      <c r="N336" s="14"/>
      <c r="O336" s="14"/>
      <c r="P336" s="14"/>
      <c r="Q336" s="14"/>
      <c r="AE336" s="14"/>
      <c r="AF336" s="14"/>
    </row>
    <row r="337" spans="1:32" s="30" customFormat="1" x14ac:dyDescent="0.25">
      <c r="A337" s="23"/>
      <c r="B337" s="47"/>
      <c r="C337" s="131"/>
      <c r="D337" s="8"/>
      <c r="E337" s="8"/>
      <c r="F337" s="153"/>
      <c r="M337" s="14"/>
      <c r="N337" s="14"/>
      <c r="O337" s="14"/>
      <c r="P337" s="14"/>
      <c r="Q337" s="14"/>
      <c r="AE337" s="14"/>
      <c r="AF337" s="14"/>
    </row>
    <row r="338" spans="1:32" s="30" customFormat="1" x14ac:dyDescent="0.25">
      <c r="A338" s="23"/>
      <c r="B338" s="47"/>
      <c r="C338" s="131"/>
      <c r="D338" s="8"/>
      <c r="E338" s="8"/>
      <c r="F338" s="153"/>
      <c r="M338" s="14"/>
      <c r="N338" s="14"/>
      <c r="O338" s="14"/>
      <c r="P338" s="14"/>
      <c r="Q338" s="14"/>
      <c r="AE338" s="14"/>
      <c r="AF338" s="14"/>
    </row>
    <row r="339" spans="1:32" s="30" customFormat="1" x14ac:dyDescent="0.25">
      <c r="A339" s="23"/>
      <c r="B339" s="47"/>
      <c r="C339" s="131"/>
      <c r="D339" s="8"/>
      <c r="E339" s="8"/>
      <c r="F339" s="153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7"/>
      <c r="C340" s="131"/>
      <c r="D340" s="8"/>
      <c r="E340" s="8"/>
      <c r="F340" s="153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7"/>
      <c r="C341" s="131"/>
      <c r="D341" s="8"/>
      <c r="E341" s="8"/>
      <c r="F341" s="153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7"/>
      <c r="C342" s="131"/>
      <c r="D342" s="8"/>
      <c r="E342" s="8"/>
      <c r="F342" s="153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7"/>
      <c r="C343" s="131"/>
      <c r="D343" s="8"/>
      <c r="E343" s="8"/>
      <c r="F343" s="153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7"/>
      <c r="C344" s="131"/>
      <c r="D344" s="8"/>
      <c r="E344" s="8"/>
      <c r="F344" s="153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7"/>
      <c r="C345" s="131"/>
      <c r="D345" s="8"/>
      <c r="E345" s="8"/>
      <c r="F345" s="153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7"/>
      <c r="C346" s="131"/>
      <c r="D346" s="8"/>
      <c r="E346" s="8"/>
      <c r="F346" s="153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7"/>
      <c r="C347" s="131"/>
      <c r="D347" s="8"/>
      <c r="E347" s="8"/>
      <c r="F347" s="153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7"/>
      <c r="C348" s="131"/>
      <c r="D348" s="8"/>
      <c r="E348" s="8"/>
      <c r="F348" s="153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7"/>
      <c r="C349" s="131"/>
      <c r="D349" s="8"/>
      <c r="E349" s="8"/>
      <c r="F349" s="153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129"/>
      <c r="C350" s="131"/>
      <c r="D350" s="8"/>
      <c r="E350" s="8"/>
      <c r="F350" s="153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129"/>
      <c r="C351" s="131"/>
      <c r="D351" s="8"/>
      <c r="E351" s="8"/>
      <c r="F351" s="153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129"/>
      <c r="C352" s="131"/>
      <c r="D352" s="8"/>
      <c r="E352" s="8"/>
      <c r="F352" s="153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29"/>
      <c r="C353" s="131"/>
      <c r="D353" s="8"/>
      <c r="E353" s="8"/>
      <c r="F353" s="153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29"/>
      <c r="C354" s="131"/>
      <c r="D354" s="8"/>
      <c r="E354" s="8"/>
      <c r="F354" s="153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29"/>
      <c r="C355" s="131"/>
      <c r="D355" s="8"/>
      <c r="E355" s="8"/>
      <c r="F355" s="153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29"/>
      <c r="C356" s="131"/>
      <c r="D356" s="8"/>
      <c r="E356" s="8"/>
      <c r="F356" s="153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29"/>
      <c r="C357" s="131"/>
      <c r="D357" s="8"/>
      <c r="E357" s="8"/>
      <c r="F357" s="153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29"/>
      <c r="C358" s="131"/>
      <c r="D358" s="8"/>
      <c r="E358" s="8"/>
      <c r="F358" s="153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186"/>
      <c r="B359" s="187"/>
      <c r="C359" s="131"/>
      <c r="D359" s="8"/>
      <c r="E359" s="8"/>
      <c r="F359" s="153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29"/>
      <c r="C360" s="131"/>
      <c r="D360" s="8"/>
      <c r="E360" s="8"/>
      <c r="F360" s="153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29"/>
      <c r="C361" s="131"/>
      <c r="D361" s="8"/>
      <c r="E361" s="8"/>
      <c r="F361" s="153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23"/>
      <c r="B362" s="129"/>
      <c r="C362" s="131"/>
      <c r="D362" s="8"/>
      <c r="E362" s="8"/>
      <c r="F362" s="153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29"/>
      <c r="C363" s="131"/>
      <c r="D363" s="8"/>
      <c r="E363" s="8"/>
      <c r="F363" s="153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29"/>
      <c r="C364" s="131"/>
      <c r="D364" s="8"/>
      <c r="E364" s="8"/>
      <c r="F364" s="153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29"/>
      <c r="C365" s="131"/>
      <c r="D365" s="8"/>
      <c r="E365" s="8"/>
      <c r="F365" s="153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29"/>
      <c r="C366" s="131"/>
      <c r="D366" s="8"/>
      <c r="E366" s="8"/>
      <c r="F366" s="153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29"/>
      <c r="C367" s="131"/>
      <c r="D367" s="8"/>
      <c r="E367" s="8"/>
      <c r="F367" s="153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29"/>
      <c r="C368" s="131"/>
      <c r="D368" s="8"/>
      <c r="E368" s="8"/>
      <c r="F368" s="153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29"/>
      <c r="C369" s="131"/>
      <c r="D369" s="8"/>
      <c r="E369" s="8"/>
      <c r="F369" s="153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29"/>
      <c r="C370" s="131"/>
      <c r="D370" s="8"/>
      <c r="E370" s="8"/>
      <c r="F370" s="153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29"/>
      <c r="C371" s="131"/>
      <c r="D371" s="8"/>
      <c r="E371" s="8"/>
      <c r="F371" s="153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29"/>
      <c r="C372" s="131"/>
      <c r="D372" s="8"/>
      <c r="E372" s="8"/>
      <c r="F372" s="153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186"/>
      <c r="B373" s="187"/>
      <c r="C373" s="131"/>
      <c r="D373" s="8"/>
      <c r="E373" s="8"/>
      <c r="F373" s="153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29"/>
      <c r="C374" s="131"/>
      <c r="D374" s="8"/>
      <c r="E374" s="8"/>
      <c r="F374" s="153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29"/>
      <c r="C375" s="131"/>
      <c r="D375" s="8"/>
      <c r="E375" s="8"/>
      <c r="F375" s="153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23"/>
      <c r="B376" s="129"/>
      <c r="C376" s="131"/>
      <c r="D376" s="8"/>
      <c r="E376" s="8"/>
      <c r="F376" s="153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29"/>
      <c r="C377" s="131"/>
      <c r="D377" s="8"/>
      <c r="E377" s="8"/>
      <c r="F377" s="153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29"/>
      <c r="C378" s="131"/>
      <c r="D378" s="8"/>
      <c r="E378" s="8"/>
      <c r="F378" s="153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29"/>
      <c r="C379" s="131"/>
      <c r="D379" s="8"/>
      <c r="E379" s="8"/>
      <c r="F379" s="153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29"/>
      <c r="C380" s="131"/>
      <c r="D380" s="8"/>
      <c r="E380" s="8"/>
      <c r="F380" s="153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186"/>
      <c r="B381" s="209"/>
      <c r="C381" s="210"/>
      <c r="D381" s="8"/>
      <c r="E381" s="8"/>
      <c r="F381" s="153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168"/>
      <c r="B382" s="211"/>
      <c r="C382" s="168"/>
      <c r="D382" s="8"/>
      <c r="E382" s="8"/>
      <c r="F382" s="153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168"/>
      <c r="B383" s="212"/>
      <c r="C383" s="168"/>
      <c r="D383" s="8"/>
      <c r="E383" s="8"/>
      <c r="F383" s="153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68"/>
      <c r="B384" s="212"/>
      <c r="C384" s="168"/>
      <c r="D384" s="8"/>
      <c r="E384" s="8"/>
      <c r="F384" s="153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8"/>
      <c r="B385" s="213"/>
      <c r="C385" s="168"/>
      <c r="D385" s="8"/>
      <c r="E385" s="8"/>
      <c r="F385" s="153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8"/>
      <c r="B386" s="211"/>
      <c r="C386" s="168"/>
      <c r="D386" s="8"/>
      <c r="E386" s="8"/>
      <c r="F386" s="153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8"/>
      <c r="B387" s="211"/>
      <c r="C387" s="168"/>
      <c r="D387" s="8"/>
      <c r="E387" s="8"/>
      <c r="F387" s="153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8"/>
      <c r="B388" s="212"/>
      <c r="C388" s="168"/>
      <c r="D388" s="8"/>
      <c r="E388" s="8"/>
      <c r="F388" s="153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/>
    <row r="390" spans="1:32" s="30" customFormat="1" x14ac:dyDescent="0.25">
      <c r="A390" s="169"/>
      <c r="B390" s="324"/>
      <c r="C390" s="325"/>
      <c r="D390" s="325"/>
      <c r="E390" s="325"/>
      <c r="F390" s="325"/>
    </row>
    <row r="391" spans="1:32" s="30" customFormat="1" x14ac:dyDescent="0.25">
      <c r="A391" s="13"/>
      <c r="B391" s="6"/>
      <c r="C391" s="4"/>
      <c r="D391" s="8"/>
      <c r="E391" s="8"/>
      <c r="F391" s="153"/>
    </row>
    <row r="392" spans="1:32" s="30" customFormat="1" x14ac:dyDescent="0.25">
      <c r="A392" s="13"/>
      <c r="B392" s="6"/>
      <c r="C392" s="4"/>
      <c r="D392" s="8"/>
      <c r="E392" s="8"/>
      <c r="F392" s="153"/>
    </row>
    <row r="393" spans="1:32" s="30" customFormat="1" x14ac:dyDescent="0.25">
      <c r="A393" s="13"/>
      <c r="B393" s="6"/>
      <c r="C393" s="4"/>
      <c r="D393" s="8"/>
      <c r="E393" s="8"/>
      <c r="F393" s="153"/>
    </row>
    <row r="394" spans="1:32" s="30" customFormat="1" x14ac:dyDescent="0.25">
      <c r="A394" s="13"/>
      <c r="B394" s="6"/>
      <c r="C394" s="4"/>
      <c r="D394" s="8"/>
      <c r="E394" s="8"/>
      <c r="F394" s="153"/>
    </row>
    <row r="395" spans="1:32" s="30" customFormat="1" x14ac:dyDescent="0.25">
      <c r="A395" s="13"/>
      <c r="B395" s="6"/>
      <c r="C395" s="4"/>
      <c r="D395" s="8"/>
      <c r="E395" s="8"/>
      <c r="F395" s="153"/>
    </row>
    <row r="396" spans="1:32" s="30" customFormat="1" x14ac:dyDescent="0.25">
      <c r="A396" s="13"/>
      <c r="B396" s="6"/>
      <c r="C396" s="4"/>
      <c r="D396" s="8"/>
      <c r="E396" s="8"/>
      <c r="F396" s="153"/>
    </row>
    <row r="397" spans="1:32" s="30" customFormat="1" x14ac:dyDescent="0.25">
      <c r="A397" s="13"/>
      <c r="B397" s="6"/>
      <c r="C397" s="4"/>
      <c r="D397" s="8"/>
      <c r="E397" s="8"/>
      <c r="F397" s="153"/>
    </row>
    <row r="398" spans="1:32" s="30" customFormat="1" x14ac:dyDescent="0.25">
      <c r="A398" s="13"/>
      <c r="B398" s="6"/>
      <c r="C398" s="4"/>
      <c r="D398" s="8"/>
      <c r="E398" s="8"/>
      <c r="F398" s="153"/>
    </row>
    <row r="399" spans="1:32" s="30" customFormat="1" x14ac:dyDescent="0.25">
      <c r="A399" s="13"/>
      <c r="B399" s="6"/>
      <c r="C399" s="4"/>
      <c r="D399" s="8"/>
      <c r="E399" s="8"/>
      <c r="F399" s="153"/>
    </row>
    <row r="400" spans="1:32" s="30" customFormat="1" x14ac:dyDescent="0.25">
      <c r="A400" s="13"/>
      <c r="B400" s="6"/>
      <c r="C400" s="4"/>
      <c r="D400" s="8"/>
      <c r="E400" s="8"/>
      <c r="F400" s="153"/>
    </row>
    <row r="401" spans="1:32" s="30" customFormat="1" x14ac:dyDescent="0.25">
      <c r="A401" s="13"/>
      <c r="B401" s="6"/>
      <c r="C401" s="4"/>
      <c r="D401" s="8"/>
      <c r="E401" s="8"/>
      <c r="F401" s="153"/>
    </row>
    <row r="402" spans="1:32" s="30" customFormat="1" x14ac:dyDescent="0.25">
      <c r="A402" s="13"/>
      <c r="B402" s="6"/>
      <c r="C402" s="4"/>
      <c r="D402" s="8"/>
      <c r="E402" s="8"/>
      <c r="F402" s="153"/>
    </row>
    <row r="403" spans="1:32" s="30" customFormat="1" x14ac:dyDescent="0.25">
      <c r="A403" s="169"/>
      <c r="B403" s="324"/>
      <c r="C403" s="325"/>
      <c r="D403" s="325"/>
      <c r="E403" s="325"/>
      <c r="F403" s="325"/>
    </row>
    <row r="404" spans="1:32" s="30" customFormat="1" x14ac:dyDescent="0.25">
      <c r="A404" s="13"/>
      <c r="B404" s="47"/>
      <c r="C404" s="49"/>
      <c r="D404" s="4"/>
      <c r="E404" s="8"/>
      <c r="F404" s="153"/>
    </row>
    <row r="405" spans="1:32" s="30" customFormat="1" x14ac:dyDescent="0.25">
      <c r="A405" s="131"/>
      <c r="B405" s="150"/>
      <c r="C405" s="47"/>
      <c r="D405" s="47"/>
      <c r="E405" s="47"/>
      <c r="F405" s="47"/>
      <c r="M405" s="14"/>
      <c r="N405" s="14"/>
      <c r="O405" s="14"/>
      <c r="P405" s="14"/>
      <c r="Q405" s="14"/>
      <c r="AE405" s="14"/>
      <c r="AF405" s="14"/>
    </row>
    <row r="406" spans="1:32" s="30" customFormat="1" x14ac:dyDescent="0.25">
      <c r="A406" s="131"/>
      <c r="B406" s="47"/>
      <c r="C406" s="49"/>
      <c r="D406" s="8"/>
      <c r="E406" s="8"/>
      <c r="F406" s="153"/>
      <c r="M406" s="14"/>
      <c r="N406" s="14"/>
      <c r="O406" s="14"/>
      <c r="P406" s="14"/>
      <c r="Q406" s="14"/>
      <c r="AE406" s="14"/>
      <c r="AF406" s="14"/>
    </row>
    <row r="407" spans="1:32" s="30" customFormat="1" x14ac:dyDescent="0.25">
      <c r="A407" s="131"/>
      <c r="B407" s="47"/>
      <c r="C407" s="49"/>
      <c r="D407" s="8"/>
      <c r="E407" s="8"/>
      <c r="F407" s="153"/>
      <c r="M407" s="14"/>
      <c r="N407" s="14"/>
      <c r="O407" s="14"/>
      <c r="P407" s="14"/>
      <c r="Q407" s="14"/>
      <c r="AE407" s="14"/>
      <c r="AF407" s="14"/>
    </row>
    <row r="408" spans="1:32" s="30" customFormat="1" x14ac:dyDescent="0.25">
      <c r="A408" s="131"/>
      <c r="B408" s="47"/>
      <c r="C408" s="49"/>
      <c r="D408" s="8"/>
      <c r="E408" s="8"/>
      <c r="F408" s="153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1"/>
      <c r="B409" s="47"/>
      <c r="C409" s="49"/>
      <c r="D409" s="8"/>
      <c r="E409" s="8"/>
      <c r="F409" s="153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1"/>
      <c r="B410" s="47"/>
      <c r="C410" s="49"/>
      <c r="D410" s="8"/>
      <c r="E410" s="8"/>
      <c r="F410" s="153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1"/>
      <c r="B411" s="214"/>
      <c r="C411" s="49"/>
      <c r="D411" s="8"/>
      <c r="E411" s="8"/>
      <c r="F411" s="153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1"/>
      <c r="B412" s="214"/>
      <c r="C412" s="144"/>
      <c r="D412" s="8"/>
      <c r="E412" s="8"/>
      <c r="F412" s="153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1"/>
      <c r="B413" s="214"/>
      <c r="C413" s="144"/>
      <c r="D413" s="8"/>
      <c r="E413" s="8"/>
      <c r="F413" s="153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1"/>
      <c r="B414" s="214"/>
      <c r="C414" s="49"/>
      <c r="D414" s="8"/>
      <c r="E414" s="8"/>
      <c r="F414" s="153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49"/>
      <c r="B415" s="326"/>
      <c r="C415" s="177"/>
      <c r="D415" s="177"/>
      <c r="E415" s="177"/>
      <c r="F415" s="177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23"/>
      <c r="B416" s="215"/>
      <c r="C416" s="4"/>
      <c r="D416" s="144"/>
      <c r="E416" s="216"/>
      <c r="F416" s="217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218"/>
      <c r="B417" s="219"/>
      <c r="C417" s="221"/>
      <c r="D417" s="222"/>
      <c r="E417" s="223"/>
      <c r="F417" s="224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218"/>
      <c r="B418" s="225"/>
      <c r="C418" s="221"/>
      <c r="D418" s="222"/>
      <c r="E418" s="223"/>
      <c r="F418" s="224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18"/>
      <c r="B419" s="225"/>
      <c r="C419" s="221"/>
      <c r="D419" s="222"/>
      <c r="E419" s="223"/>
      <c r="F419" s="224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26"/>
      <c r="B420" s="215"/>
      <c r="C420" s="4"/>
      <c r="D420" s="8"/>
      <c r="E420" s="8"/>
      <c r="F420" s="153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26"/>
      <c r="B421" s="227"/>
      <c r="C421" s="4"/>
      <c r="D421" s="8"/>
      <c r="E421" s="8"/>
      <c r="F421" s="153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26"/>
      <c r="B422" s="227"/>
      <c r="C422" s="4"/>
      <c r="D422" s="8"/>
      <c r="E422" s="8"/>
      <c r="F422" s="153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6"/>
      <c r="B423" s="227"/>
      <c r="C423" s="4"/>
      <c r="D423" s="8"/>
      <c r="E423" s="8"/>
      <c r="F423" s="153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6"/>
      <c r="B424" s="227"/>
      <c r="C424" s="4"/>
      <c r="D424" s="8"/>
      <c r="E424" s="8"/>
      <c r="F424" s="153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6"/>
      <c r="B425" s="227"/>
      <c r="C425" s="4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6"/>
      <c r="B426" s="215"/>
      <c r="C426" s="4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6"/>
      <c r="B427" s="215"/>
      <c r="C427" s="4"/>
      <c r="D427" s="8"/>
      <c r="E427" s="8"/>
      <c r="F427" s="153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6"/>
      <c r="B428" s="215"/>
      <c r="C428" s="4"/>
      <c r="D428" s="8"/>
      <c r="E428" s="8"/>
      <c r="F428" s="153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6"/>
      <c r="B429" s="227"/>
      <c r="C429" s="4"/>
      <c r="D429" s="8"/>
      <c r="E429" s="8"/>
      <c r="F429" s="153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6"/>
      <c r="B430" s="197"/>
      <c r="C430" s="4"/>
      <c r="D430" s="8"/>
      <c r="E430" s="228"/>
      <c r="F430" s="153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6"/>
      <c r="B431" s="227"/>
      <c r="C431" s="4"/>
      <c r="D431" s="8"/>
      <c r="E431" s="8"/>
      <c r="F431" s="153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6"/>
      <c r="B432" s="215"/>
      <c r="C432" s="4"/>
      <c r="D432" s="8"/>
      <c r="E432" s="22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6"/>
      <c r="B433" s="227"/>
      <c r="C433" s="4"/>
      <c r="D433" s="8"/>
      <c r="E433" s="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6"/>
      <c r="B434" s="227"/>
      <c r="C434" s="4"/>
      <c r="D434" s="8"/>
      <c r="E434" s="229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6"/>
      <c r="B435" s="227"/>
      <c r="C435" s="49"/>
      <c r="D435" s="8"/>
      <c r="E435" s="8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6"/>
      <c r="B436" s="215"/>
      <c r="C436" s="49"/>
      <c r="D436" s="8"/>
      <c r="E436" s="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6"/>
      <c r="B437" s="230"/>
      <c r="C437" s="49"/>
      <c r="D437" s="8"/>
      <c r="E437" s="8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6"/>
      <c r="B438" s="230"/>
      <c r="C438" s="49"/>
      <c r="D438" s="8"/>
      <c r="E438" s="8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169"/>
      <c r="B439" s="231"/>
      <c r="C439" s="40"/>
      <c r="D439" s="93"/>
      <c r="E439" s="232"/>
      <c r="F439" s="153"/>
      <c r="G439" s="22"/>
      <c r="H439" s="22"/>
      <c r="I439" s="22"/>
      <c r="J439" s="22"/>
      <c r="K439" s="22"/>
      <c r="M439" s="14"/>
      <c r="N439" s="14"/>
      <c r="O439" s="14"/>
      <c r="P439" s="14"/>
      <c r="Q439" s="14"/>
      <c r="AE439" s="14"/>
      <c r="AF439" s="14"/>
    </row>
    <row r="440" spans="1:32" x14ac:dyDescent="0.25">
      <c r="A440" s="13"/>
      <c r="B440" s="6"/>
      <c r="C440" s="40"/>
      <c r="D440" s="8"/>
      <c r="E440" s="8"/>
      <c r="F440" s="153"/>
      <c r="G440" s="22"/>
      <c r="H440" s="22"/>
      <c r="I440" s="22"/>
      <c r="J440" s="22"/>
      <c r="K440" s="22"/>
      <c r="AE440" s="4"/>
    </row>
    <row r="441" spans="1:32" x14ac:dyDescent="0.25">
      <c r="A441" s="13"/>
      <c r="B441" s="6"/>
      <c r="C441" s="40"/>
      <c r="D441" s="8"/>
      <c r="E441" s="8"/>
      <c r="F441" s="153"/>
      <c r="G441" s="14"/>
      <c r="H441" s="14"/>
      <c r="I441" s="14"/>
      <c r="J441" s="14"/>
      <c r="AE441" s="4"/>
    </row>
    <row r="442" spans="1:32" x14ac:dyDescent="0.25">
      <c r="A442" s="13"/>
      <c r="B442" s="6"/>
      <c r="C442" s="40"/>
      <c r="D442" s="8"/>
      <c r="E442" s="8"/>
      <c r="F442" s="153"/>
      <c r="G442" s="14"/>
      <c r="H442" s="14"/>
      <c r="I442" s="14"/>
      <c r="J442" s="14"/>
      <c r="AE442" s="4"/>
    </row>
    <row r="443" spans="1:32" x14ac:dyDescent="0.25">
      <c r="A443" s="13"/>
      <c r="B443" s="6"/>
      <c r="C443" s="40"/>
      <c r="D443" s="8"/>
      <c r="E443" s="8"/>
      <c r="F443" s="153"/>
      <c r="G443" s="14"/>
      <c r="AE443" s="4"/>
      <c r="AF443" s="30"/>
    </row>
    <row r="444" spans="1:32" x14ac:dyDescent="0.25">
      <c r="A444" s="13"/>
      <c r="B444" s="6"/>
      <c r="C444" s="40"/>
      <c r="D444" s="8"/>
      <c r="E444" s="8"/>
      <c r="F444" s="153"/>
      <c r="G444" s="14"/>
      <c r="AE444" s="4"/>
      <c r="AF444" s="30"/>
    </row>
    <row r="445" spans="1:32" x14ac:dyDescent="0.25">
      <c r="A445" s="13"/>
      <c r="B445" s="6"/>
      <c r="C445" s="40"/>
      <c r="D445" s="8"/>
      <c r="E445" s="8"/>
      <c r="F445" s="153"/>
      <c r="G445" s="14"/>
      <c r="AE445" s="4"/>
      <c r="AF445" s="30"/>
    </row>
    <row r="446" spans="1:32" x14ac:dyDescent="0.25">
      <c r="A446" s="13"/>
      <c r="B446" s="6"/>
      <c r="C446" s="40"/>
      <c r="D446" s="8"/>
      <c r="E446" s="8"/>
      <c r="F446" s="153"/>
      <c r="G446" s="22"/>
      <c r="H446" s="22"/>
      <c r="I446" s="22"/>
      <c r="J446" s="22"/>
      <c r="K446" s="22"/>
      <c r="AE446" s="4"/>
      <c r="AF446" s="30"/>
    </row>
    <row r="447" spans="1:32" x14ac:dyDescent="0.25">
      <c r="A447" s="13"/>
      <c r="B447" s="6"/>
      <c r="C447" s="40"/>
      <c r="D447" s="8"/>
      <c r="E447" s="8"/>
      <c r="F447" s="153"/>
      <c r="G447" s="22"/>
      <c r="H447" s="22"/>
      <c r="I447" s="22"/>
      <c r="J447" s="22"/>
      <c r="K447" s="22"/>
      <c r="AE447" s="4"/>
      <c r="AF447" s="30"/>
    </row>
    <row r="448" spans="1:32" x14ac:dyDescent="0.25">
      <c r="A448" s="13"/>
      <c r="B448" s="6"/>
      <c r="C448" s="40"/>
      <c r="D448" s="8"/>
      <c r="E448" s="8"/>
      <c r="F448" s="153"/>
      <c r="G448" s="14"/>
      <c r="H448" s="14"/>
      <c r="I448" s="14"/>
      <c r="J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3"/>
      <c r="G449" s="14"/>
      <c r="H449" s="14"/>
      <c r="I449" s="14"/>
      <c r="J449" s="14"/>
      <c r="AE449" s="4"/>
      <c r="AF449" s="30"/>
    </row>
    <row r="450" spans="1:32" x14ac:dyDescent="0.25">
      <c r="A450" s="13"/>
      <c r="B450" s="6"/>
      <c r="C450" s="40"/>
      <c r="D450" s="8"/>
      <c r="E450" s="8"/>
      <c r="F450" s="153"/>
      <c r="G450" s="14"/>
      <c r="H450" s="14"/>
      <c r="I450" s="14"/>
      <c r="J450" s="14"/>
      <c r="AE450" s="4"/>
      <c r="AF450" s="30"/>
    </row>
    <row r="451" spans="1:32" x14ac:dyDescent="0.25">
      <c r="A451" s="13"/>
      <c r="B451" s="6"/>
      <c r="C451" s="40"/>
      <c r="D451" s="8"/>
      <c r="E451" s="8"/>
      <c r="F451" s="153"/>
      <c r="G451" s="14"/>
      <c r="AE451" s="4"/>
    </row>
    <row r="452" spans="1:32" x14ac:dyDescent="0.25">
      <c r="A452" s="13"/>
      <c r="B452" s="6"/>
      <c r="C452" s="40"/>
      <c r="D452" s="8"/>
      <c r="E452" s="8"/>
      <c r="F452" s="153"/>
      <c r="G452" s="14"/>
      <c r="AE452" s="4"/>
    </row>
    <row r="453" spans="1:32" x14ac:dyDescent="0.25">
      <c r="A453" s="13"/>
      <c r="B453" s="6"/>
      <c r="C453" s="40"/>
      <c r="D453" s="8"/>
      <c r="E453" s="8"/>
      <c r="F453" s="153"/>
      <c r="G453" s="14"/>
      <c r="AE453" s="4"/>
    </row>
    <row r="454" spans="1:32" s="30" customFormat="1" x14ac:dyDescent="0.25">
      <c r="A454" s="13"/>
      <c r="B454" s="6"/>
      <c r="C454" s="40"/>
      <c r="D454" s="8"/>
      <c r="E454" s="8"/>
      <c r="F454" s="153"/>
      <c r="G454" s="14"/>
      <c r="H454" s="45"/>
      <c r="I454" s="45"/>
      <c r="J454" s="45"/>
      <c r="K454" s="14"/>
      <c r="M454" s="14"/>
      <c r="N454" s="14"/>
      <c r="O454" s="14"/>
      <c r="P454" s="14"/>
      <c r="Q454" s="14"/>
      <c r="AE454" s="4"/>
      <c r="AF454" s="14"/>
    </row>
    <row r="455" spans="1:32" s="30" customFormat="1" x14ac:dyDescent="0.25">
      <c r="A455" s="13"/>
      <c r="B455" s="6"/>
      <c r="C455" s="40"/>
      <c r="D455" s="8"/>
      <c r="E455" s="8"/>
      <c r="F455" s="153"/>
      <c r="G455" s="14"/>
      <c r="H455" s="45"/>
      <c r="I455" s="45"/>
      <c r="J455" s="45"/>
      <c r="K455" s="14"/>
      <c r="M455" s="14"/>
      <c r="N455" s="14"/>
      <c r="O455" s="14"/>
      <c r="P455" s="14"/>
      <c r="Q455" s="14"/>
      <c r="AE455" s="4"/>
      <c r="AF455" s="14"/>
    </row>
    <row r="456" spans="1:32" s="30" customFormat="1" x14ac:dyDescent="0.25">
      <c r="A456" s="13"/>
      <c r="B456" s="6"/>
      <c r="C456" s="40"/>
      <c r="D456" s="8"/>
      <c r="E456" s="8"/>
      <c r="F456" s="153"/>
      <c r="G456" s="14"/>
      <c r="H456" s="45"/>
      <c r="I456" s="45"/>
      <c r="J456" s="45"/>
      <c r="K456" s="14"/>
      <c r="M456" s="14"/>
      <c r="N456" s="14"/>
      <c r="O456" s="14"/>
      <c r="P456" s="14"/>
      <c r="Q456" s="14"/>
      <c r="AE456" s="14"/>
      <c r="AF456" s="14"/>
    </row>
    <row r="457" spans="1:32" s="30" customFormat="1" ht="16.5" x14ac:dyDescent="0.25">
      <c r="A457" s="13"/>
      <c r="B457" s="6"/>
      <c r="C457" s="40"/>
      <c r="D457" s="8"/>
      <c r="E457" s="8"/>
      <c r="F457" s="153"/>
      <c r="G457" s="14"/>
      <c r="H457" s="45"/>
      <c r="I457" s="45"/>
      <c r="J457" s="45"/>
      <c r="K457" s="14"/>
      <c r="M457" s="14"/>
      <c r="N457" s="60"/>
      <c r="O457" s="60"/>
      <c r="P457" s="60"/>
      <c r="Q457" s="60"/>
      <c r="AE457" s="14"/>
      <c r="AF457" s="14"/>
    </row>
    <row r="458" spans="1:32" s="30" customFormat="1" ht="16.5" x14ac:dyDescent="0.25">
      <c r="A458" s="13"/>
      <c r="B458" s="6"/>
      <c r="C458" s="40"/>
      <c r="D458" s="8"/>
      <c r="E458" s="8"/>
      <c r="F458" s="153"/>
      <c r="G458" s="14"/>
      <c r="H458" s="45"/>
      <c r="I458" s="45"/>
      <c r="J458" s="45"/>
      <c r="K458" s="14"/>
      <c r="M458" s="60"/>
      <c r="N458" s="60"/>
      <c r="O458" s="60"/>
      <c r="P458" s="60"/>
      <c r="Q458" s="60"/>
      <c r="AE458" s="60"/>
      <c r="AF458" s="14"/>
    </row>
    <row r="459" spans="1:32" ht="16.5" x14ac:dyDescent="0.25">
      <c r="A459" s="13"/>
      <c r="B459" s="6"/>
      <c r="C459" s="40"/>
      <c r="D459" s="8"/>
      <c r="E459" s="8"/>
      <c r="F459" s="153"/>
      <c r="G459" s="14"/>
      <c r="M459" s="60"/>
      <c r="N459" s="30"/>
      <c r="O459" s="30"/>
      <c r="P459" s="30"/>
      <c r="Q459" s="30"/>
      <c r="AE459" s="60"/>
    </row>
    <row r="460" spans="1:32" x14ac:dyDescent="0.25">
      <c r="A460" s="13"/>
      <c r="B460" s="6"/>
      <c r="C460" s="40"/>
      <c r="D460" s="8"/>
      <c r="E460" s="8"/>
      <c r="F460" s="153"/>
      <c r="G460" s="14"/>
      <c r="M460" s="30"/>
      <c r="AE460" s="30"/>
    </row>
    <row r="461" spans="1:32" x14ac:dyDescent="0.25">
      <c r="A461" s="13"/>
      <c r="B461" s="6"/>
      <c r="C461" s="40"/>
      <c r="D461" s="8"/>
      <c r="E461" s="8"/>
      <c r="F461" s="153"/>
      <c r="G461" s="14"/>
      <c r="AE461" s="4"/>
    </row>
    <row r="462" spans="1:32" x14ac:dyDescent="0.25">
      <c r="A462" s="13"/>
      <c r="B462" s="6"/>
      <c r="C462" s="40"/>
      <c r="D462" s="8"/>
      <c r="E462" s="8"/>
      <c r="F462" s="153"/>
      <c r="G462" s="14"/>
      <c r="H462" s="14"/>
      <c r="I462" s="14"/>
      <c r="J462" s="14"/>
      <c r="AE462" s="4"/>
    </row>
    <row r="463" spans="1:32" x14ac:dyDescent="0.25">
      <c r="A463" s="13"/>
      <c r="B463" s="6"/>
      <c r="C463" s="40"/>
      <c r="D463" s="8"/>
      <c r="E463" s="8"/>
      <c r="F463" s="153"/>
      <c r="G463" s="14"/>
      <c r="H463" s="14"/>
      <c r="I463" s="14"/>
      <c r="J463" s="14"/>
      <c r="AE463" s="4"/>
    </row>
    <row r="464" spans="1:32" x14ac:dyDescent="0.25">
      <c r="A464" s="13"/>
      <c r="B464" s="6"/>
      <c r="C464" s="40"/>
      <c r="D464" s="8"/>
      <c r="E464" s="8"/>
      <c r="F464" s="153"/>
      <c r="G464" s="14"/>
      <c r="H464" s="14"/>
      <c r="I464" s="14"/>
      <c r="J464" s="14"/>
      <c r="AE464" s="4"/>
    </row>
    <row r="465" spans="1:32" x14ac:dyDescent="0.25">
      <c r="A465" s="13"/>
      <c r="B465" s="6"/>
      <c r="C465" s="40"/>
      <c r="D465" s="8"/>
      <c r="E465" s="8"/>
      <c r="F465" s="153"/>
      <c r="G465" s="14"/>
      <c r="H465" s="14"/>
      <c r="I465" s="14"/>
      <c r="J465" s="14"/>
      <c r="AE465" s="4"/>
      <c r="AF465" s="30"/>
    </row>
    <row r="466" spans="1:32" x14ac:dyDescent="0.25">
      <c r="A466" s="13"/>
      <c r="B466" s="6"/>
      <c r="C466" s="40"/>
      <c r="D466" s="8"/>
      <c r="E466" s="8"/>
      <c r="F466" s="153"/>
      <c r="G466" s="14"/>
      <c r="H466" s="14"/>
      <c r="I466" s="14"/>
      <c r="J466" s="14"/>
      <c r="AE466" s="4"/>
      <c r="AF466" s="30"/>
    </row>
    <row r="467" spans="1:32" x14ac:dyDescent="0.25">
      <c r="A467" s="13"/>
      <c r="B467" s="6"/>
      <c r="C467" s="40"/>
      <c r="D467" s="8"/>
      <c r="E467" s="8"/>
      <c r="F467" s="153"/>
      <c r="G467" s="14"/>
      <c r="AE467" s="4"/>
      <c r="AF467" s="30"/>
    </row>
    <row r="468" spans="1:32" x14ac:dyDescent="0.25">
      <c r="A468" s="13"/>
      <c r="B468" s="6"/>
      <c r="C468" s="40"/>
      <c r="D468" s="8"/>
      <c r="E468" s="8"/>
      <c r="F468" s="153"/>
      <c r="G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3"/>
      <c r="G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3"/>
      <c r="G470" s="14"/>
      <c r="AE470" s="4"/>
    </row>
    <row r="471" spans="1:32" x14ac:dyDescent="0.25">
      <c r="A471" s="13"/>
      <c r="B471" s="6"/>
      <c r="C471" s="40"/>
      <c r="D471" s="8"/>
      <c r="E471" s="8"/>
      <c r="F471" s="153"/>
      <c r="G471" s="14"/>
      <c r="AE471" s="4"/>
    </row>
    <row r="472" spans="1:32" x14ac:dyDescent="0.25">
      <c r="A472" s="13"/>
      <c r="B472" s="6"/>
      <c r="C472" s="40"/>
      <c r="D472" s="8"/>
      <c r="E472" s="8"/>
      <c r="F472" s="153"/>
      <c r="G472" s="14"/>
      <c r="AE472" s="4"/>
    </row>
    <row r="473" spans="1:32" x14ac:dyDescent="0.25">
      <c r="A473" s="13"/>
      <c r="B473" s="6"/>
      <c r="C473" s="40"/>
      <c r="D473" s="8"/>
      <c r="E473" s="8"/>
      <c r="F473" s="153"/>
      <c r="G473" s="14"/>
      <c r="AE473" s="4"/>
    </row>
    <row r="474" spans="1:32" x14ac:dyDescent="0.25">
      <c r="A474" s="13"/>
      <c r="B474" s="6"/>
      <c r="C474" s="40"/>
      <c r="D474" s="8"/>
      <c r="E474" s="8"/>
      <c r="F474" s="153"/>
      <c r="G474" s="14"/>
      <c r="AE474" s="4"/>
    </row>
    <row r="475" spans="1:32" x14ac:dyDescent="0.25">
      <c r="A475" s="13"/>
      <c r="B475" s="6"/>
      <c r="C475" s="40"/>
      <c r="D475" s="8"/>
      <c r="E475" s="8"/>
      <c r="F475" s="153"/>
      <c r="G475" s="14"/>
      <c r="AE475" s="4"/>
    </row>
    <row r="476" spans="1:32" x14ac:dyDescent="0.25">
      <c r="A476" s="13"/>
      <c r="B476" s="6"/>
      <c r="C476" s="40"/>
      <c r="D476" s="8"/>
      <c r="E476" s="8"/>
      <c r="F476" s="153"/>
      <c r="G476" s="14"/>
    </row>
    <row r="477" spans="1:32" x14ac:dyDescent="0.25">
      <c r="A477" s="13"/>
      <c r="B477" s="6"/>
      <c r="C477" s="40"/>
      <c r="D477" s="8"/>
      <c r="E477" s="8"/>
      <c r="F477" s="153"/>
      <c r="G477" s="14"/>
      <c r="AE477" s="4"/>
    </row>
    <row r="478" spans="1:32" x14ac:dyDescent="0.25">
      <c r="A478" s="13"/>
      <c r="B478" s="6"/>
      <c r="C478" s="40"/>
      <c r="D478" s="8"/>
      <c r="E478" s="8"/>
      <c r="F478" s="153"/>
      <c r="G478" s="14"/>
      <c r="AE478" s="4"/>
    </row>
    <row r="479" spans="1:32" x14ac:dyDescent="0.25">
      <c r="A479" s="13"/>
      <c r="B479" s="6"/>
      <c r="C479" s="40"/>
      <c r="D479" s="8"/>
      <c r="E479" s="8"/>
      <c r="F479" s="153"/>
      <c r="G479" s="14"/>
      <c r="AE479" s="4"/>
    </row>
    <row r="480" spans="1:32" x14ac:dyDescent="0.25">
      <c r="A480" s="13"/>
      <c r="B480" s="6"/>
      <c r="C480" s="40"/>
      <c r="D480" s="8"/>
      <c r="E480" s="8"/>
      <c r="F480" s="153"/>
      <c r="G480" s="14"/>
      <c r="AE480" s="4"/>
    </row>
    <row r="481" spans="1:31" x14ac:dyDescent="0.25">
      <c r="A481" s="13"/>
      <c r="B481" s="6"/>
      <c r="C481" s="40"/>
      <c r="D481" s="8"/>
      <c r="E481" s="8"/>
      <c r="F481" s="153"/>
      <c r="G481" s="14"/>
      <c r="AE481" s="4"/>
    </row>
    <row r="482" spans="1:31" x14ac:dyDescent="0.25">
      <c r="A482" s="13"/>
      <c r="B482" s="6"/>
      <c r="C482" s="40"/>
      <c r="D482" s="8"/>
      <c r="E482" s="8"/>
      <c r="F482" s="153"/>
      <c r="G482" s="14"/>
      <c r="N482" s="30"/>
      <c r="O482" s="30"/>
      <c r="P482" s="30"/>
      <c r="Q482" s="30"/>
      <c r="AE482" s="4"/>
    </row>
    <row r="483" spans="1:31" x14ac:dyDescent="0.25">
      <c r="A483" s="13"/>
      <c r="B483" s="6"/>
      <c r="C483" s="40"/>
      <c r="D483" s="8"/>
      <c r="E483" s="8"/>
      <c r="F483" s="153"/>
      <c r="G483" s="8"/>
      <c r="H483" s="8"/>
      <c r="I483" s="46"/>
      <c r="J483" s="46"/>
      <c r="M483" s="30"/>
      <c r="N483" s="30"/>
      <c r="O483" s="30"/>
      <c r="P483" s="30"/>
      <c r="Q483" s="30"/>
      <c r="AE483" s="30"/>
    </row>
    <row r="484" spans="1:31" x14ac:dyDescent="0.25">
      <c r="A484" s="13"/>
      <c r="B484" s="6"/>
      <c r="C484" s="40"/>
      <c r="D484" s="8"/>
      <c r="E484" s="8"/>
      <c r="F484" s="153"/>
      <c r="G484" s="8"/>
      <c r="H484" s="8"/>
      <c r="I484" s="46"/>
      <c r="J484" s="46"/>
      <c r="M484" s="30"/>
      <c r="N484" s="30"/>
      <c r="O484" s="30"/>
      <c r="P484" s="30"/>
      <c r="Q484" s="30"/>
      <c r="AE484" s="30"/>
    </row>
    <row r="485" spans="1:31" ht="16.5" x14ac:dyDescent="0.25">
      <c r="A485" s="13"/>
      <c r="B485" s="6"/>
      <c r="C485" s="40"/>
      <c r="D485" s="8"/>
      <c r="E485" s="8"/>
      <c r="F485" s="153"/>
      <c r="G485" s="14"/>
      <c r="H485" s="60"/>
      <c r="I485" s="60"/>
      <c r="J485" s="46"/>
      <c r="K485" s="60"/>
      <c r="M485" s="30"/>
      <c r="N485" s="30"/>
      <c r="O485" s="30"/>
      <c r="P485" s="30"/>
      <c r="Q485" s="30"/>
      <c r="AE485" s="30"/>
    </row>
    <row r="486" spans="1:31" ht="16.5" x14ac:dyDescent="0.25">
      <c r="A486" s="13"/>
      <c r="B486" s="6"/>
      <c r="C486" s="40"/>
      <c r="D486" s="8"/>
      <c r="E486" s="8"/>
      <c r="F486" s="153"/>
      <c r="G486" s="14"/>
      <c r="H486" s="60"/>
      <c r="I486" s="60"/>
      <c r="J486" s="60"/>
      <c r="K486" s="60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3"/>
      <c r="G487" s="14"/>
      <c r="H487" s="30"/>
      <c r="I487" s="8"/>
      <c r="J487" s="46"/>
      <c r="K487" s="30"/>
      <c r="M487" s="30"/>
      <c r="N487" s="30"/>
      <c r="O487" s="30"/>
      <c r="P487" s="30"/>
      <c r="Q487" s="30"/>
      <c r="AE487" s="30"/>
    </row>
    <row r="488" spans="1:31" x14ac:dyDescent="0.25">
      <c r="A488" s="13"/>
      <c r="B488" s="6"/>
      <c r="C488" s="40"/>
      <c r="D488" s="8"/>
      <c r="E488" s="8"/>
      <c r="F488" s="153"/>
      <c r="G488" s="14"/>
      <c r="N488" s="30"/>
      <c r="O488" s="30"/>
      <c r="P488" s="30"/>
      <c r="Q488" s="30"/>
      <c r="AE488" s="4"/>
    </row>
    <row r="489" spans="1:31" x14ac:dyDescent="0.25">
      <c r="A489" s="13"/>
      <c r="B489" s="6"/>
      <c r="C489" s="40"/>
      <c r="D489" s="8"/>
      <c r="E489" s="8"/>
      <c r="F489" s="153"/>
      <c r="G489" s="14"/>
      <c r="N489" s="30"/>
      <c r="O489" s="30"/>
      <c r="P489" s="30"/>
      <c r="Q489" s="30"/>
      <c r="AE489" s="4"/>
    </row>
    <row r="490" spans="1:31" x14ac:dyDescent="0.25">
      <c r="A490" s="13"/>
      <c r="B490" s="6"/>
      <c r="C490" s="40"/>
      <c r="D490" s="8"/>
      <c r="E490" s="8"/>
      <c r="F490" s="153"/>
      <c r="G490" s="14"/>
      <c r="N490" s="30"/>
      <c r="O490" s="30"/>
      <c r="P490" s="30"/>
      <c r="Q490" s="30"/>
      <c r="AE490" s="4"/>
    </row>
    <row r="491" spans="1:31" x14ac:dyDescent="0.25">
      <c r="A491" s="13"/>
      <c r="B491" s="6"/>
      <c r="C491" s="40"/>
      <c r="D491" s="8"/>
      <c r="E491" s="8"/>
      <c r="F491" s="153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3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3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3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3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3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3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3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3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3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3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3"/>
      <c r="G502" s="14"/>
      <c r="N502" s="30"/>
      <c r="O502" s="30"/>
      <c r="P502" s="30"/>
      <c r="Q502" s="30"/>
      <c r="AE502" s="4"/>
    </row>
    <row r="503" spans="1:32" x14ac:dyDescent="0.25">
      <c r="A503" s="13"/>
      <c r="B503" s="11"/>
      <c r="C503" s="40"/>
      <c r="D503" s="8"/>
      <c r="E503" s="8"/>
      <c r="F503" s="191"/>
      <c r="G503" s="14"/>
      <c r="N503" s="30"/>
      <c r="O503" s="30"/>
      <c r="P503" s="30"/>
      <c r="Q503" s="30"/>
      <c r="AE503" s="4"/>
    </row>
    <row r="504" spans="1:32" x14ac:dyDescent="0.25">
      <c r="A504" s="13"/>
      <c r="B504" s="233"/>
      <c r="C504" s="40"/>
      <c r="D504" s="8"/>
      <c r="E504" s="8"/>
      <c r="F504" s="191"/>
      <c r="G504" s="14"/>
      <c r="AE504" s="4"/>
    </row>
    <row r="505" spans="1:32" x14ac:dyDescent="0.25">
      <c r="A505" s="13"/>
      <c r="B505" s="192"/>
      <c r="C505" s="40"/>
      <c r="D505" s="8"/>
      <c r="E505" s="8"/>
      <c r="F505" s="153"/>
      <c r="G505" s="14"/>
      <c r="I505" s="8"/>
      <c r="J505" s="46"/>
      <c r="M505" s="30"/>
      <c r="AE505" s="30"/>
    </row>
    <row r="506" spans="1:32" s="30" customFormat="1" x14ac:dyDescent="0.25">
      <c r="A506" s="13"/>
      <c r="B506" s="192"/>
      <c r="C506" s="40"/>
      <c r="D506" s="8"/>
      <c r="E506" s="8"/>
      <c r="F506" s="153"/>
      <c r="G506" s="14"/>
      <c r="H506" s="45"/>
      <c r="I506" s="8"/>
      <c r="J506" s="46"/>
      <c r="K506" s="14"/>
      <c r="N506" s="14"/>
      <c r="O506" s="14"/>
      <c r="P506" s="14"/>
      <c r="Q506" s="14"/>
      <c r="AF506" s="14"/>
    </row>
    <row r="507" spans="1:32" s="30" customFormat="1" x14ac:dyDescent="0.25">
      <c r="A507" s="13"/>
      <c r="B507" s="192"/>
      <c r="C507" s="40"/>
      <c r="D507" s="8"/>
      <c r="E507" s="8"/>
      <c r="F507" s="153"/>
      <c r="G507" s="14"/>
      <c r="H507" s="45"/>
      <c r="I507" s="45"/>
      <c r="J507" s="46"/>
      <c r="K507" s="14"/>
      <c r="P507" s="14"/>
      <c r="Q507" s="14"/>
      <c r="AF507" s="14"/>
    </row>
    <row r="508" spans="1:32" s="30" customFormat="1" x14ac:dyDescent="0.25">
      <c r="A508" s="13"/>
      <c r="B508" s="192"/>
      <c r="C508" s="40"/>
      <c r="D508" s="8"/>
      <c r="E508" s="8"/>
      <c r="F508" s="153"/>
      <c r="G508" s="14"/>
      <c r="H508" s="45"/>
      <c r="I508" s="8"/>
      <c r="J508" s="46"/>
      <c r="K508" s="14"/>
      <c r="N508" s="14"/>
      <c r="O508" s="14"/>
      <c r="P508" s="14"/>
      <c r="Q508" s="14"/>
      <c r="AF508" s="14"/>
    </row>
    <row r="509" spans="1:32" s="30" customFormat="1" x14ac:dyDescent="0.25">
      <c r="A509" s="13"/>
      <c r="B509" s="192"/>
      <c r="C509" s="40"/>
      <c r="D509" s="8"/>
      <c r="E509" s="8"/>
      <c r="F509" s="153"/>
      <c r="G509" s="14"/>
      <c r="H509" s="45"/>
      <c r="I509" s="45"/>
      <c r="J509" s="46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2"/>
      <c r="C510" s="40"/>
      <c r="D510" s="8"/>
      <c r="E510" s="8"/>
      <c r="F510" s="153"/>
      <c r="G510" s="14"/>
      <c r="H510" s="45"/>
      <c r="I510" s="45"/>
      <c r="J510" s="46"/>
      <c r="K510" s="14"/>
      <c r="N510" s="14"/>
      <c r="O510" s="14"/>
      <c r="P510" s="14"/>
      <c r="Q510" s="14"/>
      <c r="AF510" s="14"/>
    </row>
    <row r="511" spans="1:32" s="30" customFormat="1" x14ac:dyDescent="0.25">
      <c r="A511" s="13"/>
      <c r="B511" s="192"/>
      <c r="C511" s="40"/>
      <c r="D511" s="8"/>
      <c r="E511" s="8"/>
      <c r="F511" s="153"/>
      <c r="G511" s="14"/>
      <c r="H511" s="45"/>
      <c r="I511" s="45"/>
      <c r="J511" s="46"/>
      <c r="K511" s="14"/>
      <c r="P511" s="14"/>
      <c r="Q511" s="14"/>
      <c r="AF511" s="14"/>
    </row>
    <row r="512" spans="1:32" s="30" customFormat="1" x14ac:dyDescent="0.25">
      <c r="A512" s="13"/>
      <c r="B512" s="192"/>
      <c r="C512" s="40"/>
      <c r="D512" s="8"/>
      <c r="E512" s="8"/>
      <c r="F512" s="153"/>
      <c r="G512" s="14"/>
      <c r="H512" s="45"/>
      <c r="I512" s="45"/>
      <c r="J512" s="45"/>
      <c r="K512" s="14"/>
      <c r="M512" s="14"/>
      <c r="P512" s="14"/>
      <c r="Q512" s="14"/>
      <c r="AE512" s="4"/>
      <c r="AF512" s="14"/>
    </row>
    <row r="513" spans="1:32" s="30" customFormat="1" x14ac:dyDescent="0.25">
      <c r="A513" s="13"/>
      <c r="B513" s="192"/>
      <c r="C513" s="40"/>
      <c r="D513" s="8"/>
      <c r="E513" s="8"/>
      <c r="F513" s="153"/>
      <c r="G513" s="14"/>
      <c r="H513" s="45"/>
      <c r="I513" s="45"/>
      <c r="J513" s="45"/>
      <c r="K513" s="14"/>
      <c r="M513" s="14"/>
      <c r="P513" s="14"/>
      <c r="Q513" s="14"/>
      <c r="AE513" s="4"/>
      <c r="AF513" s="14"/>
    </row>
    <row r="514" spans="1:32" x14ac:dyDescent="0.25">
      <c r="A514" s="13"/>
      <c r="B514" s="192"/>
      <c r="C514" s="40"/>
      <c r="D514" s="8"/>
      <c r="E514" s="8"/>
      <c r="F514" s="153"/>
      <c r="N514" s="30"/>
      <c r="O514" s="30"/>
      <c r="AE514" s="4"/>
      <c r="AF514" s="30"/>
    </row>
    <row r="515" spans="1:32" x14ac:dyDescent="0.25">
      <c r="A515" s="13"/>
      <c r="B515" s="192"/>
      <c r="C515" s="40"/>
      <c r="D515" s="8"/>
      <c r="E515" s="8"/>
      <c r="F515" s="153"/>
      <c r="N515" s="30"/>
      <c r="O515" s="30"/>
      <c r="AE515" s="4"/>
      <c r="AF515" s="30"/>
    </row>
    <row r="516" spans="1:32" x14ac:dyDescent="0.25">
      <c r="A516" s="13"/>
      <c r="B516" s="192"/>
      <c r="C516" s="40"/>
      <c r="D516" s="8"/>
      <c r="E516" s="8"/>
      <c r="F516" s="153"/>
      <c r="H516" s="8"/>
      <c r="I516" s="14"/>
      <c r="J516" s="46"/>
      <c r="N516" s="30"/>
      <c r="O516" s="30"/>
      <c r="P516" s="30"/>
      <c r="Q516" s="30"/>
      <c r="AE516" s="4"/>
      <c r="AF516" s="30"/>
    </row>
    <row r="517" spans="1:32" x14ac:dyDescent="0.25">
      <c r="A517" s="13"/>
      <c r="B517" s="192"/>
      <c r="C517" s="40"/>
      <c r="D517" s="8"/>
      <c r="E517" s="8"/>
      <c r="F517" s="153"/>
      <c r="H517" s="8"/>
      <c r="I517" s="14"/>
      <c r="J517" s="46"/>
      <c r="L517" s="14"/>
      <c r="N517" s="30"/>
      <c r="O517" s="30"/>
      <c r="P517" s="30"/>
      <c r="Q517" s="30"/>
      <c r="AE517" s="4"/>
      <c r="AF517" s="30"/>
    </row>
    <row r="518" spans="1:32" x14ac:dyDescent="0.25">
      <c r="A518" s="13"/>
      <c r="B518" s="192"/>
      <c r="C518" s="40"/>
      <c r="D518" s="8"/>
      <c r="E518" s="8"/>
      <c r="F518" s="153"/>
      <c r="J518" s="46"/>
      <c r="L518" s="14"/>
      <c r="P518" s="30"/>
      <c r="Q518" s="30"/>
      <c r="AE518" s="4"/>
      <c r="AF518" s="30"/>
    </row>
    <row r="519" spans="1:32" x14ac:dyDescent="0.25">
      <c r="A519" s="13"/>
      <c r="B519" s="192"/>
      <c r="C519" s="40"/>
      <c r="D519" s="8"/>
      <c r="E519" s="8"/>
      <c r="F519" s="153"/>
      <c r="H519" s="8"/>
      <c r="I519" s="14"/>
      <c r="J519" s="46"/>
      <c r="P519" s="30"/>
      <c r="Q519" s="30"/>
      <c r="AE519" s="4"/>
    </row>
    <row r="520" spans="1:32" x14ac:dyDescent="0.25">
      <c r="A520" s="13"/>
      <c r="B520" s="192"/>
      <c r="C520" s="40"/>
      <c r="D520" s="8"/>
      <c r="E520" s="8"/>
      <c r="F520" s="153"/>
      <c r="G520" s="14"/>
      <c r="H520" s="8"/>
      <c r="P520" s="30"/>
      <c r="Q520" s="30"/>
      <c r="AE520" s="4"/>
    </row>
    <row r="521" spans="1:32" s="30" customFormat="1" x14ac:dyDescent="0.25">
      <c r="A521" s="13"/>
      <c r="B521" s="47"/>
      <c r="C521" s="49"/>
      <c r="D521" s="8"/>
      <c r="E521" s="8"/>
      <c r="F521" s="153"/>
      <c r="G521" s="45"/>
      <c r="H521" s="45"/>
      <c r="I521" s="45"/>
      <c r="J521" s="45"/>
      <c r="K521" s="14"/>
      <c r="M521" s="14"/>
      <c r="N521" s="14"/>
      <c r="O521" s="14"/>
      <c r="AE521" s="4"/>
      <c r="AF521" s="14"/>
    </row>
    <row r="522" spans="1:32" s="30" customFormat="1" x14ac:dyDescent="0.25">
      <c r="A522" s="13"/>
      <c r="B522" s="47"/>
      <c r="C522" s="49"/>
      <c r="D522" s="8"/>
      <c r="E522" s="8"/>
      <c r="F522" s="153"/>
      <c r="G522" s="45"/>
      <c r="H522" s="45"/>
      <c r="I522" s="45"/>
      <c r="J522" s="45"/>
      <c r="K522" s="14"/>
      <c r="M522" s="14"/>
      <c r="N522" s="14"/>
      <c r="O522" s="14"/>
      <c r="AE522" s="4"/>
      <c r="AF522" s="14"/>
    </row>
    <row r="523" spans="1:32" s="30" customFormat="1" x14ac:dyDescent="0.25">
      <c r="A523" s="13"/>
      <c r="B523" s="192"/>
      <c r="C523" s="40"/>
      <c r="D523" s="8"/>
      <c r="E523" s="8"/>
      <c r="F523" s="153"/>
      <c r="G523" s="45"/>
      <c r="H523" s="45"/>
      <c r="I523" s="45"/>
      <c r="J523" s="45"/>
      <c r="K523" s="14"/>
      <c r="M523" s="14"/>
      <c r="N523" s="14"/>
      <c r="O523" s="14"/>
      <c r="P523" s="14"/>
      <c r="Q523" s="14"/>
      <c r="AE523" s="4"/>
      <c r="AF523" s="14"/>
    </row>
    <row r="524" spans="1:32" s="30" customFormat="1" x14ac:dyDescent="0.25">
      <c r="A524" s="13"/>
      <c r="B524" s="47"/>
      <c r="C524" s="49"/>
      <c r="D524" s="8"/>
      <c r="E524" s="8"/>
      <c r="F524" s="153"/>
      <c r="M524" s="14"/>
      <c r="N524" s="14"/>
      <c r="O524" s="14"/>
      <c r="P524" s="14"/>
      <c r="Q524" s="14"/>
      <c r="AE524" s="4"/>
      <c r="AF524" s="14"/>
    </row>
    <row r="525" spans="1:32" s="30" customFormat="1" x14ac:dyDescent="0.25">
      <c r="A525" s="13"/>
      <c r="B525" s="47"/>
      <c r="C525" s="49"/>
      <c r="D525" s="8"/>
      <c r="E525" s="8"/>
      <c r="F525" s="153"/>
      <c r="M525" s="14"/>
      <c r="N525" s="14"/>
      <c r="O525" s="14"/>
      <c r="P525" s="14"/>
      <c r="Q525" s="14"/>
      <c r="AE525" s="4"/>
    </row>
    <row r="526" spans="1:32" s="30" customFormat="1" x14ac:dyDescent="0.25">
      <c r="A526" s="13"/>
      <c r="B526" s="47"/>
      <c r="C526" s="49"/>
      <c r="D526" s="8"/>
      <c r="E526" s="8"/>
      <c r="F526" s="153"/>
      <c r="N526" s="14"/>
      <c r="O526" s="14"/>
      <c r="P526" s="14"/>
      <c r="Q526" s="14"/>
    </row>
    <row r="527" spans="1:32" s="30" customFormat="1" x14ac:dyDescent="0.25">
      <c r="A527" s="13"/>
      <c r="B527" s="47"/>
      <c r="C527" s="49"/>
      <c r="D527" s="8"/>
      <c r="E527" s="8"/>
      <c r="F527" s="153"/>
      <c r="N527" s="14"/>
      <c r="O527" s="14"/>
      <c r="P527" s="14"/>
      <c r="Q527" s="14"/>
    </row>
    <row r="528" spans="1:32" s="30" customFormat="1" x14ac:dyDescent="0.25">
      <c r="A528" s="13"/>
      <c r="B528" s="47"/>
      <c r="C528" s="49"/>
      <c r="D528" s="8"/>
      <c r="E528" s="8"/>
      <c r="F528" s="153"/>
      <c r="N528" s="14"/>
      <c r="O528" s="14"/>
      <c r="P528" s="14"/>
      <c r="Q528" s="14"/>
    </row>
    <row r="529" spans="1:32" s="30" customFormat="1" x14ac:dyDescent="0.25">
      <c r="A529" s="234"/>
      <c r="B529" s="47"/>
      <c r="C529" s="49"/>
      <c r="D529" s="8"/>
      <c r="E529" s="8"/>
      <c r="F529" s="153"/>
      <c r="N529" s="14"/>
      <c r="O529" s="14"/>
      <c r="P529" s="14"/>
      <c r="Q529" s="14"/>
    </row>
    <row r="530" spans="1:32" s="30" customFormat="1" x14ac:dyDescent="0.25">
      <c r="A530" s="168"/>
      <c r="B530" s="211"/>
      <c r="C530" s="168"/>
      <c r="D530" s="8"/>
      <c r="E530" s="8"/>
      <c r="F530" s="153"/>
      <c r="N530" s="14"/>
      <c r="O530" s="14"/>
      <c r="P530" s="14"/>
      <c r="Q530" s="14"/>
    </row>
    <row r="531" spans="1:32" s="30" customFormat="1" x14ac:dyDescent="0.25">
      <c r="A531" s="168"/>
      <c r="B531" s="211"/>
      <c r="C531" s="168"/>
      <c r="D531" s="8"/>
      <c r="E531" s="8"/>
      <c r="F531" s="153"/>
      <c r="N531" s="14"/>
      <c r="O531" s="14"/>
      <c r="P531" s="14"/>
      <c r="Q531" s="14"/>
    </row>
    <row r="532" spans="1:32" s="30" customFormat="1" x14ac:dyDescent="0.25">
      <c r="A532" s="235"/>
      <c r="B532" s="233"/>
      <c r="C532" s="40"/>
      <c r="D532" s="8"/>
      <c r="E532" s="8"/>
      <c r="F532" s="191"/>
      <c r="G532" s="14"/>
      <c r="H532" s="45"/>
      <c r="I532" s="45"/>
      <c r="J532" s="45"/>
      <c r="K532" s="14"/>
      <c r="N532" s="14"/>
      <c r="O532" s="14"/>
      <c r="P532" s="14"/>
      <c r="Q532" s="14"/>
    </row>
    <row r="533" spans="1:32" s="30" customFormat="1" x14ac:dyDescent="0.25">
      <c r="A533" s="235"/>
      <c r="B533" s="192"/>
      <c r="C533" s="40"/>
      <c r="D533" s="8"/>
      <c r="E533" s="8"/>
      <c r="F533" s="153"/>
      <c r="G533" s="14"/>
      <c r="H533" s="45"/>
      <c r="I533" s="45"/>
      <c r="J533" s="45"/>
      <c r="K533" s="14"/>
      <c r="N533" s="14"/>
      <c r="O533" s="14"/>
      <c r="P533" s="14"/>
      <c r="Q533" s="14"/>
    </row>
    <row r="534" spans="1:32" s="30" customFormat="1" x14ac:dyDescent="0.25">
      <c r="A534" s="235"/>
      <c r="B534" s="192"/>
      <c r="C534" s="40"/>
      <c r="D534" s="8"/>
      <c r="E534" s="8"/>
      <c r="F534" s="153"/>
      <c r="G534" s="14"/>
      <c r="H534" s="45"/>
      <c r="I534" s="45"/>
      <c r="J534" s="45"/>
      <c r="K534" s="14"/>
      <c r="M534" s="14"/>
      <c r="N534" s="14"/>
      <c r="O534" s="14"/>
      <c r="P534" s="14"/>
      <c r="Q534" s="14"/>
      <c r="AE534" s="4"/>
    </row>
    <row r="535" spans="1:32" s="30" customFormat="1" x14ac:dyDescent="0.25">
      <c r="A535" s="235"/>
      <c r="B535" s="192"/>
      <c r="C535" s="40"/>
      <c r="D535" s="8"/>
      <c r="E535" s="8"/>
      <c r="F535" s="153"/>
      <c r="M535" s="14"/>
      <c r="P535" s="14"/>
      <c r="Q535" s="14"/>
      <c r="AE535" s="4"/>
    </row>
    <row r="536" spans="1:32" s="30" customFormat="1" x14ac:dyDescent="0.25">
      <c r="A536" s="235"/>
      <c r="B536" s="192"/>
      <c r="C536" s="40"/>
      <c r="D536" s="8"/>
      <c r="E536" s="8"/>
      <c r="F536" s="153"/>
      <c r="M536" s="14"/>
      <c r="P536" s="14"/>
      <c r="Q536" s="14"/>
      <c r="AE536" s="4"/>
      <c r="AF536" s="14"/>
    </row>
    <row r="537" spans="1:32" s="30" customFormat="1" x14ac:dyDescent="0.25">
      <c r="A537" s="235"/>
      <c r="B537" s="233"/>
      <c r="C537" s="40"/>
      <c r="D537" s="8"/>
      <c r="E537" s="8"/>
      <c r="F537" s="191"/>
      <c r="M537" s="14"/>
      <c r="P537" s="14"/>
      <c r="Q537" s="14"/>
      <c r="AE537" s="4"/>
      <c r="AF537" s="14"/>
    </row>
    <row r="538" spans="1:32" s="30" customFormat="1" x14ac:dyDescent="0.25">
      <c r="A538" s="235"/>
      <c r="B538" s="192"/>
      <c r="C538" s="40"/>
      <c r="D538" s="8"/>
      <c r="E538" s="8"/>
      <c r="F538" s="153"/>
      <c r="M538" s="14"/>
      <c r="P538" s="14"/>
      <c r="Q538" s="14"/>
      <c r="AE538" s="4"/>
      <c r="AF538" s="14"/>
    </row>
    <row r="539" spans="1:32" s="30" customFormat="1" x14ac:dyDescent="0.25">
      <c r="A539" s="235"/>
      <c r="B539" s="192"/>
      <c r="C539" s="40"/>
      <c r="D539" s="8"/>
      <c r="E539" s="8"/>
      <c r="F539" s="153"/>
      <c r="M539" s="14"/>
      <c r="P539" s="14"/>
      <c r="Q539" s="14"/>
      <c r="AE539" s="4"/>
      <c r="AF539" s="14"/>
    </row>
    <row r="540" spans="1:32" s="30" customFormat="1" x14ac:dyDescent="0.25">
      <c r="A540" s="235"/>
      <c r="B540" s="192"/>
      <c r="C540" s="40"/>
      <c r="D540" s="8"/>
      <c r="E540" s="8"/>
      <c r="F540" s="153"/>
      <c r="M540" s="14"/>
      <c r="N540" s="14"/>
      <c r="O540" s="14"/>
      <c r="AE540" s="4"/>
      <c r="AF540" s="14"/>
    </row>
    <row r="541" spans="1:32" s="30" customFormat="1" x14ac:dyDescent="0.25">
      <c r="A541" s="235"/>
      <c r="B541" s="192"/>
      <c r="C541" s="40"/>
      <c r="D541" s="8"/>
      <c r="E541" s="8"/>
      <c r="F541" s="153"/>
      <c r="M541" s="14"/>
      <c r="N541" s="14"/>
      <c r="O541" s="14"/>
      <c r="AE541" s="4"/>
      <c r="AF541" s="14"/>
    </row>
    <row r="542" spans="1:32" s="30" customFormat="1" x14ac:dyDescent="0.25">
      <c r="A542" s="235"/>
      <c r="B542" s="192"/>
      <c r="C542" s="40"/>
      <c r="D542" s="8"/>
      <c r="E542" s="8"/>
      <c r="F542" s="153"/>
      <c r="G542" s="14"/>
      <c r="H542" s="45"/>
      <c r="I542" s="45"/>
      <c r="J542" s="45"/>
      <c r="K542" s="14"/>
      <c r="M542" s="14"/>
      <c r="N542" s="14"/>
      <c r="O542" s="14"/>
      <c r="AE542" s="4"/>
      <c r="AF542" s="14"/>
    </row>
    <row r="543" spans="1:32" s="30" customFormat="1" x14ac:dyDescent="0.25">
      <c r="A543" s="235"/>
      <c r="B543" s="192"/>
      <c r="C543" s="40"/>
      <c r="D543" s="8"/>
      <c r="E543" s="8"/>
      <c r="F543" s="153"/>
      <c r="G543" s="14"/>
      <c r="H543" s="45"/>
      <c r="I543" s="45"/>
      <c r="J543" s="45"/>
      <c r="K543" s="14"/>
      <c r="M543" s="14"/>
      <c r="N543" s="14"/>
      <c r="O543" s="14"/>
      <c r="AE543" s="4"/>
    </row>
    <row r="544" spans="1:32" s="30" customFormat="1" x14ac:dyDescent="0.25">
      <c r="A544" s="235"/>
      <c r="B544" s="192"/>
      <c r="C544" s="40"/>
      <c r="D544" s="8"/>
      <c r="E544" s="8"/>
      <c r="F544" s="153"/>
      <c r="G544" s="14"/>
      <c r="H544" s="45"/>
      <c r="I544" s="45"/>
      <c r="J544" s="45"/>
      <c r="K544" s="14"/>
      <c r="M544" s="14"/>
      <c r="N544" s="14"/>
      <c r="O544" s="14"/>
      <c r="AE544" s="4"/>
    </row>
    <row r="545" spans="1:32" s="30" customFormat="1" x14ac:dyDescent="0.25">
      <c r="A545" s="235"/>
      <c r="B545" s="192"/>
      <c r="C545" s="40"/>
      <c r="D545" s="8"/>
      <c r="E545" s="8"/>
      <c r="F545" s="153"/>
      <c r="G545" s="14"/>
      <c r="H545" s="45"/>
      <c r="I545" s="45"/>
      <c r="J545" s="45"/>
      <c r="K545" s="14"/>
      <c r="M545" s="14"/>
      <c r="N545" s="14"/>
      <c r="O545" s="14"/>
      <c r="P545" s="14"/>
      <c r="Q545" s="14"/>
      <c r="AE545" s="4"/>
    </row>
    <row r="546" spans="1:32" s="30" customFormat="1" x14ac:dyDescent="0.25">
      <c r="A546" s="235"/>
      <c r="B546" s="192"/>
      <c r="C546" s="40"/>
      <c r="D546" s="8"/>
      <c r="E546" s="8"/>
      <c r="F546" s="153"/>
      <c r="G546" s="14"/>
      <c r="H546" s="45"/>
      <c r="I546" s="45"/>
      <c r="J546" s="45"/>
      <c r="K546" s="14"/>
      <c r="M546" s="14"/>
      <c r="N546" s="14"/>
      <c r="O546" s="14"/>
      <c r="P546" s="14"/>
      <c r="Q546" s="14"/>
      <c r="AE546" s="4"/>
    </row>
    <row r="547" spans="1:32" s="30" customFormat="1" x14ac:dyDescent="0.25">
      <c r="A547" s="235"/>
      <c r="B547" s="192"/>
      <c r="C547" s="40"/>
      <c r="D547" s="8"/>
      <c r="E547" s="8"/>
      <c r="F547" s="153"/>
      <c r="G547" s="14"/>
      <c r="H547" s="45"/>
      <c r="I547" s="45"/>
      <c r="J547" s="45"/>
      <c r="K547" s="14"/>
      <c r="M547" s="14"/>
      <c r="N547" s="14"/>
      <c r="O547" s="14"/>
      <c r="P547" s="14"/>
      <c r="Q547" s="14"/>
      <c r="AE547" s="4"/>
    </row>
    <row r="548" spans="1:32" s="30" customFormat="1" x14ac:dyDescent="0.25">
      <c r="A548" s="235"/>
      <c r="B548" s="192"/>
      <c r="C548" s="40"/>
      <c r="D548" s="8"/>
      <c r="E548" s="8"/>
      <c r="F548" s="153"/>
      <c r="G548" s="14"/>
      <c r="H548" s="45"/>
      <c r="I548" s="45"/>
      <c r="J548" s="45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5"/>
      <c r="B549" s="192"/>
      <c r="C549" s="40"/>
      <c r="D549" s="8"/>
      <c r="E549" s="8"/>
      <c r="F549" s="153"/>
      <c r="G549" s="14"/>
      <c r="H549" s="45"/>
      <c r="I549" s="45"/>
      <c r="J549" s="45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5"/>
      <c r="B550" s="192"/>
      <c r="C550" s="40"/>
      <c r="D550" s="8"/>
      <c r="E550" s="8"/>
      <c r="F550" s="153"/>
      <c r="G550" s="14"/>
      <c r="H550" s="45"/>
      <c r="I550" s="45"/>
      <c r="J550" s="45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5"/>
      <c r="B551" s="233"/>
      <c r="C551" s="192"/>
      <c r="D551" s="8"/>
      <c r="E551" s="8"/>
      <c r="F551" s="191"/>
      <c r="G551" s="14"/>
      <c r="H551" s="45"/>
      <c r="I551" s="45"/>
      <c r="J551" s="45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5"/>
      <c r="B552" s="192"/>
      <c r="C552" s="40"/>
      <c r="D552" s="8"/>
      <c r="E552" s="8"/>
      <c r="F552" s="153"/>
      <c r="G552" s="14"/>
      <c r="H552" s="45"/>
      <c r="I552" s="45"/>
      <c r="J552" s="45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5"/>
      <c r="B553" s="192"/>
      <c r="C553" s="40"/>
      <c r="D553" s="8"/>
      <c r="E553" s="8"/>
      <c r="F553" s="153"/>
      <c r="G553" s="14"/>
      <c r="H553" s="45"/>
      <c r="I553" s="45"/>
      <c r="J553" s="45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5"/>
      <c r="B554" s="192"/>
      <c r="C554" s="40"/>
      <c r="D554" s="8"/>
      <c r="E554" s="8"/>
      <c r="F554" s="153"/>
      <c r="G554" s="14"/>
      <c r="H554" s="45"/>
      <c r="I554" s="45"/>
      <c r="J554" s="45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5"/>
      <c r="B555" s="192"/>
      <c r="C555" s="40"/>
      <c r="D555" s="8"/>
      <c r="E555" s="8"/>
      <c r="F555" s="153"/>
      <c r="G555" s="14"/>
      <c r="H555" s="45"/>
      <c r="I555" s="45"/>
      <c r="J555" s="45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5"/>
      <c r="B556" s="192"/>
      <c r="C556" s="40"/>
      <c r="D556" s="8"/>
      <c r="E556" s="8"/>
      <c r="F556" s="153"/>
      <c r="M556" s="14"/>
      <c r="AE556" s="4"/>
    </row>
    <row r="557" spans="1:32" s="30" customFormat="1" x14ac:dyDescent="0.25">
      <c r="A557" s="235"/>
      <c r="B557" s="192"/>
      <c r="C557" s="40"/>
      <c r="D557" s="8"/>
      <c r="E557" s="8"/>
      <c r="F557" s="153"/>
    </row>
    <row r="558" spans="1:32" s="30" customFormat="1" x14ac:dyDescent="0.25">
      <c r="A558" s="235"/>
      <c r="B558" s="192"/>
      <c r="C558" s="40"/>
      <c r="D558" s="8"/>
      <c r="E558" s="8"/>
      <c r="F558" s="153"/>
    </row>
    <row r="559" spans="1:32" s="201" customFormat="1" x14ac:dyDescent="0.25">
      <c r="A559" s="235"/>
      <c r="B559" s="192"/>
      <c r="C559" s="40"/>
      <c r="D559" s="8"/>
      <c r="E559" s="8"/>
      <c r="F559" s="153"/>
      <c r="G559" s="30"/>
      <c r="H559" s="30"/>
      <c r="I559" s="30"/>
      <c r="J559" s="30"/>
      <c r="K559" s="30"/>
      <c r="M559" s="30"/>
      <c r="N559" s="30"/>
      <c r="O559" s="30"/>
      <c r="P559" s="30"/>
      <c r="Q559" s="30"/>
      <c r="AE559" s="30"/>
      <c r="AF559" s="30"/>
    </row>
    <row r="560" spans="1:32" s="30" customFormat="1" x14ac:dyDescent="0.25">
      <c r="A560" s="235"/>
      <c r="B560" s="192"/>
      <c r="C560" s="40"/>
      <c r="D560" s="8"/>
      <c r="E560" s="8"/>
      <c r="F560" s="153"/>
    </row>
    <row r="561" spans="1:32" s="30" customFormat="1" x14ac:dyDescent="0.25">
      <c r="A561" s="235"/>
      <c r="B561" s="192"/>
      <c r="C561" s="40"/>
      <c r="D561" s="8"/>
      <c r="E561" s="8"/>
      <c r="F561" s="153"/>
      <c r="G561" s="14"/>
      <c r="H561" s="45"/>
      <c r="I561" s="45"/>
      <c r="J561" s="45"/>
      <c r="K561" s="14"/>
      <c r="N561" s="14"/>
      <c r="O561" s="14"/>
      <c r="P561" s="14"/>
      <c r="Q561" s="14"/>
    </row>
    <row r="562" spans="1:32" x14ac:dyDescent="0.25">
      <c r="A562" s="235"/>
      <c r="B562" s="6"/>
      <c r="C562" s="40"/>
      <c r="D562" s="8"/>
      <c r="E562" s="8"/>
      <c r="F562" s="153"/>
      <c r="G562" s="14"/>
      <c r="AE562" s="4"/>
      <c r="AF562" s="30"/>
    </row>
    <row r="563" spans="1:32" x14ac:dyDescent="0.25">
      <c r="A563" s="235"/>
      <c r="B563" s="6"/>
      <c r="C563" s="40"/>
      <c r="D563" s="8"/>
      <c r="E563" s="8"/>
      <c r="F563" s="153"/>
      <c r="G563" s="14"/>
      <c r="AE563" s="4"/>
      <c r="AF563" s="30"/>
    </row>
    <row r="564" spans="1:32" x14ac:dyDescent="0.25">
      <c r="A564" s="235"/>
      <c r="B564" s="6"/>
      <c r="C564" s="40"/>
      <c r="E564" s="94"/>
      <c r="F564" s="153"/>
      <c r="G564" s="14"/>
      <c r="AE564" s="4"/>
      <c r="AF564" s="30"/>
    </row>
    <row r="565" spans="1:32" x14ac:dyDescent="0.25">
      <c r="A565" s="235"/>
      <c r="B565" s="6"/>
      <c r="C565" s="40"/>
      <c r="E565" s="94"/>
      <c r="F565" s="153"/>
      <c r="G565" s="14"/>
      <c r="AE565" s="4"/>
      <c r="AF565" s="30"/>
    </row>
    <row r="566" spans="1:32" x14ac:dyDescent="0.25">
      <c r="A566" s="235"/>
      <c r="B566" s="6"/>
      <c r="C566" s="40"/>
      <c r="E566" s="94"/>
      <c r="F566" s="153"/>
      <c r="AE566" s="4"/>
      <c r="AF566" s="30"/>
    </row>
    <row r="567" spans="1:32" ht="18.75" x14ac:dyDescent="0.25">
      <c r="A567" s="155"/>
      <c r="B567" s="104"/>
      <c r="C567" s="134"/>
      <c r="D567" s="135"/>
      <c r="E567" s="106"/>
      <c r="F567" s="106"/>
      <c r="AE567" s="4"/>
      <c r="AF567" s="30"/>
    </row>
    <row r="568" spans="1:32" x14ac:dyDescent="0.25">
      <c r="A568" s="49"/>
      <c r="B568" s="47"/>
      <c r="C568" s="49"/>
      <c r="D568" s="8"/>
      <c r="E568" s="8"/>
      <c r="F568" s="153"/>
      <c r="AE568" s="4"/>
      <c r="AF568" s="30"/>
    </row>
    <row r="569" spans="1:32" x14ac:dyDescent="0.25">
      <c r="A569" s="236"/>
      <c r="B569" s="47"/>
      <c r="C569" s="49"/>
      <c r="D569" s="8"/>
      <c r="E569" s="8"/>
      <c r="F569" s="153"/>
      <c r="AE569" s="4"/>
      <c r="AF569" s="30"/>
    </row>
    <row r="570" spans="1:32" x14ac:dyDescent="0.25">
      <c r="A570" s="236"/>
      <c r="B570" s="47"/>
      <c r="C570" s="49"/>
      <c r="D570" s="8"/>
      <c r="E570" s="8"/>
      <c r="F570" s="153"/>
      <c r="AE570" s="4"/>
      <c r="AF570" s="30"/>
    </row>
    <row r="571" spans="1:32" x14ac:dyDescent="0.25">
      <c r="A571" s="236"/>
      <c r="B571" s="47"/>
      <c r="C571" s="49"/>
      <c r="D571" s="8"/>
      <c r="E571" s="8"/>
      <c r="F571" s="153"/>
      <c r="AE571" s="4"/>
      <c r="AF571" s="30"/>
    </row>
    <row r="572" spans="1:32" x14ac:dyDescent="0.25">
      <c r="A572" s="236"/>
      <c r="B572" s="47"/>
      <c r="C572" s="49"/>
      <c r="D572" s="8"/>
      <c r="E572" s="8"/>
      <c r="F572" s="153"/>
      <c r="AE572" s="4"/>
      <c r="AF572" s="30"/>
    </row>
    <row r="573" spans="1:32" x14ac:dyDescent="0.25">
      <c r="A573" s="236"/>
      <c r="B573" s="47"/>
      <c r="C573" s="49"/>
      <c r="D573" s="8"/>
      <c r="E573" s="8"/>
      <c r="F573" s="153"/>
      <c r="AE573" s="4"/>
      <c r="AF573" s="30"/>
    </row>
    <row r="574" spans="1:32" x14ac:dyDescent="0.25">
      <c r="A574" s="236"/>
      <c r="B574" s="47"/>
      <c r="C574" s="49"/>
      <c r="D574" s="8"/>
      <c r="E574" s="8"/>
      <c r="F574" s="153"/>
      <c r="AE574" s="4"/>
      <c r="AF574" s="30"/>
    </row>
    <row r="575" spans="1:32" x14ac:dyDescent="0.25">
      <c r="A575" s="236"/>
      <c r="B575" s="47"/>
      <c r="C575" s="49"/>
      <c r="D575" s="8"/>
      <c r="E575" s="8"/>
      <c r="F575" s="153"/>
      <c r="AE575" s="4"/>
      <c r="AF575" s="30"/>
    </row>
    <row r="576" spans="1:32" x14ac:dyDescent="0.25">
      <c r="A576" s="236"/>
      <c r="B576" s="47"/>
      <c r="C576" s="49"/>
      <c r="D576" s="8"/>
      <c r="E576" s="8"/>
      <c r="F576" s="153"/>
      <c r="AE576" s="4"/>
      <c r="AF576" s="30"/>
    </row>
    <row r="577" spans="1:32" x14ac:dyDescent="0.25">
      <c r="A577" s="236"/>
      <c r="B577" s="47"/>
      <c r="C577" s="49"/>
      <c r="D577" s="8"/>
      <c r="E577" s="8"/>
      <c r="F577" s="153"/>
      <c r="AE577" s="4"/>
      <c r="AF577" s="30"/>
    </row>
    <row r="578" spans="1:32" x14ac:dyDescent="0.25">
      <c r="A578" s="236"/>
      <c r="B578" s="47"/>
      <c r="C578" s="49"/>
      <c r="D578" s="8"/>
      <c r="E578" s="8"/>
      <c r="F578" s="153"/>
      <c r="AE578" s="4"/>
      <c r="AF578" s="30"/>
    </row>
    <row r="579" spans="1:32" x14ac:dyDescent="0.25">
      <c r="A579" s="236"/>
      <c r="B579" s="47"/>
      <c r="C579" s="49"/>
      <c r="D579" s="8"/>
      <c r="E579" s="8"/>
      <c r="F579" s="153"/>
      <c r="AE579" s="4"/>
      <c r="AF579" s="30"/>
    </row>
    <row r="580" spans="1:32" x14ac:dyDescent="0.25">
      <c r="A580" s="13"/>
      <c r="B580" s="11"/>
      <c r="C580" s="40"/>
      <c r="D580" s="8"/>
      <c r="E580" s="8"/>
      <c r="F580" s="191"/>
      <c r="G580" s="8"/>
      <c r="H580" s="8"/>
      <c r="I580" s="46"/>
      <c r="J580" s="46"/>
      <c r="P580" s="30"/>
      <c r="Q580" s="30"/>
      <c r="AE580" s="4"/>
      <c r="AF580" s="30"/>
    </row>
    <row r="581" spans="1:32" x14ac:dyDescent="0.25">
      <c r="A581" s="13"/>
      <c r="B581" s="11"/>
      <c r="C581" s="40"/>
      <c r="D581" s="8"/>
      <c r="E581" s="8"/>
      <c r="F581" s="191"/>
      <c r="G581" s="8"/>
      <c r="H581" s="8"/>
      <c r="I581" s="46"/>
      <c r="J581" s="46"/>
      <c r="P581" s="30"/>
      <c r="Q581" s="30"/>
      <c r="AE581" s="4"/>
      <c r="AF581" s="30"/>
    </row>
    <row r="582" spans="1:32" x14ac:dyDescent="0.25">
      <c r="A582" s="13"/>
      <c r="B582" s="192"/>
      <c r="C582" s="40"/>
      <c r="D582" s="8"/>
      <c r="E582" s="8"/>
      <c r="F582" s="153"/>
      <c r="G582" s="14"/>
      <c r="H582" s="8"/>
      <c r="J582" s="46"/>
      <c r="P582" s="30"/>
      <c r="Q582" s="30"/>
      <c r="AE582" s="4"/>
      <c r="AF582" s="30"/>
    </row>
    <row r="583" spans="1:32" x14ac:dyDescent="0.25">
      <c r="A583" s="13"/>
      <c r="B583" s="192"/>
      <c r="C583" s="40"/>
      <c r="D583" s="8"/>
      <c r="E583" s="8"/>
      <c r="F583" s="153"/>
      <c r="G583" s="14"/>
      <c r="H583" s="8"/>
      <c r="J583" s="46"/>
      <c r="Q583" s="30"/>
      <c r="AE583" s="4"/>
      <c r="AF583" s="30"/>
    </row>
    <row r="584" spans="1:32" x14ac:dyDescent="0.25">
      <c r="A584" s="13"/>
      <c r="B584" s="192"/>
      <c r="C584" s="40"/>
      <c r="D584" s="8"/>
      <c r="E584" s="8"/>
      <c r="F584" s="153"/>
      <c r="G584" s="14"/>
      <c r="J584" s="46"/>
      <c r="M584" s="30"/>
      <c r="Q584" s="30"/>
      <c r="AE584" s="30"/>
      <c r="AF584" s="30"/>
    </row>
    <row r="585" spans="1:32" x14ac:dyDescent="0.25">
      <c r="A585" s="13"/>
      <c r="B585" s="192"/>
      <c r="C585" s="40"/>
      <c r="D585" s="8"/>
      <c r="E585" s="8"/>
      <c r="F585" s="153"/>
      <c r="G585" s="14"/>
      <c r="H585" s="8"/>
      <c r="J585" s="46"/>
      <c r="M585" s="30"/>
      <c r="Q585" s="30"/>
      <c r="AE585" s="30"/>
      <c r="AF585" s="30"/>
    </row>
    <row r="586" spans="1:32" x14ac:dyDescent="0.25">
      <c r="A586" s="13"/>
      <c r="B586" s="47"/>
      <c r="C586" s="40"/>
      <c r="D586" s="8"/>
      <c r="E586" s="8"/>
      <c r="F586" s="153"/>
      <c r="G586" s="14"/>
      <c r="H586" s="134"/>
      <c r="I586" s="134"/>
      <c r="J586" s="4"/>
      <c r="M586" s="30"/>
      <c r="Q586" s="30"/>
      <c r="AE586" s="30"/>
      <c r="AF586" s="30"/>
    </row>
    <row r="587" spans="1:32" x14ac:dyDescent="0.25">
      <c r="A587" s="237"/>
      <c r="B587" s="47"/>
      <c r="C587" s="40"/>
      <c r="D587" s="8"/>
      <c r="E587" s="8"/>
      <c r="F587" s="153"/>
      <c r="G587" s="14"/>
      <c r="H587" s="134"/>
      <c r="I587" s="134"/>
      <c r="J587" s="4"/>
      <c r="Q587" s="30"/>
      <c r="AE587" s="4"/>
      <c r="AF587" s="30"/>
    </row>
    <row r="588" spans="1:32" x14ac:dyDescent="0.25">
      <c r="A588" s="237"/>
      <c r="B588" s="47"/>
      <c r="C588" s="40"/>
      <c r="D588" s="8"/>
      <c r="E588" s="8"/>
      <c r="F588" s="153"/>
      <c r="G588" s="14"/>
      <c r="H588" s="134"/>
      <c r="I588" s="134"/>
      <c r="J588" s="4"/>
      <c r="AE588" s="4"/>
      <c r="AF588" s="30"/>
    </row>
    <row r="589" spans="1:32" x14ac:dyDescent="0.25">
      <c r="A589" s="237"/>
      <c r="B589" s="47"/>
      <c r="C589" s="40"/>
      <c r="D589" s="8"/>
      <c r="E589" s="8"/>
      <c r="F589" s="153"/>
      <c r="G589" s="14"/>
      <c r="H589" s="134"/>
      <c r="I589" s="134"/>
      <c r="J589" s="4"/>
      <c r="M589" s="30"/>
      <c r="AE589" s="30"/>
      <c r="AF589" s="30"/>
    </row>
    <row r="590" spans="1:32" x14ac:dyDescent="0.25">
      <c r="A590" s="237"/>
      <c r="B590" s="47"/>
      <c r="C590" s="40"/>
      <c r="D590" s="8"/>
      <c r="E590" s="8"/>
      <c r="F590" s="153"/>
      <c r="G590" s="14"/>
      <c r="H590" s="134"/>
      <c r="I590" s="134"/>
      <c r="J590" s="46"/>
      <c r="M590" s="30"/>
      <c r="N590" s="30"/>
      <c r="O590" s="30"/>
      <c r="AE590" s="30"/>
      <c r="AF590" s="30"/>
    </row>
    <row r="591" spans="1:32" x14ac:dyDescent="0.25">
      <c r="A591" s="237"/>
      <c r="B591" s="47"/>
      <c r="C591" s="40"/>
      <c r="D591" s="8"/>
      <c r="E591" s="8"/>
      <c r="F591" s="153"/>
      <c r="G591" s="14"/>
      <c r="H591" s="134"/>
      <c r="I591" s="134"/>
      <c r="J591" s="46"/>
      <c r="N591" s="30"/>
      <c r="O591" s="30"/>
      <c r="AE591" s="4"/>
      <c r="AF591" s="30"/>
    </row>
    <row r="592" spans="1:32" x14ac:dyDescent="0.25">
      <c r="A592" s="237"/>
      <c r="B592" s="47"/>
      <c r="C592" s="40"/>
      <c r="D592" s="8"/>
      <c r="E592" s="8"/>
      <c r="F592" s="153"/>
      <c r="G592" s="14"/>
      <c r="H592" s="134"/>
      <c r="I592" s="134"/>
      <c r="J592" s="46"/>
      <c r="M592" s="30"/>
      <c r="N592" s="30"/>
      <c r="O592" s="30"/>
      <c r="AE592" s="30"/>
      <c r="AF592" s="30"/>
    </row>
    <row r="593" spans="1:32" x14ac:dyDescent="0.25">
      <c r="A593" s="237"/>
      <c r="B593" s="47"/>
      <c r="C593" s="40"/>
      <c r="D593" s="8"/>
      <c r="E593" s="8"/>
      <c r="F593" s="153"/>
      <c r="G593" s="14"/>
      <c r="H593" s="134"/>
      <c r="I593" s="134"/>
      <c r="J593" s="46"/>
      <c r="M593" s="30"/>
      <c r="AE593" s="30"/>
      <c r="AF593" s="30"/>
    </row>
    <row r="594" spans="1:32" x14ac:dyDescent="0.25">
      <c r="A594" s="235"/>
      <c r="B594" s="192"/>
      <c r="C594" s="40"/>
      <c r="D594" s="8"/>
      <c r="E594" s="8"/>
      <c r="F594" s="153"/>
      <c r="G594" s="14"/>
      <c r="H594" s="8"/>
      <c r="J594" s="46"/>
      <c r="M594" s="30"/>
      <c r="AE594" s="30"/>
      <c r="AF594" s="30"/>
    </row>
    <row r="595" spans="1:32" x14ac:dyDescent="0.25">
      <c r="A595" s="235"/>
      <c r="B595" s="192"/>
      <c r="C595" s="40"/>
      <c r="D595" s="8"/>
      <c r="E595" s="8"/>
      <c r="F595" s="153"/>
      <c r="G595" s="14"/>
      <c r="H595" s="8"/>
      <c r="J595" s="46"/>
      <c r="M595" s="30"/>
      <c r="AE595" s="30"/>
      <c r="AF595" s="201"/>
    </row>
    <row r="596" spans="1:32" x14ac:dyDescent="0.25">
      <c r="A596" s="235"/>
      <c r="B596" s="192"/>
      <c r="C596" s="40"/>
      <c r="D596" s="8"/>
      <c r="E596" s="8"/>
      <c r="F596" s="153"/>
      <c r="G596" s="14"/>
      <c r="H596" s="8"/>
      <c r="J596" s="46"/>
      <c r="M596" s="30"/>
      <c r="AE596" s="30"/>
      <c r="AF596" s="30"/>
    </row>
    <row r="597" spans="1:32" x14ac:dyDescent="0.25">
      <c r="A597" s="235"/>
      <c r="B597" s="192"/>
      <c r="C597" s="40"/>
      <c r="D597" s="8"/>
      <c r="E597" s="8"/>
      <c r="F597" s="153"/>
      <c r="G597" s="14"/>
      <c r="H597" s="8"/>
      <c r="J597" s="46"/>
      <c r="K597" s="30"/>
      <c r="M597" s="30"/>
      <c r="AE597" s="30"/>
      <c r="AF597" s="30"/>
    </row>
    <row r="598" spans="1:32" x14ac:dyDescent="0.25">
      <c r="A598" s="235"/>
      <c r="B598" s="192"/>
      <c r="C598" s="40"/>
      <c r="D598" s="8"/>
      <c r="E598" s="8"/>
      <c r="F598" s="153"/>
      <c r="G598" s="14"/>
      <c r="J598" s="46"/>
      <c r="K598" s="30"/>
      <c r="M598" s="30"/>
      <c r="N598" s="30"/>
      <c r="O598" s="30"/>
      <c r="AE598" s="30"/>
    </row>
    <row r="599" spans="1:32" x14ac:dyDescent="0.25">
      <c r="A599" s="235"/>
      <c r="B599" s="192"/>
      <c r="C599" s="40"/>
      <c r="D599" s="8"/>
      <c r="E599" s="8"/>
      <c r="F599" s="153"/>
      <c r="G599" s="14"/>
      <c r="H599" s="8"/>
      <c r="J599" s="46"/>
      <c r="K599" s="30"/>
      <c r="M599" s="30"/>
      <c r="N599" s="30"/>
      <c r="O599" s="30"/>
      <c r="AE599" s="30"/>
    </row>
    <row r="600" spans="1:32" x14ac:dyDescent="0.25">
      <c r="A600" s="235"/>
      <c r="B600" s="192"/>
      <c r="C600" s="40"/>
      <c r="D600" s="8"/>
      <c r="E600" s="8"/>
      <c r="F600" s="153"/>
      <c r="J600" s="46"/>
      <c r="K600" s="30"/>
      <c r="N600" s="30"/>
      <c r="O600" s="30"/>
      <c r="AE600" s="4"/>
    </row>
    <row r="601" spans="1:32" x14ac:dyDescent="0.25">
      <c r="A601" s="235"/>
      <c r="B601" s="192"/>
      <c r="C601" s="40"/>
      <c r="D601" s="8"/>
      <c r="E601" s="8"/>
      <c r="F601" s="153"/>
      <c r="J601" s="46"/>
      <c r="K601" s="30"/>
      <c r="N601" s="30"/>
      <c r="O601" s="30"/>
      <c r="AE601" s="4"/>
    </row>
    <row r="602" spans="1:32" x14ac:dyDescent="0.25">
      <c r="A602" s="235"/>
      <c r="B602" s="192"/>
      <c r="C602" s="40"/>
      <c r="D602" s="8"/>
      <c r="E602" s="8"/>
      <c r="F602" s="153"/>
      <c r="N602" s="30"/>
      <c r="O602" s="30"/>
      <c r="AE602" s="4"/>
    </row>
    <row r="603" spans="1:32" x14ac:dyDescent="0.25">
      <c r="A603" s="235"/>
      <c r="B603" s="192"/>
      <c r="C603" s="40"/>
      <c r="D603" s="8"/>
      <c r="E603" s="8"/>
      <c r="F603" s="153"/>
      <c r="N603" s="30"/>
      <c r="O603" s="30"/>
      <c r="P603" s="30"/>
    </row>
    <row r="604" spans="1:32" x14ac:dyDescent="0.25">
      <c r="A604" s="235"/>
      <c r="B604" s="192"/>
      <c r="C604" s="40"/>
      <c r="D604" s="8"/>
      <c r="E604" s="8"/>
      <c r="F604" s="153"/>
      <c r="N604" s="30"/>
      <c r="O604" s="30"/>
      <c r="P604" s="30"/>
    </row>
    <row r="605" spans="1:32" x14ac:dyDescent="0.25">
      <c r="A605" s="235"/>
      <c r="B605" s="192"/>
      <c r="C605" s="40"/>
      <c r="D605" s="8"/>
      <c r="E605" s="8"/>
      <c r="F605" s="153"/>
      <c r="N605" s="30"/>
      <c r="O605" s="30"/>
      <c r="P605" s="30"/>
      <c r="AE605" s="4"/>
    </row>
    <row r="606" spans="1:32" x14ac:dyDescent="0.25">
      <c r="A606" s="235"/>
      <c r="B606" s="192"/>
      <c r="C606" s="40"/>
      <c r="D606" s="8"/>
      <c r="E606" s="8"/>
      <c r="F606" s="153"/>
      <c r="J606" s="46"/>
      <c r="N606" s="30"/>
      <c r="O606" s="30"/>
      <c r="P606" s="30"/>
      <c r="Q606" s="30"/>
      <c r="AE606" s="4"/>
    </row>
    <row r="607" spans="1:32" x14ac:dyDescent="0.25">
      <c r="A607" s="235"/>
      <c r="B607" s="192"/>
      <c r="C607" s="40"/>
      <c r="D607" s="8"/>
      <c r="E607" s="8"/>
      <c r="F607" s="153"/>
      <c r="J607" s="46"/>
      <c r="M607" s="30"/>
      <c r="N607" s="30"/>
      <c r="O607" s="30"/>
      <c r="P607" s="30"/>
      <c r="Q607" s="30"/>
      <c r="AE607" s="30"/>
    </row>
    <row r="608" spans="1:32" x14ac:dyDescent="0.25">
      <c r="A608" s="235"/>
      <c r="B608" s="6"/>
      <c r="C608" s="40"/>
      <c r="D608" s="8"/>
      <c r="E608" s="8"/>
      <c r="F608" s="153"/>
      <c r="M608" s="30"/>
      <c r="N608" s="30"/>
      <c r="O608" s="30"/>
      <c r="P608" s="30"/>
      <c r="Q608" s="30"/>
      <c r="AE608" s="30"/>
    </row>
    <row r="609" spans="1:31" x14ac:dyDescent="0.25">
      <c r="A609" s="235"/>
      <c r="B609" s="192"/>
      <c r="C609" s="40"/>
      <c r="D609" s="8"/>
      <c r="E609" s="8"/>
      <c r="F609" s="153"/>
      <c r="J609" s="46"/>
      <c r="M609" s="30"/>
      <c r="N609" s="30"/>
      <c r="O609" s="30"/>
      <c r="P609" s="30"/>
      <c r="Q609" s="30"/>
      <c r="AE609" s="30"/>
    </row>
    <row r="610" spans="1:31" x14ac:dyDescent="0.25">
      <c r="A610" s="13"/>
      <c r="B610" s="194"/>
      <c r="C610" s="40"/>
      <c r="D610" s="8"/>
      <c r="E610" s="8"/>
      <c r="F610" s="191"/>
      <c r="M610" s="30"/>
      <c r="N610" s="30"/>
      <c r="O610" s="30"/>
      <c r="P610" s="30"/>
      <c r="Q610" s="30"/>
      <c r="AE610" s="30"/>
    </row>
    <row r="611" spans="1:31" x14ac:dyDescent="0.25">
      <c r="A611" s="13"/>
      <c r="B611" s="192"/>
      <c r="C611" s="40"/>
      <c r="D611" s="8"/>
      <c r="E611" s="8"/>
      <c r="F611" s="153"/>
      <c r="L611" s="14"/>
      <c r="M611" s="30"/>
      <c r="N611" s="30"/>
      <c r="O611" s="30"/>
      <c r="P611" s="30"/>
      <c r="Q611" s="30"/>
      <c r="AE611" s="30"/>
    </row>
    <row r="612" spans="1:31" s="238" customFormat="1" x14ac:dyDescent="0.25">
      <c r="A612" s="235"/>
      <c r="B612" s="192"/>
      <c r="C612" s="40"/>
      <c r="D612" s="8"/>
      <c r="E612" s="8"/>
      <c r="F612" s="153"/>
      <c r="G612" s="30"/>
      <c r="H612" s="30"/>
      <c r="I612" s="30"/>
      <c r="J612" s="30"/>
      <c r="K612" s="30"/>
      <c r="M612" s="30"/>
      <c r="N612" s="239"/>
      <c r="O612" s="239"/>
      <c r="P612" s="239"/>
      <c r="Q612" s="239"/>
      <c r="AE612" s="30"/>
    </row>
    <row r="613" spans="1:31" x14ac:dyDescent="0.25">
      <c r="A613" s="235"/>
      <c r="B613" s="192"/>
      <c r="C613" s="40"/>
      <c r="D613" s="8"/>
      <c r="E613" s="8"/>
      <c r="F613" s="153"/>
      <c r="G613" s="30"/>
      <c r="H613" s="30"/>
      <c r="I613" s="30"/>
      <c r="J613" s="30"/>
      <c r="K613" s="30"/>
      <c r="M613" s="239"/>
      <c r="AE613" s="239"/>
    </row>
    <row r="614" spans="1:31" x14ac:dyDescent="0.25">
      <c r="A614" s="235"/>
      <c r="B614" s="192"/>
      <c r="C614" s="40"/>
      <c r="D614" s="8"/>
      <c r="E614" s="8"/>
      <c r="F614" s="153"/>
      <c r="G614" s="14"/>
      <c r="AE614" s="4"/>
    </row>
    <row r="615" spans="1:31" x14ac:dyDescent="0.25">
      <c r="A615" s="235"/>
      <c r="B615" s="192"/>
      <c r="C615" s="40"/>
      <c r="D615" s="8"/>
      <c r="E615" s="8"/>
      <c r="F615" s="153"/>
      <c r="G615" s="30"/>
      <c r="H615" s="30"/>
      <c r="I615" s="30"/>
      <c r="J615" s="30"/>
      <c r="K615" s="30"/>
      <c r="AE615" s="4"/>
    </row>
    <row r="616" spans="1:31" x14ac:dyDescent="0.25">
      <c r="A616" s="235"/>
      <c r="B616" s="192"/>
      <c r="C616" s="40"/>
      <c r="D616" s="8"/>
      <c r="E616" s="8"/>
      <c r="F616" s="153"/>
      <c r="G616" s="30"/>
      <c r="H616" s="30"/>
      <c r="I616" s="30"/>
      <c r="J616" s="30"/>
      <c r="K616" s="30"/>
      <c r="AE616" s="4"/>
    </row>
    <row r="617" spans="1:31" x14ac:dyDescent="0.25">
      <c r="A617" s="235"/>
      <c r="B617" s="192"/>
      <c r="C617" s="40"/>
      <c r="D617" s="8"/>
      <c r="E617" s="8"/>
      <c r="F617" s="153"/>
      <c r="G617" s="30"/>
      <c r="H617" s="30"/>
      <c r="I617" s="30"/>
      <c r="J617" s="30"/>
      <c r="K617" s="30"/>
      <c r="AE617" s="4"/>
    </row>
    <row r="618" spans="1:31" x14ac:dyDescent="0.25">
      <c r="A618" s="235"/>
      <c r="B618" s="192"/>
      <c r="C618" s="40"/>
      <c r="D618" s="8"/>
      <c r="E618" s="8"/>
      <c r="F618" s="153"/>
      <c r="G618" s="30"/>
      <c r="H618" s="30"/>
      <c r="I618" s="30"/>
      <c r="J618" s="30"/>
      <c r="K618" s="30"/>
      <c r="AE618" s="4"/>
    </row>
    <row r="619" spans="1:31" x14ac:dyDescent="0.25">
      <c r="A619" s="235"/>
      <c r="B619" s="192"/>
      <c r="C619" s="40"/>
      <c r="D619" s="8"/>
      <c r="E619" s="8"/>
      <c r="F619" s="153"/>
      <c r="G619" s="30"/>
      <c r="H619" s="30"/>
      <c r="I619" s="30"/>
      <c r="J619" s="30"/>
      <c r="K619" s="30"/>
      <c r="AE619" s="4"/>
    </row>
    <row r="620" spans="1:31" x14ac:dyDescent="0.25">
      <c r="A620" s="235"/>
      <c r="B620" s="192"/>
      <c r="C620" s="40"/>
      <c r="D620" s="8"/>
      <c r="E620" s="8"/>
      <c r="F620" s="153"/>
      <c r="G620" s="30"/>
      <c r="H620" s="30"/>
      <c r="I620" s="30"/>
      <c r="J620" s="30"/>
      <c r="K620" s="30"/>
      <c r="AE620" s="4"/>
    </row>
    <row r="621" spans="1:31" x14ac:dyDescent="0.25">
      <c r="A621" s="235"/>
      <c r="B621" s="192"/>
      <c r="C621" s="40"/>
      <c r="D621" s="8"/>
      <c r="E621" s="8"/>
      <c r="F621" s="153"/>
      <c r="G621" s="30"/>
      <c r="H621" s="30"/>
      <c r="I621" s="30"/>
      <c r="J621" s="30"/>
      <c r="K621" s="30"/>
      <c r="AE621" s="4"/>
    </row>
    <row r="622" spans="1:31" x14ac:dyDescent="0.25">
      <c r="A622" s="235"/>
      <c r="B622" s="192"/>
      <c r="C622" s="40"/>
      <c r="D622" s="8"/>
      <c r="E622" s="8"/>
      <c r="F622" s="153"/>
      <c r="G622" s="30"/>
      <c r="H622" s="30"/>
      <c r="I622" s="30"/>
      <c r="J622" s="30"/>
      <c r="K622" s="30"/>
      <c r="AE622" s="4"/>
    </row>
    <row r="623" spans="1:31" x14ac:dyDescent="0.25">
      <c r="A623" s="235"/>
      <c r="B623" s="192"/>
      <c r="C623" s="40"/>
      <c r="D623" s="8"/>
      <c r="E623" s="8"/>
      <c r="F623" s="153"/>
      <c r="G623" s="14"/>
      <c r="AE623" s="4"/>
    </row>
    <row r="624" spans="1:31" x14ac:dyDescent="0.25">
      <c r="A624" s="235"/>
      <c r="B624" s="192"/>
      <c r="C624" s="40"/>
      <c r="D624" s="8"/>
      <c r="E624" s="8"/>
      <c r="F624" s="153"/>
      <c r="G624" s="14"/>
      <c r="AE624" s="4"/>
    </row>
    <row r="625" spans="1:31" x14ac:dyDescent="0.25">
      <c r="A625" s="235"/>
      <c r="B625" s="192"/>
      <c r="C625" s="40"/>
      <c r="D625" s="8"/>
      <c r="E625" s="8"/>
      <c r="F625" s="153"/>
      <c r="G625" s="14"/>
      <c r="AE625" s="4"/>
    </row>
    <row r="626" spans="1:31" x14ac:dyDescent="0.25">
      <c r="A626" s="235"/>
      <c r="B626" s="192"/>
      <c r="C626" s="40"/>
      <c r="D626" s="8"/>
      <c r="E626" s="8"/>
      <c r="F626" s="153"/>
      <c r="G626" s="14"/>
      <c r="H626" s="14"/>
      <c r="I626" s="14"/>
      <c r="J626" s="14"/>
      <c r="AE626" s="4"/>
    </row>
    <row r="627" spans="1:31" x14ac:dyDescent="0.25">
      <c r="A627" s="235"/>
      <c r="B627" s="192"/>
      <c r="C627" s="40"/>
      <c r="D627" s="8"/>
      <c r="E627" s="8"/>
      <c r="F627" s="153"/>
      <c r="G627" s="14"/>
      <c r="H627" s="14"/>
      <c r="I627" s="14"/>
      <c r="J627" s="14"/>
      <c r="AE627" s="4"/>
    </row>
    <row r="628" spans="1:31" x14ac:dyDescent="0.25">
      <c r="A628" s="235"/>
      <c r="D628" s="8"/>
      <c r="E628" s="8"/>
      <c r="F628" s="153"/>
      <c r="G628" s="14"/>
      <c r="J628" s="46"/>
      <c r="AE628" s="4"/>
    </row>
    <row r="629" spans="1:31" x14ac:dyDescent="0.25">
      <c r="A629" s="235"/>
      <c r="B629" s="6"/>
      <c r="C629" s="40"/>
      <c r="D629" s="8"/>
      <c r="E629" s="8"/>
      <c r="F629" s="153"/>
      <c r="G629" s="14"/>
      <c r="AE629" s="4"/>
    </row>
    <row r="630" spans="1:31" x14ac:dyDescent="0.25">
      <c r="A630" s="149"/>
      <c r="B630" s="150"/>
      <c r="C630" s="49"/>
      <c r="D630" s="8"/>
      <c r="E630" s="8"/>
      <c r="F630" s="153"/>
      <c r="I630" s="30"/>
      <c r="J630" s="30"/>
      <c r="K630" s="30"/>
      <c r="AE630" s="4"/>
    </row>
    <row r="631" spans="1:31" x14ac:dyDescent="0.25">
      <c r="A631" s="131"/>
      <c r="B631" s="47"/>
      <c r="C631" s="49"/>
      <c r="D631" s="8"/>
      <c r="E631" s="8"/>
      <c r="F631" s="153"/>
      <c r="I631" s="30"/>
      <c r="J631" s="30"/>
      <c r="K631" s="239"/>
      <c r="AE631" s="4"/>
    </row>
    <row r="632" spans="1:31" x14ac:dyDescent="0.25">
      <c r="A632" s="234"/>
      <c r="B632" s="47"/>
      <c r="C632" s="49"/>
      <c r="D632" s="8"/>
      <c r="E632" s="8"/>
      <c r="F632" s="153"/>
      <c r="AE632" s="4"/>
    </row>
    <row r="633" spans="1:31" x14ac:dyDescent="0.25">
      <c r="A633" s="234"/>
      <c r="B633" s="47"/>
      <c r="C633" s="49"/>
      <c r="D633" s="8"/>
      <c r="E633" s="8"/>
      <c r="F633" s="153"/>
      <c r="AE633" s="4"/>
    </row>
    <row r="634" spans="1:31" x14ac:dyDescent="0.25">
      <c r="A634" s="234"/>
      <c r="B634" s="47"/>
      <c r="C634" s="49"/>
      <c r="D634" s="8"/>
      <c r="E634" s="8"/>
      <c r="F634" s="153"/>
      <c r="AE634" s="4"/>
    </row>
    <row r="635" spans="1:31" x14ac:dyDescent="0.25">
      <c r="A635" s="234"/>
      <c r="B635" s="47"/>
      <c r="C635" s="49"/>
      <c r="D635" s="8"/>
      <c r="E635" s="8"/>
      <c r="F635" s="153"/>
      <c r="AE635" s="4"/>
    </row>
    <row r="636" spans="1:31" x14ac:dyDescent="0.25">
      <c r="A636" s="234"/>
      <c r="B636" s="47"/>
      <c r="C636" s="49"/>
      <c r="D636" s="8"/>
      <c r="E636" s="8"/>
      <c r="F636" s="153"/>
      <c r="AE636" s="4"/>
    </row>
    <row r="637" spans="1:31" x14ac:dyDescent="0.25">
      <c r="A637" s="234"/>
      <c r="B637" s="47"/>
      <c r="C637" s="49"/>
      <c r="D637" s="8"/>
      <c r="E637" s="8"/>
      <c r="F637" s="153"/>
      <c r="AE637" s="4"/>
    </row>
    <row r="638" spans="1:31" x14ac:dyDescent="0.25">
      <c r="A638" s="234"/>
      <c r="B638" s="47"/>
      <c r="C638" s="49"/>
      <c r="D638" s="8"/>
      <c r="E638" s="8"/>
      <c r="F638" s="153"/>
      <c r="AE638" s="4"/>
    </row>
    <row r="639" spans="1:31" x14ac:dyDescent="0.25">
      <c r="A639" s="234"/>
      <c r="B639" s="47"/>
      <c r="C639" s="49"/>
      <c r="D639" s="8"/>
      <c r="E639" s="8"/>
      <c r="F639" s="153"/>
      <c r="AE639" s="4"/>
    </row>
    <row r="640" spans="1:31" x14ac:dyDescent="0.25">
      <c r="A640" s="234"/>
      <c r="B640" s="47"/>
      <c r="C640" s="49"/>
      <c r="D640" s="8"/>
      <c r="E640" s="8"/>
      <c r="F640" s="153"/>
      <c r="AE640" s="4"/>
    </row>
    <row r="641" spans="1:31" x14ac:dyDescent="0.25">
      <c r="A641" s="234"/>
      <c r="B641" s="47"/>
      <c r="C641" s="49"/>
      <c r="D641" s="8"/>
      <c r="E641" s="8"/>
      <c r="F641" s="153"/>
      <c r="AE641" s="4"/>
    </row>
    <row r="642" spans="1:31" x14ac:dyDescent="0.25">
      <c r="A642" s="234"/>
      <c r="B642" s="47"/>
      <c r="C642" s="49"/>
      <c r="D642" s="8"/>
      <c r="E642" s="8"/>
      <c r="F642" s="153"/>
      <c r="AE642" s="4"/>
    </row>
    <row r="643" spans="1:31" x14ac:dyDescent="0.25">
      <c r="A643" s="234"/>
      <c r="B643" s="47"/>
      <c r="C643" s="49"/>
      <c r="D643" s="8"/>
      <c r="E643" s="8"/>
      <c r="F643" s="153"/>
      <c r="AE643" s="4"/>
    </row>
    <row r="644" spans="1:31" x14ac:dyDescent="0.25">
      <c r="A644" s="234"/>
      <c r="B644" s="47"/>
      <c r="C644" s="49"/>
      <c r="D644" s="8"/>
      <c r="E644" s="8"/>
      <c r="F644" s="153"/>
      <c r="AE644" s="4"/>
    </row>
    <row r="645" spans="1:31" x14ac:dyDescent="0.25">
      <c r="A645" s="234"/>
      <c r="B645" s="47"/>
      <c r="C645" s="49"/>
      <c r="D645" s="8"/>
      <c r="E645" s="8"/>
      <c r="F645" s="153"/>
      <c r="AE645" s="4"/>
    </row>
    <row r="646" spans="1:31" x14ac:dyDescent="0.25">
      <c r="A646" s="234"/>
      <c r="B646" s="47"/>
      <c r="C646" s="49"/>
      <c r="D646" s="8"/>
      <c r="E646" s="8"/>
      <c r="F646" s="153"/>
      <c r="AE646" s="4"/>
    </row>
    <row r="647" spans="1:31" x14ac:dyDescent="0.25">
      <c r="A647" s="234"/>
      <c r="B647" s="47"/>
      <c r="C647" s="49"/>
      <c r="D647" s="8"/>
      <c r="E647" s="8"/>
      <c r="F647" s="153"/>
      <c r="AE647" s="4"/>
    </row>
    <row r="648" spans="1:31" x14ac:dyDescent="0.25">
      <c r="A648" s="234"/>
      <c r="B648" s="47"/>
      <c r="C648" s="49"/>
      <c r="D648" s="8"/>
      <c r="E648" s="8"/>
      <c r="F648" s="153"/>
      <c r="AE648" s="4"/>
    </row>
    <row r="649" spans="1:31" x14ac:dyDescent="0.25">
      <c r="A649" s="234"/>
      <c r="B649" s="47"/>
      <c r="C649" s="49"/>
      <c r="D649" s="8"/>
      <c r="E649" s="8"/>
      <c r="F649" s="153"/>
      <c r="AE649" s="4"/>
    </row>
    <row r="650" spans="1:31" x14ac:dyDescent="0.25">
      <c r="A650" s="234"/>
      <c r="B650" s="47"/>
      <c r="C650" s="49"/>
      <c r="D650" s="8"/>
      <c r="E650" s="8"/>
      <c r="F650" s="153"/>
      <c r="AE650" s="4"/>
    </row>
    <row r="651" spans="1:31" x14ac:dyDescent="0.25">
      <c r="A651" s="234"/>
      <c r="B651" s="47"/>
      <c r="C651" s="49"/>
      <c r="D651" s="8"/>
      <c r="E651" s="8"/>
      <c r="F651" s="153"/>
      <c r="AE651" s="4"/>
    </row>
    <row r="652" spans="1:31" x14ac:dyDescent="0.25">
      <c r="A652" s="234"/>
      <c r="B652" s="47"/>
      <c r="C652" s="49"/>
      <c r="D652" s="8"/>
      <c r="E652" s="8"/>
      <c r="F652" s="153"/>
      <c r="N652" s="30"/>
      <c r="O652" s="30"/>
      <c r="P652" s="30"/>
      <c r="Q652" s="30"/>
      <c r="AE652" s="4"/>
    </row>
    <row r="653" spans="1:31" x14ac:dyDescent="0.25">
      <c r="A653" s="234"/>
      <c r="B653" s="47"/>
      <c r="C653" s="49"/>
      <c r="D653" s="8"/>
      <c r="E653" s="8"/>
      <c r="F653" s="153"/>
      <c r="M653" s="30"/>
      <c r="N653" s="30"/>
      <c r="O653" s="30"/>
      <c r="P653" s="30"/>
      <c r="Q653" s="30"/>
      <c r="AE653" s="30"/>
    </row>
    <row r="654" spans="1:31" x14ac:dyDescent="0.25">
      <c r="A654" s="234"/>
      <c r="B654" s="47"/>
      <c r="C654" s="49"/>
      <c r="D654" s="8"/>
      <c r="E654" s="8"/>
      <c r="F654" s="153"/>
      <c r="M654" s="30"/>
      <c r="N654" s="30"/>
      <c r="O654" s="30"/>
      <c r="P654" s="30"/>
      <c r="Q654" s="30"/>
      <c r="AE654" s="30"/>
    </row>
    <row r="655" spans="1:31" x14ac:dyDescent="0.25">
      <c r="A655" s="234"/>
      <c r="B655" s="47"/>
      <c r="C655" s="49"/>
      <c r="D655" s="8"/>
      <c r="E655" s="8"/>
      <c r="F655" s="153"/>
      <c r="M655" s="30"/>
      <c r="N655" s="30"/>
      <c r="O655" s="30"/>
      <c r="P655" s="30"/>
      <c r="Q655" s="30"/>
      <c r="AE655" s="30"/>
    </row>
    <row r="656" spans="1:31" x14ac:dyDescent="0.25">
      <c r="A656" s="131"/>
      <c r="B656" s="150"/>
      <c r="C656" s="49"/>
      <c r="D656" s="8"/>
      <c r="E656" s="8"/>
      <c r="F656" s="153"/>
      <c r="G656" s="30"/>
      <c r="H656" s="30"/>
      <c r="I656" s="30"/>
      <c r="J656" s="30"/>
      <c r="K656" s="30"/>
      <c r="AE656" s="4"/>
    </row>
    <row r="657" spans="1:31" x14ac:dyDescent="0.25">
      <c r="A657" s="131"/>
      <c r="B657" s="150"/>
      <c r="C657" s="49"/>
      <c r="D657" s="8"/>
      <c r="E657" s="8"/>
      <c r="F657" s="153"/>
      <c r="G657" s="30"/>
      <c r="H657" s="30"/>
      <c r="I657" s="30"/>
      <c r="J657" s="30"/>
      <c r="K657" s="30"/>
      <c r="AE657" s="4"/>
    </row>
    <row r="658" spans="1:31" x14ac:dyDescent="0.25">
      <c r="A658" s="240"/>
      <c r="B658" s="150"/>
      <c r="C658" s="241"/>
      <c r="D658" s="8"/>
      <c r="E658" s="8"/>
      <c r="F658" s="106"/>
      <c r="M658" s="30"/>
      <c r="N658" s="30"/>
      <c r="O658" s="30"/>
      <c r="P658" s="30"/>
      <c r="Q658" s="30"/>
      <c r="AE658" s="30"/>
    </row>
    <row r="659" spans="1:31" x14ac:dyDescent="0.25">
      <c r="A659" s="49"/>
      <c r="B659" s="47"/>
      <c r="C659" s="49"/>
      <c r="D659" s="8"/>
      <c r="E659" s="8"/>
      <c r="F659" s="153"/>
      <c r="M659" s="30"/>
      <c r="N659" s="30"/>
      <c r="O659" s="30"/>
      <c r="P659" s="30"/>
      <c r="Q659" s="30"/>
      <c r="AE659" s="30"/>
    </row>
    <row r="660" spans="1:31" x14ac:dyDescent="0.25">
      <c r="A660" s="236"/>
      <c r="B660" s="47"/>
      <c r="C660" s="49"/>
      <c r="D660" s="8"/>
      <c r="E660" s="8"/>
      <c r="F660" s="153"/>
      <c r="M660" s="30"/>
      <c r="N660" s="30"/>
      <c r="O660" s="30"/>
      <c r="P660" s="30"/>
      <c r="Q660" s="30"/>
      <c r="AE660" s="30"/>
    </row>
    <row r="661" spans="1:31" x14ac:dyDescent="0.25">
      <c r="A661" s="236"/>
      <c r="B661" s="47"/>
      <c r="C661" s="49"/>
      <c r="D661" s="8"/>
      <c r="E661" s="8"/>
      <c r="F661" s="153"/>
      <c r="M661" s="30"/>
      <c r="N661" s="30"/>
      <c r="O661" s="30"/>
      <c r="P661" s="30"/>
      <c r="Q661" s="30"/>
      <c r="AE661" s="30"/>
    </row>
    <row r="662" spans="1:31" x14ac:dyDescent="0.25">
      <c r="A662" s="236"/>
      <c r="B662" s="47"/>
      <c r="C662" s="49"/>
      <c r="D662" s="8"/>
      <c r="E662" s="8"/>
      <c r="F662" s="153"/>
      <c r="M662" s="30"/>
      <c r="N662" s="30"/>
      <c r="O662" s="30"/>
      <c r="P662" s="30"/>
      <c r="Q662" s="30"/>
      <c r="AE662" s="30"/>
    </row>
    <row r="663" spans="1:31" x14ac:dyDescent="0.25">
      <c r="A663" s="236"/>
      <c r="B663" s="47"/>
      <c r="C663" s="49"/>
      <c r="D663" s="8"/>
      <c r="E663" s="8"/>
      <c r="F663" s="153"/>
      <c r="M663" s="30"/>
      <c r="N663" s="30"/>
      <c r="O663" s="30"/>
      <c r="P663" s="30"/>
      <c r="Q663" s="30"/>
      <c r="AE663" s="30"/>
    </row>
    <row r="664" spans="1:31" x14ac:dyDescent="0.25">
      <c r="A664" s="236"/>
      <c r="B664" s="47"/>
      <c r="C664" s="49"/>
      <c r="D664" s="8"/>
      <c r="E664" s="8"/>
      <c r="F664" s="153"/>
      <c r="M664" s="30"/>
      <c r="N664" s="30"/>
      <c r="O664" s="30"/>
      <c r="P664" s="30"/>
      <c r="Q664" s="30"/>
      <c r="AE664" s="30"/>
    </row>
    <row r="665" spans="1:31" x14ac:dyDescent="0.25">
      <c r="A665" s="236"/>
      <c r="B665" s="47"/>
      <c r="C665" s="49"/>
      <c r="D665" s="8"/>
      <c r="E665" s="8"/>
      <c r="F665" s="153"/>
      <c r="M665" s="30"/>
      <c r="N665" s="30"/>
      <c r="O665" s="30"/>
      <c r="P665" s="30"/>
      <c r="Q665" s="30"/>
      <c r="AE665" s="30"/>
    </row>
    <row r="666" spans="1:31" x14ac:dyDescent="0.25">
      <c r="A666" s="234"/>
      <c r="B666" s="47"/>
      <c r="C666" s="49"/>
      <c r="D666" s="8"/>
      <c r="E666" s="8"/>
      <c r="F666" s="153"/>
      <c r="M666" s="30"/>
      <c r="N666" s="30"/>
      <c r="O666" s="30"/>
      <c r="P666" s="30"/>
      <c r="Q666" s="30"/>
      <c r="AE666" s="30"/>
    </row>
    <row r="667" spans="1:31" x14ac:dyDescent="0.25">
      <c r="A667" s="234"/>
      <c r="B667" s="47"/>
      <c r="C667" s="49"/>
      <c r="D667" s="8"/>
      <c r="E667" s="8"/>
      <c r="F667" s="153"/>
      <c r="M667" s="30"/>
      <c r="N667" s="30"/>
      <c r="O667" s="30"/>
      <c r="P667" s="30"/>
      <c r="Q667" s="30"/>
      <c r="AE667" s="30"/>
    </row>
    <row r="668" spans="1:31" x14ac:dyDescent="0.25">
      <c r="A668" s="23"/>
      <c r="B668" s="39"/>
      <c r="D668" s="8"/>
      <c r="E668" s="8"/>
      <c r="F668" s="153"/>
      <c r="M668" s="30"/>
      <c r="N668" s="30"/>
      <c r="O668" s="30"/>
      <c r="P668" s="30"/>
      <c r="Q668" s="30"/>
      <c r="AE668" s="30"/>
    </row>
    <row r="669" spans="1:31" x14ac:dyDescent="0.25">
      <c r="A669" s="23"/>
      <c r="B669" s="39"/>
      <c r="D669" s="8"/>
      <c r="E669" s="8"/>
      <c r="F669" s="153"/>
      <c r="M669" s="30"/>
      <c r="N669" s="30"/>
      <c r="O669" s="30"/>
      <c r="P669" s="30"/>
      <c r="Q669" s="30"/>
      <c r="AE669" s="30"/>
    </row>
    <row r="670" spans="1:31" x14ac:dyDescent="0.25">
      <c r="A670" s="23"/>
      <c r="B670" s="39"/>
      <c r="D670" s="8"/>
      <c r="E670" s="8"/>
      <c r="F670" s="153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3"/>
      <c r="M672" s="30"/>
      <c r="N672" s="30"/>
      <c r="O672" s="30"/>
      <c r="P672" s="30"/>
      <c r="Q672" s="30"/>
      <c r="AE672" s="30"/>
    </row>
    <row r="673" spans="1:31" x14ac:dyDescent="0.25">
      <c r="A673" s="169"/>
      <c r="B673" s="242"/>
      <c r="C673" s="14"/>
      <c r="D673" s="8"/>
      <c r="E673" s="8"/>
      <c r="F673" s="191"/>
      <c r="G673" s="30"/>
      <c r="H673" s="30"/>
      <c r="M673" s="30"/>
      <c r="N673" s="30"/>
      <c r="O673" s="30"/>
      <c r="P673" s="30"/>
      <c r="Q673" s="30"/>
      <c r="AE673" s="30"/>
    </row>
    <row r="674" spans="1:31" x14ac:dyDescent="0.25">
      <c r="A674" s="13"/>
      <c r="B674" s="243"/>
      <c r="D674" s="8"/>
      <c r="E674" s="8"/>
      <c r="F674" s="191"/>
      <c r="G674" s="30"/>
      <c r="H674" s="30"/>
      <c r="M674" s="30"/>
      <c r="N674" s="30"/>
      <c r="O674" s="30"/>
      <c r="P674" s="30"/>
      <c r="Q674" s="30"/>
      <c r="AE674" s="30"/>
    </row>
    <row r="675" spans="1:31" x14ac:dyDescent="0.25">
      <c r="A675" s="13"/>
      <c r="D675" s="8"/>
      <c r="E675" s="8"/>
      <c r="F675" s="153"/>
      <c r="G675" s="30"/>
      <c r="H675" s="30"/>
      <c r="M675" s="30"/>
      <c r="N675" s="30"/>
      <c r="O675" s="30"/>
      <c r="P675" s="30"/>
      <c r="Q675" s="30"/>
      <c r="AE675" s="30"/>
    </row>
    <row r="676" spans="1:31" x14ac:dyDescent="0.25">
      <c r="A676" s="235"/>
      <c r="D676" s="8"/>
      <c r="E676" s="8"/>
      <c r="F676" s="153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235"/>
      <c r="D677" s="8"/>
      <c r="E677" s="8"/>
      <c r="F677" s="153"/>
      <c r="G677" s="30"/>
      <c r="H677" s="30"/>
      <c r="M677" s="201"/>
      <c r="N677" s="30"/>
      <c r="O677" s="30"/>
      <c r="P677" s="30"/>
      <c r="Q677" s="30"/>
      <c r="AE677" s="201"/>
    </row>
    <row r="678" spans="1:31" x14ac:dyDescent="0.25">
      <c r="A678" s="235"/>
      <c r="D678" s="8"/>
      <c r="E678" s="8"/>
      <c r="F678" s="153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5"/>
      <c r="D679" s="8"/>
      <c r="E679" s="8"/>
      <c r="F679" s="153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5"/>
      <c r="D680" s="8"/>
      <c r="E680" s="8"/>
      <c r="F680" s="153"/>
      <c r="G680" s="30"/>
      <c r="H680" s="30"/>
      <c r="N680" s="30"/>
      <c r="O680" s="30"/>
      <c r="P680" s="30"/>
      <c r="Q680" s="30"/>
      <c r="AE680" s="4"/>
    </row>
    <row r="681" spans="1:31" x14ac:dyDescent="0.25">
      <c r="A681" s="235"/>
      <c r="D681" s="8"/>
      <c r="E681" s="8"/>
      <c r="F681" s="153"/>
      <c r="G681" s="30"/>
      <c r="H681" s="30"/>
      <c r="N681" s="30"/>
      <c r="O681" s="30"/>
      <c r="P681" s="30"/>
      <c r="Q681" s="30"/>
      <c r="AE681" s="4"/>
    </row>
    <row r="682" spans="1:31" x14ac:dyDescent="0.25">
      <c r="A682" s="235"/>
      <c r="D682" s="8"/>
      <c r="E682" s="8"/>
      <c r="F682" s="153"/>
      <c r="G682" s="30"/>
      <c r="H682" s="30"/>
      <c r="N682" s="30"/>
      <c r="O682" s="30"/>
      <c r="P682" s="30"/>
      <c r="Q682" s="30"/>
      <c r="AE682" s="4"/>
    </row>
    <row r="683" spans="1:31" x14ac:dyDescent="0.25">
      <c r="A683" s="235"/>
      <c r="D683" s="8"/>
      <c r="E683" s="8"/>
      <c r="F683" s="153"/>
      <c r="G683" s="30"/>
      <c r="H683" s="30"/>
      <c r="N683" s="201"/>
      <c r="O683" s="201"/>
      <c r="P683" s="30"/>
      <c r="Q683" s="30"/>
      <c r="AE683" s="4"/>
    </row>
    <row r="684" spans="1:31" x14ac:dyDescent="0.25">
      <c r="A684" s="235"/>
      <c r="D684" s="8"/>
      <c r="E684" s="8"/>
      <c r="F684" s="153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5"/>
      <c r="D685" s="8"/>
      <c r="E685" s="8"/>
      <c r="F685" s="191"/>
      <c r="G685" s="30"/>
      <c r="H685" s="30"/>
      <c r="N685" s="30"/>
      <c r="O685" s="30"/>
      <c r="P685" s="30"/>
      <c r="Q685" s="30"/>
      <c r="AE685" s="4"/>
    </row>
    <row r="686" spans="1:31" x14ac:dyDescent="0.25">
      <c r="A686" s="13"/>
      <c r="B686" s="243"/>
      <c r="D686" s="8"/>
      <c r="E686" s="8"/>
      <c r="F686" s="191"/>
      <c r="G686" s="30"/>
      <c r="H686" s="30"/>
      <c r="P686" s="30"/>
      <c r="Q686" s="30"/>
      <c r="AE686" s="4"/>
    </row>
    <row r="687" spans="1:31" x14ac:dyDescent="0.25">
      <c r="A687" s="235"/>
      <c r="D687" s="8"/>
      <c r="E687" s="8"/>
      <c r="F687" s="153"/>
      <c r="G687" s="30"/>
      <c r="H687" s="30"/>
      <c r="P687" s="30"/>
      <c r="Q687" s="30"/>
      <c r="AE687" s="4"/>
    </row>
    <row r="688" spans="1:31" x14ac:dyDescent="0.25">
      <c r="A688" s="235"/>
      <c r="D688" s="8"/>
      <c r="E688" s="8"/>
      <c r="F688" s="153"/>
      <c r="G688" s="30"/>
      <c r="H688" s="30"/>
      <c r="P688" s="201"/>
      <c r="Q688" s="30"/>
      <c r="AE688" s="4"/>
    </row>
    <row r="689" spans="1:31" x14ac:dyDescent="0.25">
      <c r="A689" s="235"/>
      <c r="D689" s="8"/>
      <c r="E689" s="8"/>
      <c r="F689" s="153"/>
      <c r="G689" s="30"/>
      <c r="H689" s="30"/>
      <c r="P689" s="30"/>
      <c r="Q689" s="30"/>
      <c r="AE689" s="4"/>
    </row>
    <row r="690" spans="1:31" x14ac:dyDescent="0.25">
      <c r="A690" s="235"/>
      <c r="D690" s="8"/>
      <c r="E690" s="8"/>
      <c r="F690" s="153"/>
      <c r="G690" s="30"/>
      <c r="H690" s="30"/>
      <c r="P690" s="30"/>
      <c r="Q690" s="30"/>
      <c r="AE690" s="4"/>
    </row>
    <row r="691" spans="1:31" x14ac:dyDescent="0.25">
      <c r="A691" s="235"/>
      <c r="D691" s="8"/>
      <c r="E691" s="8"/>
      <c r="F691" s="153"/>
      <c r="G691" s="30"/>
      <c r="H691" s="30"/>
      <c r="Q691" s="30"/>
      <c r="AE691" s="4"/>
    </row>
    <row r="692" spans="1:31" x14ac:dyDescent="0.25">
      <c r="A692" s="235"/>
      <c r="D692" s="8"/>
      <c r="E692" s="8"/>
      <c r="F692" s="191"/>
      <c r="G692" s="30"/>
      <c r="H692" s="30"/>
      <c r="Q692" s="30"/>
      <c r="AE692" s="4"/>
    </row>
    <row r="693" spans="1:31" x14ac:dyDescent="0.25">
      <c r="A693" s="13"/>
      <c r="B693" s="243"/>
      <c r="D693" s="8"/>
      <c r="E693" s="8"/>
      <c r="F693" s="191"/>
      <c r="G693" s="30"/>
      <c r="H693" s="30"/>
      <c r="Q693" s="30"/>
      <c r="AE693" s="4"/>
    </row>
    <row r="694" spans="1:31" x14ac:dyDescent="0.25">
      <c r="A694" s="235"/>
      <c r="D694" s="8"/>
      <c r="E694" s="8"/>
      <c r="F694" s="153"/>
      <c r="G694" s="30"/>
      <c r="H694" s="30"/>
      <c r="Q694" s="30"/>
      <c r="AE694" s="4"/>
    </row>
    <row r="695" spans="1:31" x14ac:dyDescent="0.25">
      <c r="A695" s="235"/>
      <c r="D695" s="8"/>
      <c r="E695" s="8"/>
      <c r="F695" s="153"/>
      <c r="G695" s="30"/>
      <c r="H695" s="30"/>
      <c r="I695" s="30"/>
      <c r="J695" s="30"/>
      <c r="K695" s="30"/>
      <c r="Q695" s="30"/>
      <c r="AE695" s="4"/>
    </row>
    <row r="696" spans="1:31" x14ac:dyDescent="0.25">
      <c r="A696" s="235"/>
      <c r="D696" s="8"/>
      <c r="E696" s="8"/>
      <c r="F696" s="153"/>
      <c r="G696" s="30"/>
      <c r="H696" s="30"/>
      <c r="I696" s="30"/>
      <c r="J696" s="30"/>
      <c r="K696" s="30"/>
      <c r="Q696" s="30"/>
      <c r="AE696" s="4"/>
    </row>
    <row r="697" spans="1:31" x14ac:dyDescent="0.25">
      <c r="A697" s="235"/>
      <c r="D697" s="8"/>
      <c r="E697" s="8"/>
      <c r="F697" s="153"/>
      <c r="G697" s="30"/>
      <c r="H697" s="30"/>
      <c r="I697" s="30"/>
      <c r="J697" s="30"/>
      <c r="K697" s="30"/>
      <c r="Q697" s="30"/>
      <c r="AE697" s="4"/>
    </row>
    <row r="698" spans="1:31" x14ac:dyDescent="0.25">
      <c r="A698" s="235"/>
      <c r="D698" s="8"/>
      <c r="E698" s="8"/>
      <c r="F698" s="153"/>
      <c r="G698" s="30"/>
      <c r="H698" s="30"/>
      <c r="I698" s="30"/>
      <c r="J698" s="30"/>
      <c r="K698" s="30"/>
      <c r="Q698" s="201"/>
      <c r="AE698" s="4"/>
    </row>
    <row r="699" spans="1:31" x14ac:dyDescent="0.25">
      <c r="A699" s="235"/>
      <c r="D699" s="8"/>
      <c r="E699" s="8"/>
      <c r="F699" s="191"/>
      <c r="G699" s="30"/>
      <c r="H699" s="30"/>
      <c r="I699" s="30"/>
      <c r="J699" s="30"/>
      <c r="K699" s="30"/>
      <c r="Q699" s="30"/>
      <c r="AE699" s="4"/>
    </row>
    <row r="700" spans="1:31" x14ac:dyDescent="0.25">
      <c r="A700" s="13"/>
      <c r="B700" s="243"/>
      <c r="D700" s="8"/>
      <c r="E700" s="8"/>
      <c r="F700" s="191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5"/>
      <c r="D701" s="8"/>
      <c r="E701" s="8"/>
      <c r="F701" s="153"/>
      <c r="G701" s="30"/>
      <c r="H701" s="30"/>
      <c r="I701" s="30"/>
      <c r="J701" s="30"/>
      <c r="K701" s="30"/>
      <c r="AE701" s="4"/>
    </row>
    <row r="702" spans="1:31" x14ac:dyDescent="0.25">
      <c r="A702" s="235"/>
      <c r="D702" s="8"/>
      <c r="E702" s="8"/>
      <c r="F702" s="153"/>
      <c r="G702" s="30"/>
      <c r="H702" s="30"/>
      <c r="I702" s="30"/>
      <c r="J702" s="30"/>
      <c r="K702" s="30"/>
      <c r="AE702" s="4"/>
    </row>
    <row r="703" spans="1:31" x14ac:dyDescent="0.25">
      <c r="A703" s="235"/>
      <c r="D703" s="8"/>
      <c r="E703" s="8"/>
      <c r="F703" s="191"/>
      <c r="G703" s="30"/>
      <c r="H703" s="30"/>
      <c r="I703" s="30"/>
      <c r="J703" s="30"/>
      <c r="K703" s="30"/>
      <c r="AE703" s="4"/>
    </row>
    <row r="704" spans="1:31" x14ac:dyDescent="0.25">
      <c r="A704" s="13"/>
      <c r="B704" s="243"/>
      <c r="D704" s="8"/>
      <c r="E704" s="8"/>
      <c r="F704" s="191"/>
      <c r="G704" s="201"/>
      <c r="H704" s="201"/>
      <c r="I704" s="201"/>
      <c r="J704" s="201"/>
      <c r="K704" s="201"/>
      <c r="AE704" s="4"/>
    </row>
    <row r="705" spans="1:31" x14ac:dyDescent="0.25">
      <c r="A705" s="235"/>
      <c r="D705" s="8"/>
      <c r="E705" s="8"/>
      <c r="F705" s="153"/>
      <c r="G705" s="30"/>
      <c r="H705" s="30"/>
      <c r="I705" s="30"/>
      <c r="J705" s="30"/>
      <c r="K705" s="30"/>
      <c r="L705" s="14"/>
      <c r="AE705" s="4"/>
    </row>
    <row r="706" spans="1:31" x14ac:dyDescent="0.25">
      <c r="A706" s="235"/>
      <c r="D706" s="8"/>
      <c r="E706" s="8"/>
      <c r="F706" s="153"/>
      <c r="G706" s="30"/>
      <c r="H706" s="30"/>
      <c r="I706" s="30"/>
      <c r="J706" s="30"/>
      <c r="K706" s="30"/>
      <c r="AE706" s="4"/>
    </row>
    <row r="707" spans="1:31" x14ac:dyDescent="0.25">
      <c r="A707" s="235"/>
      <c r="D707" s="8"/>
      <c r="E707" s="8"/>
      <c r="F707" s="191"/>
      <c r="G707" s="14"/>
      <c r="AE707" s="4"/>
    </row>
    <row r="708" spans="1:31" x14ac:dyDescent="0.25">
      <c r="A708" s="13"/>
      <c r="B708" s="243"/>
      <c r="D708" s="8"/>
      <c r="E708" s="8"/>
      <c r="F708" s="191"/>
      <c r="G708" s="14"/>
      <c r="AE708" s="4"/>
    </row>
    <row r="709" spans="1:31" x14ac:dyDescent="0.25">
      <c r="A709" s="235"/>
      <c r="D709" s="8"/>
      <c r="E709" s="8"/>
      <c r="F709" s="153"/>
      <c r="G709" s="14"/>
      <c r="AE709" s="4"/>
    </row>
    <row r="710" spans="1:31" x14ac:dyDescent="0.25">
      <c r="A710" s="235"/>
      <c r="D710" s="8"/>
      <c r="E710" s="8"/>
      <c r="F710" s="153"/>
      <c r="G710" s="14"/>
      <c r="AE710" s="4"/>
    </row>
    <row r="711" spans="1:31" x14ac:dyDescent="0.25">
      <c r="A711" s="235"/>
      <c r="D711" s="8"/>
      <c r="E711" s="8"/>
      <c r="F711" s="191"/>
      <c r="G711" s="14"/>
      <c r="AE711" s="4"/>
    </row>
    <row r="712" spans="1:31" x14ac:dyDescent="0.25">
      <c r="A712" s="13"/>
      <c r="B712" s="243"/>
      <c r="D712" s="8"/>
      <c r="E712" s="8"/>
      <c r="F712" s="191"/>
      <c r="G712" s="14"/>
      <c r="AE712" s="4"/>
    </row>
    <row r="713" spans="1:31" x14ac:dyDescent="0.25">
      <c r="A713" s="235"/>
      <c r="D713" s="8"/>
      <c r="E713" s="8"/>
      <c r="F713" s="153"/>
      <c r="G713" s="14"/>
      <c r="AE713" s="4"/>
    </row>
    <row r="714" spans="1:31" x14ac:dyDescent="0.25">
      <c r="A714" s="235"/>
      <c r="D714" s="8"/>
      <c r="E714" s="8"/>
      <c r="F714" s="153"/>
      <c r="G714" s="14"/>
      <c r="AE714" s="4"/>
    </row>
    <row r="715" spans="1:31" x14ac:dyDescent="0.25">
      <c r="A715" s="235"/>
      <c r="D715" s="8"/>
      <c r="E715" s="8"/>
      <c r="F715" s="153"/>
      <c r="G715" s="14"/>
      <c r="AE715" s="4"/>
    </row>
    <row r="716" spans="1:31" x14ac:dyDescent="0.25">
      <c r="A716" s="235"/>
      <c r="D716" s="8"/>
      <c r="E716" s="8"/>
      <c r="F716" s="191"/>
      <c r="G716" s="14"/>
      <c r="AE716" s="4"/>
    </row>
    <row r="717" spans="1:31" x14ac:dyDescent="0.25">
      <c r="A717" s="235"/>
      <c r="B717" s="243"/>
      <c r="D717" s="8"/>
      <c r="E717" s="8"/>
      <c r="F717" s="191"/>
      <c r="G717" s="14"/>
      <c r="AE717" s="4"/>
    </row>
    <row r="718" spans="1:31" x14ac:dyDescent="0.25">
      <c r="A718" s="235"/>
      <c r="D718" s="8"/>
      <c r="E718" s="8"/>
      <c r="F718" s="153"/>
      <c r="G718" s="14"/>
      <c r="AE718" s="4"/>
    </row>
    <row r="719" spans="1:31" x14ac:dyDescent="0.25">
      <c r="A719" s="235"/>
      <c r="D719" s="8"/>
      <c r="E719" s="8"/>
      <c r="F719" s="153"/>
      <c r="G719" s="14"/>
      <c r="AE719" s="4"/>
    </row>
    <row r="720" spans="1:31" x14ac:dyDescent="0.25">
      <c r="A720" s="235"/>
      <c r="D720" s="8"/>
      <c r="E720" s="8"/>
      <c r="F720" s="191"/>
      <c r="G720" s="14"/>
      <c r="AE720" s="4"/>
    </row>
    <row r="721" spans="1:31" x14ac:dyDescent="0.25">
      <c r="A721" s="235"/>
      <c r="B721" s="243"/>
      <c r="D721" s="8"/>
      <c r="E721" s="8"/>
      <c r="F721" s="191"/>
      <c r="G721" s="14"/>
      <c r="AE721" s="4"/>
    </row>
    <row r="722" spans="1:31" x14ac:dyDescent="0.25">
      <c r="A722" s="235"/>
      <c r="D722" s="8"/>
      <c r="E722" s="8"/>
      <c r="F722" s="153"/>
      <c r="G722" s="14"/>
      <c r="AE722" s="4"/>
    </row>
    <row r="723" spans="1:31" x14ac:dyDescent="0.25">
      <c r="A723" s="235"/>
      <c r="D723" s="8"/>
      <c r="E723" s="8"/>
      <c r="F723" s="153"/>
      <c r="G723" s="14"/>
      <c r="AE723" s="4"/>
    </row>
    <row r="724" spans="1:31" x14ac:dyDescent="0.25">
      <c r="A724" s="235"/>
      <c r="D724" s="8"/>
      <c r="E724" s="8"/>
      <c r="F724" s="191"/>
      <c r="G724" s="14"/>
      <c r="AE724" s="4"/>
    </row>
    <row r="725" spans="1:31" x14ac:dyDescent="0.25">
      <c r="A725" s="235"/>
      <c r="B725" s="243"/>
      <c r="D725" s="8"/>
      <c r="E725" s="8"/>
      <c r="F725" s="191"/>
      <c r="G725" s="14"/>
      <c r="AE725" s="4"/>
    </row>
    <row r="726" spans="1:31" x14ac:dyDescent="0.25">
      <c r="A726" s="235"/>
      <c r="D726" s="8"/>
      <c r="E726" s="8"/>
      <c r="F726" s="153"/>
      <c r="G726" s="14"/>
      <c r="AE726" s="4"/>
    </row>
    <row r="727" spans="1:31" x14ac:dyDescent="0.25">
      <c r="A727" s="235"/>
      <c r="D727" s="8"/>
      <c r="E727" s="8"/>
      <c r="F727" s="153"/>
      <c r="G727" s="14"/>
      <c r="AE727" s="4"/>
    </row>
    <row r="728" spans="1:31" x14ac:dyDescent="0.25">
      <c r="A728" s="235"/>
      <c r="D728" s="232"/>
      <c r="E728" s="94"/>
      <c r="F728" s="191"/>
      <c r="G728" s="14"/>
      <c r="AE728" s="4"/>
    </row>
    <row r="729" spans="1:31" ht="18.75" x14ac:dyDescent="0.25">
      <c r="A729" s="114"/>
      <c r="B729" s="116"/>
      <c r="C729" s="322"/>
      <c r="D729" s="322"/>
      <c r="E729" s="322"/>
      <c r="F729" s="322"/>
      <c r="AE729" s="4"/>
    </row>
    <row r="730" spans="1:31" ht="18.75" x14ac:dyDescent="0.25">
      <c r="A730" s="156"/>
      <c r="B730" s="12"/>
      <c r="C730" s="19"/>
      <c r="D730" s="157"/>
      <c r="E730" s="125"/>
      <c r="F730" s="112"/>
      <c r="AE730" s="4"/>
    </row>
    <row r="731" spans="1:31" ht="16.5" x14ac:dyDescent="0.25">
      <c r="A731" s="156"/>
      <c r="B731" s="187"/>
      <c r="C731" s="19"/>
      <c r="D731" s="157"/>
      <c r="E731" s="125"/>
      <c r="F731" s="157"/>
      <c r="AE731" s="4"/>
    </row>
    <row r="732" spans="1:31" x14ac:dyDescent="0.25">
      <c r="A732" s="244"/>
      <c r="B732" s="245"/>
      <c r="D732" s="8"/>
      <c r="E732" s="8"/>
      <c r="F732" s="10"/>
      <c r="AE732" s="4"/>
    </row>
    <row r="733" spans="1:31" x14ac:dyDescent="0.25">
      <c r="A733" s="244"/>
      <c r="B733" s="245"/>
      <c r="D733" s="8"/>
      <c r="E733" s="8"/>
      <c r="F733" s="10"/>
      <c r="AE733" s="4"/>
    </row>
    <row r="734" spans="1:31" x14ac:dyDescent="0.25">
      <c r="A734" s="244"/>
      <c r="B734" s="245"/>
      <c r="D734" s="8"/>
      <c r="E734" s="8"/>
      <c r="F734" s="10"/>
      <c r="AE734" s="4"/>
    </row>
    <row r="735" spans="1:31" x14ac:dyDescent="0.25">
      <c r="A735" s="244"/>
      <c r="B735" s="6"/>
      <c r="D735" s="8"/>
      <c r="E735" s="8"/>
      <c r="F735" s="10"/>
      <c r="AE735" s="4"/>
    </row>
    <row r="736" spans="1:31" x14ac:dyDescent="0.25">
      <c r="A736" s="186"/>
      <c r="B736" s="11"/>
      <c r="D736" s="8"/>
      <c r="E736" s="8"/>
      <c r="F736" s="10"/>
      <c r="AE736" s="4"/>
    </row>
    <row r="737" spans="1:31" x14ac:dyDescent="0.25">
      <c r="A737" s="244"/>
      <c r="B737" s="245"/>
      <c r="D737" s="8"/>
      <c r="E737" s="8"/>
      <c r="F737" s="10"/>
      <c r="AE737" s="4"/>
    </row>
    <row r="738" spans="1:31" x14ac:dyDescent="0.25">
      <c r="A738" s="244"/>
      <c r="B738" s="245"/>
      <c r="D738" s="8"/>
      <c r="E738" s="8"/>
      <c r="F738" s="10"/>
      <c r="AE738" s="4"/>
    </row>
    <row r="739" spans="1:31" x14ac:dyDescent="0.25">
      <c r="A739" s="244"/>
      <c r="B739" s="245"/>
      <c r="D739" s="8"/>
      <c r="E739" s="8"/>
      <c r="F739" s="10"/>
      <c r="AE739" s="4"/>
    </row>
    <row r="740" spans="1:31" x14ac:dyDescent="0.25">
      <c r="A740" s="246"/>
      <c r="B740" s="11"/>
      <c r="D740" s="8"/>
      <c r="E740" s="8"/>
      <c r="F740" s="10"/>
      <c r="AE740" s="4"/>
    </row>
    <row r="741" spans="1:31" x14ac:dyDescent="0.25">
      <c r="A741" s="244"/>
      <c r="B741" s="245"/>
      <c r="D741" s="8"/>
      <c r="E741" s="8"/>
      <c r="F741" s="10"/>
      <c r="AE741" s="4"/>
    </row>
    <row r="742" spans="1:31" x14ac:dyDescent="0.25">
      <c r="A742" s="244"/>
      <c r="B742" s="245"/>
      <c r="D742" s="8"/>
      <c r="E742" s="8"/>
      <c r="F742" s="10"/>
      <c r="AE742" s="4"/>
    </row>
    <row r="743" spans="1:31" x14ac:dyDescent="0.25">
      <c r="A743" s="244"/>
      <c r="B743" s="245"/>
      <c r="D743" s="8"/>
      <c r="E743" s="8"/>
      <c r="F743" s="10"/>
      <c r="AE743" s="4"/>
    </row>
    <row r="744" spans="1:31" x14ac:dyDescent="0.25">
      <c r="A744" s="244"/>
      <c r="B744" s="6"/>
      <c r="D744" s="8"/>
      <c r="E744" s="8"/>
      <c r="F744" s="10"/>
      <c r="AE744" s="4"/>
    </row>
    <row r="745" spans="1:31" x14ac:dyDescent="0.25">
      <c r="A745" s="246"/>
      <c r="B745" s="6"/>
      <c r="C745" s="6"/>
      <c r="D745" s="8"/>
      <c r="E745" s="8"/>
      <c r="F745" s="6"/>
      <c r="AE745" s="4"/>
    </row>
    <row r="746" spans="1:31" x14ac:dyDescent="0.25">
      <c r="A746" s="244"/>
      <c r="B746" s="6"/>
      <c r="D746" s="8"/>
      <c r="E746" s="8"/>
      <c r="F746" s="10"/>
      <c r="AE746" s="4"/>
    </row>
    <row r="747" spans="1:31" x14ac:dyDescent="0.25">
      <c r="A747" s="244"/>
      <c r="B747" s="6"/>
      <c r="D747" s="8"/>
      <c r="E747" s="8"/>
      <c r="F747" s="10"/>
      <c r="AE747" s="4"/>
    </row>
    <row r="748" spans="1:31" x14ac:dyDescent="0.25">
      <c r="A748" s="244"/>
      <c r="B748" s="6"/>
      <c r="D748" s="8"/>
      <c r="E748" s="8"/>
      <c r="F748" s="10"/>
      <c r="AE748" s="4"/>
    </row>
    <row r="749" spans="1:31" x14ac:dyDescent="0.25">
      <c r="A749" s="246"/>
      <c r="B749" s="6"/>
      <c r="C749" s="6"/>
      <c r="D749" s="8"/>
      <c r="E749" s="8"/>
      <c r="F749" s="6"/>
      <c r="AE749" s="4"/>
    </row>
    <row r="750" spans="1:31" x14ac:dyDescent="0.25">
      <c r="A750" s="244"/>
      <c r="B750" s="6"/>
      <c r="D750" s="8"/>
      <c r="E750" s="8"/>
      <c r="F750" s="10"/>
    </row>
    <row r="751" spans="1:31" x14ac:dyDescent="0.25">
      <c r="A751" s="244"/>
      <c r="B751" s="6"/>
      <c r="D751" s="8"/>
      <c r="E751" s="8"/>
      <c r="F751" s="10"/>
      <c r="AE751" s="4"/>
    </row>
    <row r="752" spans="1:31" x14ac:dyDescent="0.25">
      <c r="A752" s="246"/>
      <c r="B752" s="6"/>
      <c r="C752" s="6"/>
      <c r="D752" s="8"/>
      <c r="E752" s="8"/>
      <c r="F752" s="6"/>
      <c r="AE752" s="4"/>
    </row>
    <row r="753" spans="1:31" x14ac:dyDescent="0.25">
      <c r="A753" s="244"/>
      <c r="B753" s="6"/>
      <c r="D753" s="8"/>
      <c r="E753" s="8"/>
      <c r="F753" s="10"/>
      <c r="AE753" s="4"/>
    </row>
    <row r="754" spans="1:31" x14ac:dyDescent="0.25">
      <c r="A754" s="244"/>
      <c r="B754" s="6"/>
      <c r="D754" s="8"/>
      <c r="E754" s="8"/>
      <c r="F754" s="10"/>
      <c r="AE754" s="4"/>
    </row>
    <row r="755" spans="1:31" x14ac:dyDescent="0.25">
      <c r="A755" s="244"/>
      <c r="B755" s="6"/>
      <c r="D755" s="8"/>
      <c r="E755" s="8"/>
      <c r="F755" s="10"/>
      <c r="AE755" s="4"/>
    </row>
    <row r="756" spans="1:31" x14ac:dyDescent="0.25">
      <c r="A756" s="244"/>
      <c r="B756" s="6"/>
      <c r="D756" s="8"/>
      <c r="E756" s="8"/>
      <c r="F756" s="10"/>
      <c r="AE756" s="4"/>
    </row>
    <row r="757" spans="1:31" x14ac:dyDescent="0.25">
      <c r="A757" s="246"/>
      <c r="B757" s="11"/>
      <c r="D757" s="8"/>
      <c r="E757" s="8"/>
      <c r="F757" s="10"/>
      <c r="AE757" s="4"/>
    </row>
    <row r="758" spans="1:31" x14ac:dyDescent="0.25">
      <c r="A758" s="244"/>
      <c r="B758" s="245"/>
      <c r="D758" s="8"/>
      <c r="E758" s="8"/>
      <c r="F758" s="10"/>
      <c r="AE758" s="4"/>
    </row>
    <row r="759" spans="1:31" x14ac:dyDescent="0.25">
      <c r="A759" s="244"/>
      <c r="B759" s="245"/>
      <c r="D759" s="8"/>
      <c r="E759" s="8"/>
      <c r="F759" s="10"/>
      <c r="AE759" s="4"/>
    </row>
    <row r="760" spans="1:31" x14ac:dyDescent="0.25">
      <c r="A760" s="244"/>
      <c r="B760" s="245"/>
      <c r="D760" s="8"/>
      <c r="E760" s="8"/>
      <c r="F760" s="10"/>
      <c r="AE760" s="4"/>
    </row>
    <row r="761" spans="1:31" x14ac:dyDescent="0.25">
      <c r="A761" s="246"/>
      <c r="B761" s="247"/>
      <c r="D761" s="8"/>
      <c r="E761" s="8"/>
      <c r="F761" s="10"/>
      <c r="AE761" s="4"/>
    </row>
    <row r="762" spans="1:31" x14ac:dyDescent="0.25">
      <c r="A762" s="244"/>
      <c r="B762" s="245"/>
      <c r="D762" s="8"/>
      <c r="E762" s="8"/>
      <c r="F762" s="10"/>
      <c r="AE762" s="4"/>
    </row>
    <row r="763" spans="1:31" x14ac:dyDescent="0.25">
      <c r="A763" s="244"/>
      <c r="B763" s="245"/>
      <c r="D763" s="8"/>
      <c r="E763" s="8"/>
      <c r="F763" s="10"/>
      <c r="AE763" s="4"/>
    </row>
    <row r="764" spans="1:31" x14ac:dyDescent="0.25">
      <c r="A764" s="244"/>
      <c r="B764" s="6"/>
      <c r="D764" s="8"/>
      <c r="E764" s="8"/>
      <c r="F764" s="10"/>
      <c r="AE764" s="4"/>
    </row>
    <row r="765" spans="1:31" x14ac:dyDescent="0.25">
      <c r="A765" s="244"/>
      <c r="B765" s="6"/>
      <c r="D765" s="8"/>
      <c r="E765" s="8"/>
      <c r="F765" s="10"/>
      <c r="AE765" s="4"/>
    </row>
    <row r="766" spans="1:31" x14ac:dyDescent="0.25">
      <c r="A766" s="244"/>
      <c r="B766" s="6"/>
      <c r="D766" s="8"/>
      <c r="E766" s="8"/>
      <c r="F766" s="10"/>
      <c r="AE766" s="4"/>
    </row>
    <row r="767" spans="1:31" x14ac:dyDescent="0.25">
      <c r="A767" s="244"/>
      <c r="B767" s="6"/>
      <c r="D767" s="8"/>
      <c r="E767" s="8"/>
      <c r="F767" s="10"/>
      <c r="AE767" s="4"/>
    </row>
    <row r="768" spans="1:31" x14ac:dyDescent="0.25">
      <c r="A768" s="244"/>
      <c r="B768" s="6"/>
      <c r="D768" s="8"/>
      <c r="E768" s="8"/>
      <c r="F768" s="10"/>
      <c r="AE768" s="4"/>
    </row>
    <row r="769" spans="1:31" x14ac:dyDescent="0.25">
      <c r="A769" s="244"/>
      <c r="B769" s="6"/>
      <c r="D769" s="8"/>
      <c r="E769" s="8"/>
      <c r="F769" s="10"/>
      <c r="AE769" s="4"/>
    </row>
    <row r="770" spans="1:31" x14ac:dyDescent="0.25">
      <c r="A770" s="244"/>
      <c r="B770" s="6"/>
      <c r="D770" s="8"/>
      <c r="E770" s="8"/>
      <c r="F770" s="10"/>
      <c r="AE770" s="4"/>
    </row>
    <row r="771" spans="1:31" x14ac:dyDescent="0.25">
      <c r="A771" s="244"/>
      <c r="B771" s="6"/>
      <c r="D771" s="8"/>
      <c r="E771" s="8"/>
      <c r="F771" s="10"/>
      <c r="AE771" s="4"/>
    </row>
    <row r="772" spans="1:31" x14ac:dyDescent="0.25">
      <c r="A772" s="244"/>
      <c r="B772" s="6"/>
      <c r="D772" s="8"/>
      <c r="E772" s="8"/>
      <c r="F772" s="10"/>
      <c r="AE772" s="4"/>
    </row>
    <row r="773" spans="1:31" x14ac:dyDescent="0.25">
      <c r="A773" s="23"/>
      <c r="B773" s="11"/>
      <c r="D773" s="8"/>
      <c r="E773" s="8"/>
      <c r="F773" s="10"/>
      <c r="AE773" s="4"/>
    </row>
    <row r="774" spans="1:31" x14ac:dyDescent="0.25">
      <c r="A774" s="23"/>
      <c r="B774" s="6"/>
      <c r="D774" s="8"/>
      <c r="E774" s="8"/>
      <c r="F774" s="10"/>
      <c r="AE774" s="4"/>
    </row>
    <row r="775" spans="1:31" x14ac:dyDescent="0.25">
      <c r="A775" s="23"/>
      <c r="B775" s="6"/>
      <c r="D775" s="8"/>
      <c r="E775" s="8"/>
      <c r="F775" s="10"/>
      <c r="AE775" s="4"/>
    </row>
    <row r="776" spans="1:31" x14ac:dyDescent="0.25">
      <c r="A776" s="23"/>
      <c r="B776" s="6"/>
      <c r="D776" s="8"/>
      <c r="E776" s="8"/>
      <c r="F776" s="10"/>
      <c r="AE776" s="4"/>
    </row>
    <row r="777" spans="1:31" x14ac:dyDescent="0.25">
      <c r="A777" s="23"/>
      <c r="B777" s="11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6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131"/>
      <c r="B786" s="47"/>
      <c r="C786" s="49"/>
      <c r="D786" s="46"/>
      <c r="E786" s="8"/>
      <c r="F786" s="153"/>
      <c r="AE786" s="4"/>
    </row>
    <row r="787" spans="1:31" x14ac:dyDescent="0.25">
      <c r="A787" s="131"/>
      <c r="B787" s="47"/>
      <c r="C787" s="49"/>
      <c r="D787" s="46"/>
      <c r="E787" s="8"/>
      <c r="F787" s="153"/>
      <c r="AE787" s="4"/>
    </row>
    <row r="788" spans="1:31" ht="18.75" x14ac:dyDescent="0.25">
      <c r="A788" s="23"/>
      <c r="B788" s="52"/>
      <c r="D788" s="8"/>
      <c r="E788" s="8"/>
      <c r="F788" s="10"/>
      <c r="AE788" s="4"/>
    </row>
    <row r="789" spans="1:31" x14ac:dyDescent="0.25">
      <c r="A789" s="23"/>
      <c r="B789" s="6"/>
      <c r="D789" s="8"/>
      <c r="E789" s="8"/>
      <c r="F789" s="10"/>
      <c r="AE789" s="4"/>
    </row>
    <row r="790" spans="1:31" x14ac:dyDescent="0.25">
      <c r="A790" s="23"/>
      <c r="B790" s="6"/>
      <c r="D790" s="8"/>
      <c r="E790" s="8"/>
      <c r="F790" s="10"/>
      <c r="AE790" s="4"/>
    </row>
    <row r="791" spans="1:31" x14ac:dyDescent="0.25">
      <c r="A791" s="23"/>
      <c r="B791" s="6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ht="18.75" x14ac:dyDescent="0.25">
      <c r="A793" s="23"/>
      <c r="B793" s="52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x14ac:dyDescent="0.25">
      <c r="A796" s="23"/>
      <c r="B796" s="6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ht="18.75" x14ac:dyDescent="0.3">
      <c r="A800" s="248"/>
      <c r="B800" s="249"/>
      <c r="C800" s="14"/>
      <c r="D800" s="8"/>
      <c r="E800" s="8"/>
      <c r="F800" s="14"/>
      <c r="AE800" s="4"/>
    </row>
    <row r="801" spans="1:31" x14ac:dyDescent="0.25">
      <c r="A801" s="250"/>
      <c r="B801" s="6"/>
      <c r="C801" s="40"/>
      <c r="D801" s="8"/>
      <c r="E801" s="8"/>
      <c r="F801" s="10"/>
      <c r="AE801" s="4"/>
    </row>
    <row r="802" spans="1:31" x14ac:dyDescent="0.25">
      <c r="A802" s="250"/>
      <c r="B802" s="6"/>
      <c r="C802" s="40"/>
      <c r="D802" s="46"/>
      <c r="E802" s="8"/>
      <c r="F802" s="10"/>
      <c r="AE802" s="4"/>
    </row>
    <row r="803" spans="1:31" x14ac:dyDescent="0.25">
      <c r="A803" s="250"/>
      <c r="B803" s="6"/>
      <c r="C803" s="40"/>
      <c r="D803" s="8"/>
      <c r="E803" s="8"/>
      <c r="F803" s="10"/>
      <c r="AE803" s="4"/>
    </row>
    <row r="804" spans="1:31" x14ac:dyDescent="0.25">
      <c r="A804" s="250"/>
      <c r="B804" s="6"/>
      <c r="C804" s="40"/>
      <c r="D804" s="46"/>
      <c r="E804" s="8"/>
      <c r="F804" s="10"/>
      <c r="AE804" s="4"/>
    </row>
    <row r="805" spans="1:31" x14ac:dyDescent="0.25">
      <c r="A805" s="13"/>
      <c r="B805" s="6"/>
      <c r="C805" s="40"/>
      <c r="D805" s="8"/>
      <c r="E805" s="8"/>
      <c r="F805" s="153"/>
      <c r="AE805" s="4"/>
    </row>
    <row r="806" spans="1:31" x14ac:dyDescent="0.25">
      <c r="A806" s="13"/>
      <c r="B806" s="6"/>
      <c r="C806" s="40"/>
      <c r="D806" s="8"/>
      <c r="E806" s="8"/>
      <c r="F806" s="153"/>
      <c r="AE806" s="4"/>
    </row>
    <row r="807" spans="1:31" x14ac:dyDescent="0.25">
      <c r="A807" s="13"/>
      <c r="B807" s="6"/>
      <c r="C807" s="40"/>
      <c r="D807" s="8"/>
      <c r="E807" s="8"/>
      <c r="F807" s="153"/>
      <c r="AE807" s="4"/>
    </row>
    <row r="808" spans="1:31" x14ac:dyDescent="0.25">
      <c r="A808" s="13"/>
      <c r="B808" s="6"/>
      <c r="C808" s="40"/>
      <c r="D808" s="8"/>
      <c r="E808" s="8"/>
      <c r="F808" s="153"/>
      <c r="AE808" s="4"/>
    </row>
    <row r="809" spans="1:31" x14ac:dyDescent="0.25">
      <c r="A809" s="13"/>
      <c r="B809" s="6"/>
      <c r="C809" s="40"/>
      <c r="D809" s="8"/>
      <c r="E809" s="8"/>
      <c r="F809" s="153"/>
      <c r="H809" s="14"/>
      <c r="I809" s="14"/>
      <c r="J809" s="14"/>
      <c r="AE809" s="4"/>
    </row>
    <row r="810" spans="1:31" x14ac:dyDescent="0.25">
      <c r="A810" s="13"/>
      <c r="B810" s="6"/>
      <c r="C810" s="40"/>
      <c r="D810" s="8"/>
      <c r="E810" s="8"/>
      <c r="F810" s="153"/>
      <c r="AE810" s="4"/>
    </row>
    <row r="811" spans="1:31" x14ac:dyDescent="0.25">
      <c r="A811" s="13"/>
      <c r="B811" s="6"/>
      <c r="C811" s="40"/>
      <c r="D811" s="8"/>
      <c r="E811" s="8"/>
      <c r="F811" s="153"/>
      <c r="AE811" s="4"/>
    </row>
    <row r="812" spans="1:31" x14ac:dyDescent="0.25">
      <c r="A812" s="13"/>
      <c r="B812" s="6"/>
      <c r="C812" s="40"/>
      <c r="D812" s="8"/>
      <c r="E812" s="8"/>
      <c r="F812" s="153"/>
      <c r="AE812" s="4"/>
    </row>
    <row r="813" spans="1:31" x14ac:dyDescent="0.25">
      <c r="A813" s="13"/>
      <c r="B813" s="6"/>
      <c r="C813" s="40"/>
      <c r="D813" s="8"/>
      <c r="E813" s="8"/>
      <c r="F813" s="153"/>
      <c r="AE813" s="4"/>
    </row>
    <row r="814" spans="1:31" x14ac:dyDescent="0.25">
      <c r="A814" s="13"/>
      <c r="B814" s="6"/>
      <c r="C814" s="40"/>
      <c r="D814" s="8"/>
      <c r="E814" s="8"/>
      <c r="F814" s="153"/>
      <c r="AE814" s="4"/>
    </row>
    <row r="815" spans="1:31" x14ac:dyDescent="0.25">
      <c r="A815" s="13"/>
      <c r="B815" s="6"/>
      <c r="C815" s="40"/>
      <c r="D815" s="8"/>
      <c r="E815" s="8"/>
      <c r="F815" s="153"/>
      <c r="AE815" s="4"/>
    </row>
    <row r="816" spans="1:31" x14ac:dyDescent="0.25">
      <c r="A816" s="13"/>
      <c r="B816" s="6"/>
      <c r="C816" s="40"/>
      <c r="D816" s="8"/>
      <c r="E816" s="8"/>
      <c r="F816" s="153"/>
      <c r="AE816" s="4"/>
    </row>
    <row r="817" spans="1:31" x14ac:dyDescent="0.25">
      <c r="A817" s="13"/>
      <c r="B817" s="6"/>
      <c r="C817" s="40"/>
      <c r="D817" s="8"/>
      <c r="E817" s="8"/>
      <c r="F817" s="153"/>
      <c r="AE817" s="4"/>
    </row>
    <row r="818" spans="1:31" x14ac:dyDescent="0.25">
      <c r="A818" s="234"/>
      <c r="B818" s="47"/>
      <c r="C818" s="49"/>
      <c r="D818" s="8"/>
      <c r="E818" s="8"/>
      <c r="F818" s="153"/>
      <c r="AE818" s="4"/>
    </row>
    <row r="819" spans="1:31" ht="16.5" x14ac:dyDescent="0.25">
      <c r="A819" s="251"/>
      <c r="B819" s="87"/>
      <c r="C819" s="111"/>
      <c r="D819" s="8"/>
      <c r="E819" s="8"/>
      <c r="F819" s="252"/>
      <c r="AE819" s="4"/>
    </row>
    <row r="820" spans="1:31" ht="16.5" x14ac:dyDescent="0.25">
      <c r="A820" s="251"/>
      <c r="B820" s="87"/>
      <c r="C820" s="111"/>
      <c r="D820" s="8"/>
      <c r="E820" s="8"/>
      <c r="F820" s="252"/>
      <c r="AE820" s="4"/>
    </row>
    <row r="821" spans="1:31" ht="16.5" x14ac:dyDescent="0.25">
      <c r="A821" s="251"/>
      <c r="B821" s="87"/>
      <c r="C821" s="111"/>
      <c r="D821" s="8"/>
      <c r="E821" s="8"/>
      <c r="F821" s="252"/>
      <c r="AE821" s="4"/>
    </row>
    <row r="822" spans="1:31" ht="16.5" x14ac:dyDescent="0.25">
      <c r="A822" s="251"/>
      <c r="B822" s="87"/>
      <c r="C822" s="111"/>
      <c r="D822" s="8"/>
      <c r="E822" s="8"/>
      <c r="F822" s="252"/>
      <c r="AE822" s="4"/>
    </row>
    <row r="823" spans="1:31" ht="16.5" x14ac:dyDescent="0.25">
      <c r="A823" s="251"/>
      <c r="B823" s="254"/>
      <c r="C823" s="111"/>
      <c r="D823" s="8"/>
      <c r="E823" s="8"/>
      <c r="F823" s="252"/>
      <c r="AE823" s="4"/>
    </row>
    <row r="824" spans="1:31" ht="16.5" x14ac:dyDescent="0.25">
      <c r="A824" s="251"/>
      <c r="B824" s="87"/>
      <c r="C824" s="111"/>
      <c r="D824" s="8"/>
      <c r="E824" s="8"/>
      <c r="F824" s="252"/>
      <c r="AE824" s="4"/>
    </row>
    <row r="825" spans="1:31" x14ac:dyDescent="0.25">
      <c r="A825" s="23"/>
      <c r="B825" s="214"/>
      <c r="C825" s="255"/>
      <c r="D825" s="8"/>
      <c r="E825" s="8"/>
      <c r="F825" s="10"/>
      <c r="AE825" s="4"/>
    </row>
    <row r="826" spans="1:31" x14ac:dyDescent="0.25">
      <c r="A826" s="23"/>
      <c r="B826" s="129"/>
      <c r="C826" s="23"/>
      <c r="D826" s="8"/>
      <c r="E826" s="8"/>
      <c r="F826" s="256"/>
      <c r="AE826" s="4"/>
    </row>
    <row r="827" spans="1:31" x14ac:dyDescent="0.25">
      <c r="A827" s="23"/>
      <c r="B827" s="129"/>
      <c r="C827" s="23"/>
      <c r="D827" s="8"/>
      <c r="E827" s="8"/>
      <c r="F827" s="256"/>
      <c r="AE827" s="4"/>
    </row>
    <row r="828" spans="1:31" x14ac:dyDescent="0.25">
      <c r="A828" s="23"/>
      <c r="B828" s="129"/>
      <c r="C828" s="131"/>
      <c r="D828" s="8"/>
      <c r="E828" s="8"/>
      <c r="F828" s="10"/>
      <c r="AE828" s="4"/>
    </row>
    <row r="829" spans="1:31" x14ac:dyDescent="0.25">
      <c r="A829" s="23"/>
      <c r="B829" s="129"/>
      <c r="C829" s="131"/>
      <c r="D829" s="8"/>
      <c r="E829" s="8"/>
      <c r="F829" s="10"/>
      <c r="AE829" s="4"/>
    </row>
    <row r="830" spans="1:31" x14ac:dyDescent="0.25">
      <c r="A830" s="23"/>
      <c r="B830" s="129"/>
      <c r="C830" s="131"/>
      <c r="D830" s="8"/>
      <c r="E830" s="8"/>
      <c r="F830" s="10"/>
      <c r="AE830" s="4"/>
    </row>
    <row r="831" spans="1:31" ht="18.75" x14ac:dyDescent="0.25">
      <c r="A831" s="114"/>
      <c r="B831" s="27"/>
      <c r="C831" s="27"/>
      <c r="D831" s="27"/>
      <c r="E831" s="27"/>
      <c r="F831" s="27"/>
      <c r="AE831" s="4"/>
    </row>
    <row r="832" spans="1:31" ht="16.5" x14ac:dyDescent="0.25">
      <c r="A832" s="156"/>
      <c r="B832" s="12"/>
      <c r="C832" s="19"/>
      <c r="D832" s="157"/>
      <c r="E832" s="125"/>
      <c r="F832" s="257"/>
      <c r="AE832" s="4"/>
    </row>
    <row r="833" spans="1:31" x14ac:dyDescent="0.25">
      <c r="A833" s="169"/>
      <c r="B833" s="6"/>
      <c r="C833" s="49"/>
      <c r="D833" s="8"/>
      <c r="E833" s="8"/>
      <c r="F833" s="23"/>
      <c r="AE833" s="4"/>
    </row>
    <row r="834" spans="1:31" x14ac:dyDescent="0.25">
      <c r="A834" s="258"/>
      <c r="B834" s="6"/>
      <c r="C834" s="49"/>
      <c r="D834" s="8"/>
      <c r="E834" s="8"/>
      <c r="F834" s="23"/>
      <c r="AE834" s="4"/>
    </row>
    <row r="835" spans="1:31" x14ac:dyDescent="0.25">
      <c r="A835" s="244"/>
      <c r="B835" s="6"/>
      <c r="D835" s="8"/>
      <c r="E835" s="8"/>
      <c r="F835" s="10"/>
      <c r="AE835" s="4"/>
    </row>
    <row r="836" spans="1:31" x14ac:dyDescent="0.25">
      <c r="A836" s="244"/>
      <c r="B836" s="6"/>
      <c r="D836" s="8"/>
      <c r="E836" s="8"/>
      <c r="F836" s="10"/>
      <c r="AE836" s="4"/>
    </row>
    <row r="837" spans="1:31" x14ac:dyDescent="0.25">
      <c r="A837" s="244"/>
      <c r="B837" s="6"/>
      <c r="D837" s="8"/>
      <c r="E837" s="8"/>
      <c r="F837" s="10"/>
      <c r="AE837" s="4"/>
    </row>
    <row r="838" spans="1:31" x14ac:dyDescent="0.25">
      <c r="A838" s="244"/>
      <c r="B838" s="6"/>
      <c r="D838" s="8"/>
      <c r="E838" s="8"/>
      <c r="F838" s="10"/>
      <c r="AE838" s="4"/>
    </row>
    <row r="839" spans="1:31" x14ac:dyDescent="0.25">
      <c r="A839" s="244"/>
      <c r="B839" s="6"/>
      <c r="D839" s="8"/>
      <c r="E839" s="8"/>
      <c r="F839" s="10"/>
      <c r="AE839" s="4"/>
    </row>
    <row r="840" spans="1:31" x14ac:dyDescent="0.25">
      <c r="A840" s="244"/>
      <c r="B840" s="6"/>
      <c r="D840" s="8"/>
      <c r="E840" s="8"/>
      <c r="F840" s="10"/>
      <c r="AE840" s="4"/>
    </row>
    <row r="841" spans="1:31" x14ac:dyDescent="0.25">
      <c r="A841" s="244"/>
      <c r="B841" s="6"/>
      <c r="D841" s="8"/>
      <c r="E841" s="8"/>
      <c r="F841" s="10"/>
      <c r="AE841" s="4"/>
    </row>
    <row r="842" spans="1:31" x14ac:dyDescent="0.25">
      <c r="A842" s="244"/>
      <c r="B842" s="6"/>
      <c r="D842" s="8"/>
      <c r="E842" s="8"/>
      <c r="F842" s="10"/>
      <c r="AE842" s="4"/>
    </row>
    <row r="843" spans="1:31" x14ac:dyDescent="0.25">
      <c r="A843" s="244"/>
      <c r="B843" s="6"/>
      <c r="D843" s="8"/>
      <c r="E843" s="8"/>
      <c r="F843" s="10"/>
      <c r="AE843" s="4"/>
    </row>
    <row r="844" spans="1:31" x14ac:dyDescent="0.25">
      <c r="A844" s="244"/>
      <c r="B844" s="6"/>
      <c r="D844" s="8"/>
      <c r="E844" s="8"/>
      <c r="F844" s="10"/>
      <c r="AE844" s="4"/>
    </row>
    <row r="845" spans="1:31" x14ac:dyDescent="0.25">
      <c r="A845" s="244"/>
      <c r="B845" s="6"/>
      <c r="D845" s="8"/>
      <c r="E845" s="8"/>
      <c r="F845" s="10"/>
      <c r="AE845" s="4"/>
    </row>
    <row r="846" spans="1:31" x14ac:dyDescent="0.25">
      <c r="A846" s="244"/>
      <c r="B846" s="6"/>
      <c r="D846" s="8"/>
      <c r="E846" s="8"/>
      <c r="F846" s="10"/>
      <c r="AE846" s="4"/>
    </row>
    <row r="847" spans="1:31" x14ac:dyDescent="0.25">
      <c r="A847" s="244"/>
      <c r="B847" s="6"/>
      <c r="D847" s="8"/>
      <c r="E847" s="8"/>
      <c r="F847" s="10"/>
      <c r="AE847" s="4"/>
    </row>
    <row r="848" spans="1:31" x14ac:dyDescent="0.25">
      <c r="A848" s="244"/>
      <c r="B848" s="6"/>
      <c r="D848" s="8"/>
      <c r="E848" s="8"/>
      <c r="F848" s="10"/>
      <c r="AE848" s="4"/>
    </row>
    <row r="849" spans="1:31" x14ac:dyDescent="0.25">
      <c r="A849" s="244"/>
      <c r="B849" s="6"/>
      <c r="D849" s="8"/>
      <c r="E849" s="8"/>
      <c r="F849" s="10"/>
      <c r="AE849" s="4"/>
    </row>
    <row r="850" spans="1:31" x14ac:dyDescent="0.25">
      <c r="A850" s="244"/>
      <c r="B850" s="6"/>
      <c r="D850" s="8"/>
      <c r="E850" s="8"/>
      <c r="F850" s="10"/>
      <c r="AE850" s="4"/>
    </row>
    <row r="851" spans="1:31" x14ac:dyDescent="0.25">
      <c r="A851" s="246"/>
      <c r="B851" s="187"/>
      <c r="D851" s="8"/>
      <c r="E851" s="8"/>
      <c r="F851" s="59"/>
      <c r="AE851" s="4"/>
    </row>
    <row r="852" spans="1:31" x14ac:dyDescent="0.25">
      <c r="A852" s="244"/>
      <c r="B852" s="129"/>
      <c r="D852" s="8"/>
      <c r="E852" s="8"/>
      <c r="F852" s="59"/>
      <c r="AE852" s="4"/>
    </row>
    <row r="853" spans="1:31" x14ac:dyDescent="0.25">
      <c r="A853" s="244"/>
      <c r="B853" s="129"/>
      <c r="D853" s="8"/>
      <c r="E853" s="8"/>
      <c r="F853" s="59"/>
      <c r="AE853" s="4"/>
    </row>
    <row r="854" spans="1:31" x14ac:dyDescent="0.25">
      <c r="A854" s="244"/>
      <c r="B854" s="129"/>
      <c r="D854" s="8"/>
      <c r="E854" s="8"/>
      <c r="F854" s="59"/>
      <c r="AE854" s="4"/>
    </row>
    <row r="855" spans="1:31" x14ac:dyDescent="0.25">
      <c r="A855" s="244"/>
      <c r="B855" s="129"/>
      <c r="D855" s="8"/>
      <c r="E855" s="8"/>
      <c r="F855" s="59"/>
      <c r="AE855" s="4"/>
    </row>
    <row r="856" spans="1:31" x14ac:dyDescent="0.25">
      <c r="A856" s="244"/>
      <c r="B856" s="129"/>
      <c r="D856" s="8"/>
      <c r="E856" s="8"/>
      <c r="F856" s="59"/>
      <c r="AE856" s="4"/>
    </row>
    <row r="857" spans="1:31" x14ac:dyDescent="0.25">
      <c r="A857" s="244"/>
      <c r="B857" s="129"/>
      <c r="D857" s="8"/>
      <c r="E857" s="8"/>
      <c r="F857" s="59"/>
      <c r="AE857" s="4"/>
    </row>
    <row r="858" spans="1:31" ht="18.75" x14ac:dyDescent="0.25">
      <c r="A858" s="114"/>
      <c r="B858" s="27"/>
      <c r="C858" s="27"/>
      <c r="D858" s="27"/>
      <c r="E858" s="27"/>
      <c r="F858" s="27"/>
      <c r="AE858" s="4"/>
    </row>
    <row r="859" spans="1:31" ht="16.5" x14ac:dyDescent="0.25">
      <c r="A859" s="156"/>
      <c r="B859" s="12"/>
      <c r="C859" s="19"/>
      <c r="D859" s="157"/>
      <c r="E859" s="125"/>
      <c r="F859" s="257"/>
      <c r="AE859" s="4"/>
    </row>
    <row r="860" spans="1:31" x14ac:dyDescent="0.25">
      <c r="A860" s="260"/>
      <c r="B860" s="261"/>
      <c r="D860" s="9"/>
      <c r="E860" s="262"/>
      <c r="F860" s="263"/>
      <c r="AE860" s="4"/>
    </row>
    <row r="861" spans="1:31" x14ac:dyDescent="0.25">
      <c r="A861" s="23"/>
      <c r="B861" s="47"/>
      <c r="D861" s="8"/>
      <c r="E861" s="8"/>
      <c r="F861" s="59"/>
      <c r="AE861" s="4"/>
    </row>
    <row r="862" spans="1:31" x14ac:dyDescent="0.25">
      <c r="A862" s="244"/>
      <c r="B862" s="47"/>
      <c r="D862" s="8"/>
      <c r="E862" s="8"/>
      <c r="F862" s="59"/>
      <c r="AE862" s="4"/>
    </row>
    <row r="863" spans="1:31" x14ac:dyDescent="0.25">
      <c r="A863" s="244"/>
      <c r="B863" s="47"/>
      <c r="D863" s="8"/>
      <c r="E863" s="8"/>
      <c r="F863" s="59"/>
      <c r="AE863" s="4"/>
    </row>
    <row r="864" spans="1:31" x14ac:dyDescent="0.25">
      <c r="A864" s="244"/>
      <c r="B864" s="47"/>
      <c r="D864" s="8"/>
      <c r="E864" s="8"/>
      <c r="F864" s="59"/>
      <c r="AE864" s="4"/>
    </row>
    <row r="865" spans="1:31" x14ac:dyDescent="0.25">
      <c r="A865" s="244"/>
      <c r="B865" s="47"/>
      <c r="D865" s="8"/>
      <c r="E865" s="8"/>
      <c r="F865" s="59"/>
      <c r="AE865" s="4"/>
    </row>
    <row r="866" spans="1:31" x14ac:dyDescent="0.25">
      <c r="A866" s="244"/>
      <c r="B866" s="47"/>
      <c r="D866" s="8"/>
      <c r="E866" s="8"/>
      <c r="F866" s="59"/>
      <c r="AE866" s="4"/>
    </row>
    <row r="867" spans="1:31" x14ac:dyDescent="0.25">
      <c r="A867" s="246"/>
      <c r="B867" s="150"/>
      <c r="D867" s="8"/>
      <c r="E867" s="8"/>
      <c r="F867" s="59"/>
      <c r="AE867" s="4"/>
    </row>
    <row r="868" spans="1:31" x14ac:dyDescent="0.25">
      <c r="A868" s="244"/>
      <c r="B868" s="47"/>
      <c r="D868" s="8"/>
      <c r="E868" s="8"/>
      <c r="F868" s="59"/>
      <c r="AE868" s="4"/>
    </row>
    <row r="869" spans="1:31" x14ac:dyDescent="0.25">
      <c r="A869" s="244"/>
      <c r="B869" s="47"/>
      <c r="D869" s="8"/>
      <c r="E869" s="8"/>
      <c r="F869" s="59"/>
      <c r="AE869" s="4"/>
    </row>
    <row r="870" spans="1:31" x14ac:dyDescent="0.25">
      <c r="A870" s="244"/>
      <c r="B870" s="47"/>
      <c r="D870" s="8"/>
      <c r="E870" s="8"/>
      <c r="F870" s="59"/>
      <c r="AE870" s="4"/>
    </row>
    <row r="871" spans="1:31" x14ac:dyDescent="0.25">
      <c r="A871" s="244"/>
      <c r="B871" s="47"/>
      <c r="D871" s="8"/>
      <c r="E871" s="8"/>
      <c r="F871" s="59"/>
      <c r="AE871" s="4"/>
    </row>
    <row r="872" spans="1:31" x14ac:dyDescent="0.25">
      <c r="A872" s="244"/>
      <c r="B872" s="47"/>
      <c r="D872" s="8"/>
      <c r="E872" s="8"/>
      <c r="F872" s="59"/>
      <c r="AE872" s="4"/>
    </row>
    <row r="873" spans="1:31" x14ac:dyDescent="0.25">
      <c r="A873" s="244"/>
      <c r="B873" s="47"/>
      <c r="D873" s="8"/>
      <c r="E873" s="8"/>
      <c r="F873" s="59"/>
      <c r="AE873" s="4"/>
    </row>
    <row r="874" spans="1:31" x14ac:dyDescent="0.25">
      <c r="A874" s="244"/>
      <c r="B874" s="47"/>
      <c r="D874" s="8"/>
      <c r="E874" s="8"/>
      <c r="F874" s="59"/>
      <c r="AE874" s="4"/>
    </row>
    <row r="875" spans="1:31" x14ac:dyDescent="0.25">
      <c r="A875" s="244"/>
      <c r="B875" s="47"/>
      <c r="D875" s="8"/>
      <c r="E875" s="8"/>
      <c r="F875" s="59"/>
      <c r="AE875" s="4"/>
    </row>
    <row r="876" spans="1:31" x14ac:dyDescent="0.25">
      <c r="A876" s="244"/>
      <c r="B876" s="47"/>
      <c r="D876" s="8"/>
      <c r="E876" s="8"/>
      <c r="F876" s="59"/>
      <c r="AE876" s="4"/>
    </row>
    <row r="877" spans="1:31" x14ac:dyDescent="0.25">
      <c r="A877" s="244"/>
      <c r="B877" s="47"/>
      <c r="D877" s="8"/>
      <c r="E877" s="8"/>
      <c r="F877" s="59"/>
      <c r="AE877" s="4"/>
    </row>
    <row r="878" spans="1:31" x14ac:dyDescent="0.25">
      <c r="A878" s="244"/>
      <c r="B878" s="47"/>
      <c r="D878" s="8"/>
      <c r="E878" s="8"/>
      <c r="F878" s="59"/>
      <c r="AE878" s="4"/>
    </row>
    <row r="879" spans="1:31" x14ac:dyDescent="0.25">
      <c r="A879" s="244"/>
      <c r="B879" s="47"/>
      <c r="D879" s="8"/>
      <c r="E879" s="8"/>
      <c r="F879" s="59"/>
      <c r="AE879" s="4"/>
    </row>
    <row r="880" spans="1:31" x14ac:dyDescent="0.25">
      <c r="A880" s="244"/>
      <c r="B880" s="47"/>
      <c r="D880" s="8"/>
      <c r="E880" s="8"/>
      <c r="F880" s="59"/>
      <c r="AE880" s="4"/>
    </row>
    <row r="881" spans="1:31" x14ac:dyDescent="0.25">
      <c r="A881" s="244"/>
      <c r="B881" s="47"/>
      <c r="D881" s="8"/>
      <c r="E881" s="8"/>
      <c r="F881" s="59"/>
      <c r="AE881" s="4"/>
    </row>
    <row r="882" spans="1:31" x14ac:dyDescent="0.25">
      <c r="A882" s="246"/>
      <c r="B882" s="150"/>
      <c r="D882" s="8"/>
      <c r="E882" s="8"/>
      <c r="F882" s="264"/>
      <c r="AE882" s="4"/>
    </row>
    <row r="883" spans="1:31" x14ac:dyDescent="0.25">
      <c r="A883" s="244"/>
      <c r="B883" s="47"/>
      <c r="D883" s="8"/>
      <c r="E883" s="8"/>
      <c r="F883" s="59"/>
      <c r="AE883" s="4"/>
    </row>
    <row r="884" spans="1:31" x14ac:dyDescent="0.25">
      <c r="A884" s="244"/>
      <c r="B884" s="47"/>
      <c r="D884" s="8"/>
      <c r="E884" s="8"/>
      <c r="F884" s="59"/>
      <c r="L884" s="14"/>
    </row>
    <row r="885" spans="1:31" x14ac:dyDescent="0.25">
      <c r="A885" s="244"/>
      <c r="B885" s="47"/>
      <c r="D885" s="8"/>
      <c r="E885" s="8"/>
      <c r="F885" s="59"/>
      <c r="AE885" s="4"/>
    </row>
    <row r="886" spans="1:31" x14ac:dyDescent="0.25">
      <c r="A886" s="246"/>
      <c r="B886" s="150"/>
      <c r="D886" s="8"/>
      <c r="E886" s="8"/>
      <c r="F886" s="59"/>
      <c r="AE886" s="4"/>
    </row>
    <row r="887" spans="1:31" x14ac:dyDescent="0.25">
      <c r="A887" s="244"/>
      <c r="B887" s="47"/>
      <c r="D887" s="8"/>
      <c r="E887" s="8"/>
      <c r="F887" s="59"/>
      <c r="AE887" s="4"/>
    </row>
    <row r="888" spans="1:31" x14ac:dyDescent="0.25">
      <c r="A888" s="244"/>
      <c r="B888" s="47"/>
      <c r="D888" s="8"/>
      <c r="E888" s="8"/>
      <c r="F888" s="59"/>
      <c r="AE888" s="4"/>
    </row>
    <row r="889" spans="1:31" x14ac:dyDescent="0.25">
      <c r="A889" s="244"/>
      <c r="B889" s="47"/>
      <c r="D889" s="8"/>
      <c r="E889" s="8"/>
      <c r="F889" s="59"/>
      <c r="AE889" s="4"/>
    </row>
    <row r="890" spans="1:31" x14ac:dyDescent="0.25">
      <c r="A890" s="244"/>
      <c r="B890" s="47"/>
      <c r="D890" s="8"/>
      <c r="E890" s="8"/>
      <c r="F890" s="59"/>
      <c r="AE890" s="4"/>
    </row>
    <row r="891" spans="1:31" ht="18.75" x14ac:dyDescent="0.25">
      <c r="A891" s="23"/>
      <c r="B891" s="104"/>
      <c r="C891" s="24"/>
      <c r="D891" s="8"/>
      <c r="E891" s="8"/>
      <c r="F891" s="24"/>
      <c r="L891" s="14"/>
      <c r="AE891" s="4"/>
    </row>
    <row r="892" spans="1:31" x14ac:dyDescent="0.25">
      <c r="A892" s="13"/>
      <c r="B892" s="6"/>
      <c r="C892" s="40"/>
      <c r="D892" s="8"/>
      <c r="E892" s="8"/>
      <c r="F892" s="265"/>
      <c r="L892" s="14"/>
      <c r="AE892" s="4"/>
    </row>
    <row r="893" spans="1:31" x14ac:dyDescent="0.25">
      <c r="A893" s="235"/>
      <c r="B893" s="6"/>
      <c r="C893" s="40"/>
      <c r="D893" s="8"/>
      <c r="E893" s="8"/>
      <c r="F893" s="265"/>
      <c r="AE893" s="4"/>
    </row>
    <row r="894" spans="1:31" x14ac:dyDescent="0.25">
      <c r="A894" s="235"/>
      <c r="B894" s="6"/>
      <c r="C894" s="40"/>
      <c r="D894" s="8"/>
      <c r="E894" s="8"/>
      <c r="F894" s="265"/>
      <c r="L894" s="14"/>
      <c r="AE894" s="4"/>
    </row>
    <row r="895" spans="1:31" x14ac:dyDescent="0.25">
      <c r="A895" s="235"/>
      <c r="B895" s="6"/>
      <c r="C895" s="40"/>
      <c r="D895" s="8"/>
      <c r="E895" s="8"/>
      <c r="F895" s="265"/>
      <c r="AE895" s="4"/>
    </row>
    <row r="896" spans="1:31" x14ac:dyDescent="0.25">
      <c r="A896" s="235"/>
      <c r="B896" s="6"/>
      <c r="C896" s="40"/>
      <c r="D896" s="8"/>
      <c r="E896" s="8"/>
      <c r="F896" s="265"/>
      <c r="L896" s="14"/>
      <c r="AE896" s="4"/>
    </row>
    <row r="897" spans="1:31" x14ac:dyDescent="0.25">
      <c r="A897" s="235"/>
      <c r="B897" s="6"/>
      <c r="C897" s="40"/>
      <c r="D897" s="8"/>
      <c r="E897" s="8"/>
      <c r="F897" s="265"/>
      <c r="AE897" s="4"/>
    </row>
    <row r="898" spans="1:31" x14ac:dyDescent="0.25">
      <c r="A898" s="235"/>
      <c r="B898" s="6"/>
      <c r="C898" s="40"/>
      <c r="D898" s="8"/>
      <c r="E898" s="8"/>
      <c r="F898" s="265"/>
      <c r="L898" s="14"/>
      <c r="AE898" s="4"/>
    </row>
    <row r="899" spans="1:31" x14ac:dyDescent="0.25">
      <c r="A899" s="235"/>
      <c r="B899" s="6"/>
      <c r="C899" s="40"/>
      <c r="D899" s="8"/>
      <c r="E899" s="8"/>
      <c r="F899" s="265"/>
      <c r="AE899" s="4"/>
    </row>
    <row r="900" spans="1:31" x14ac:dyDescent="0.25">
      <c r="A900" s="235"/>
      <c r="B900" s="6"/>
      <c r="C900" s="40"/>
      <c r="D900" s="8"/>
      <c r="E900" s="8"/>
      <c r="F900" s="265"/>
      <c r="AE900" s="4"/>
    </row>
    <row r="901" spans="1:31" x14ac:dyDescent="0.25">
      <c r="A901" s="235"/>
      <c r="B901" s="6"/>
      <c r="C901" s="40"/>
      <c r="D901" s="8"/>
      <c r="E901" s="8"/>
      <c r="F901" s="265"/>
      <c r="AE901" s="4"/>
    </row>
    <row r="902" spans="1:31" x14ac:dyDescent="0.25">
      <c r="A902" s="235"/>
      <c r="B902" s="6"/>
      <c r="C902" s="40"/>
      <c r="D902" s="8"/>
      <c r="E902" s="8"/>
      <c r="F902" s="265"/>
      <c r="AE902" s="4"/>
    </row>
    <row r="903" spans="1:31" x14ac:dyDescent="0.25">
      <c r="A903" s="235"/>
      <c r="B903" s="6"/>
      <c r="C903" s="40"/>
      <c r="D903" s="8"/>
      <c r="E903" s="8"/>
      <c r="F903" s="265"/>
      <c r="AE903" s="4"/>
    </row>
    <row r="904" spans="1:31" x14ac:dyDescent="0.25">
      <c r="A904" s="235"/>
      <c r="B904" s="6"/>
      <c r="C904" s="40"/>
      <c r="D904" s="8"/>
      <c r="E904" s="8"/>
      <c r="F904" s="265"/>
      <c r="AE904" s="4"/>
    </row>
    <row r="905" spans="1:31" x14ac:dyDescent="0.25">
      <c r="A905" s="235"/>
      <c r="B905" s="6"/>
      <c r="C905" s="40"/>
      <c r="D905" s="8"/>
      <c r="E905" s="8"/>
      <c r="F905" s="265"/>
      <c r="AE905" s="4"/>
    </row>
    <row r="906" spans="1:31" x14ac:dyDescent="0.25">
      <c r="A906" s="235"/>
      <c r="B906" s="6"/>
      <c r="C906" s="40"/>
      <c r="D906" s="8"/>
      <c r="E906" s="8"/>
      <c r="F906" s="265"/>
      <c r="AE906" s="4"/>
    </row>
    <row r="907" spans="1:31" x14ac:dyDescent="0.25">
      <c r="A907" s="235"/>
      <c r="B907" s="6"/>
      <c r="C907" s="40"/>
      <c r="D907" s="8"/>
      <c r="E907" s="8"/>
      <c r="F907" s="265"/>
      <c r="AE907" s="4"/>
    </row>
    <row r="908" spans="1:31" x14ac:dyDescent="0.25">
      <c r="A908" s="235"/>
      <c r="B908" s="6"/>
      <c r="C908" s="40"/>
      <c r="D908" s="8"/>
      <c r="E908" s="8"/>
      <c r="F908" s="265"/>
      <c r="AE908" s="4"/>
    </row>
    <row r="909" spans="1:31" x14ac:dyDescent="0.25">
      <c r="A909" s="235"/>
      <c r="B909" s="6"/>
      <c r="C909" s="40"/>
      <c r="D909" s="8"/>
      <c r="E909" s="8"/>
      <c r="F909" s="265"/>
      <c r="AE909" s="4"/>
    </row>
    <row r="910" spans="1:31" ht="18.75" x14ac:dyDescent="0.3">
      <c r="A910" s="266"/>
      <c r="B910" s="60"/>
      <c r="C910" s="107"/>
      <c r="D910" s="8"/>
      <c r="E910" s="8"/>
      <c r="F910" s="56"/>
      <c r="AE910" s="4"/>
    </row>
    <row r="911" spans="1:31" ht="18.75" x14ac:dyDescent="0.3">
      <c r="A911" s="266"/>
      <c r="B911" s="60"/>
      <c r="C911" s="107"/>
      <c r="D911" s="8"/>
      <c r="E911" s="8"/>
      <c r="F911" s="265"/>
      <c r="AE911" s="4"/>
    </row>
    <row r="912" spans="1:31" ht="18.75" x14ac:dyDescent="0.3">
      <c r="A912" s="266"/>
      <c r="B912" s="60"/>
      <c r="C912" s="107"/>
      <c r="D912" s="8"/>
      <c r="E912" s="8"/>
      <c r="F912" s="265"/>
      <c r="AE912" s="4"/>
    </row>
    <row r="913" spans="1:31" ht="18.75" x14ac:dyDescent="0.25">
      <c r="A913" s="114"/>
      <c r="B913" s="104"/>
      <c r="D913" s="8"/>
      <c r="E913" s="8"/>
      <c r="F913" s="59"/>
      <c r="AE913" s="4"/>
    </row>
    <row r="914" spans="1:31" s="60" customFormat="1" ht="16.5" x14ac:dyDescent="0.25">
      <c r="A914" s="267"/>
      <c r="B914" s="122"/>
      <c r="C914" s="90"/>
      <c r="D914" s="8"/>
      <c r="E914" s="8"/>
      <c r="F914" s="268"/>
      <c r="G914" s="269"/>
      <c r="H914" s="269"/>
      <c r="I914" s="269"/>
      <c r="J914" s="269"/>
      <c r="L914" s="111"/>
      <c r="AE914" s="111"/>
    </row>
    <row r="915" spans="1:31" s="60" customFormat="1" ht="16.5" x14ac:dyDescent="0.25">
      <c r="A915" s="121"/>
      <c r="B915" s="270"/>
      <c r="C915" s="273"/>
      <c r="D915" s="8"/>
      <c r="E915" s="8"/>
      <c r="F915" s="124"/>
      <c r="G915" s="269"/>
      <c r="H915" s="269"/>
      <c r="I915" s="269"/>
      <c r="J915" s="269"/>
      <c r="L915" s="111"/>
      <c r="AE915" s="111"/>
    </row>
    <row r="916" spans="1:31" ht="16.5" x14ac:dyDescent="0.25">
      <c r="A916" s="251"/>
      <c r="B916" s="122"/>
      <c r="C916" s="111"/>
      <c r="D916" s="8"/>
      <c r="E916" s="8"/>
      <c r="F916" s="268"/>
      <c r="AE916" s="4"/>
    </row>
    <row r="917" spans="1:31" ht="16.5" x14ac:dyDescent="0.25">
      <c r="A917" s="251"/>
      <c r="B917" s="274"/>
      <c r="C917" s="111"/>
      <c r="D917" s="8"/>
      <c r="E917" s="8"/>
      <c r="F917" s="92"/>
      <c r="AE917" s="4"/>
    </row>
    <row r="918" spans="1:31" ht="16.5" x14ac:dyDescent="0.25">
      <c r="A918" s="251"/>
      <c r="B918" s="274"/>
      <c r="C918" s="111"/>
      <c r="D918" s="8"/>
      <c r="E918" s="8"/>
      <c r="F918" s="92"/>
      <c r="AE918" s="4"/>
    </row>
    <row r="919" spans="1:31" ht="16.5" x14ac:dyDescent="0.25">
      <c r="A919" s="251"/>
      <c r="B919" s="274"/>
      <c r="C919" s="111"/>
      <c r="D919" s="8"/>
      <c r="E919" s="8"/>
      <c r="F919" s="92"/>
      <c r="AE919" s="4"/>
    </row>
    <row r="920" spans="1:31" ht="16.5" x14ac:dyDescent="0.25">
      <c r="A920" s="60"/>
      <c r="B920" s="274"/>
      <c r="C920" s="111"/>
      <c r="D920" s="8"/>
      <c r="E920" s="8"/>
      <c r="F920" s="92"/>
      <c r="AE920" s="4"/>
    </row>
    <row r="921" spans="1:31" ht="16.5" x14ac:dyDescent="0.25">
      <c r="A921" s="86"/>
      <c r="B921" s="87"/>
      <c r="C921" s="89"/>
      <c r="D921" s="8"/>
      <c r="E921" s="8"/>
      <c r="F921" s="92"/>
      <c r="AE921" s="4"/>
    </row>
    <row r="922" spans="1:31" ht="16.5" x14ac:dyDescent="0.25">
      <c r="A922" s="86"/>
      <c r="B922" s="87"/>
      <c r="C922" s="89"/>
      <c r="D922" s="90"/>
      <c r="E922" s="91"/>
      <c r="F922" s="92"/>
      <c r="AE922" s="4"/>
    </row>
    <row r="923" spans="1:31" ht="18.75" x14ac:dyDescent="0.3">
      <c r="B923" s="39"/>
      <c r="D923" s="41"/>
      <c r="E923" s="310"/>
      <c r="F923" s="310"/>
      <c r="AE923" s="4"/>
    </row>
    <row r="924" spans="1:31" ht="18.75" x14ac:dyDescent="0.3">
      <c r="C924" s="310"/>
      <c r="D924" s="311"/>
      <c r="E924" s="311"/>
      <c r="F924" s="311"/>
      <c r="AE924" s="4"/>
    </row>
    <row r="925" spans="1:31" ht="18.75" x14ac:dyDescent="0.3">
      <c r="C925" s="105"/>
      <c r="D925" s="106"/>
      <c r="E925" s="106"/>
      <c r="F925" s="106"/>
      <c r="AE925" s="4"/>
    </row>
    <row r="926" spans="1:31" ht="18.75" x14ac:dyDescent="0.3">
      <c r="C926" s="105"/>
      <c r="D926" s="310"/>
      <c r="E926" s="311"/>
      <c r="F926" s="311"/>
      <c r="AE926" s="4"/>
    </row>
    <row r="927" spans="1:31" ht="18.75" x14ac:dyDescent="0.3">
      <c r="C927" s="105"/>
      <c r="D927" s="310"/>
      <c r="E927" s="311"/>
      <c r="F927" s="311"/>
      <c r="AE927" s="4"/>
    </row>
    <row r="928" spans="1:31" ht="18.75" x14ac:dyDescent="0.3">
      <c r="C928" s="105"/>
      <c r="D928" s="310"/>
      <c r="E928" s="311"/>
      <c r="F928" s="311"/>
      <c r="AE928" s="4"/>
    </row>
    <row r="929" spans="1:31" ht="18.75" x14ac:dyDescent="0.3">
      <c r="E929" s="108"/>
      <c r="F929" s="108"/>
      <c r="AE929" s="4"/>
    </row>
    <row r="930" spans="1:31" ht="20.25" x14ac:dyDescent="0.25">
      <c r="A930" s="160"/>
      <c r="B930" s="318"/>
      <c r="C930" s="318"/>
      <c r="D930" s="318"/>
      <c r="E930" s="318"/>
      <c r="F930" s="318"/>
      <c r="AE930" s="4"/>
    </row>
    <row r="931" spans="1:31" ht="20.25" x14ac:dyDescent="0.25">
      <c r="A931" s="63"/>
      <c r="B931" s="160"/>
      <c r="C931" s="318"/>
      <c r="D931" s="318"/>
      <c r="E931" s="318"/>
      <c r="F931" s="318"/>
      <c r="AE931" s="4"/>
    </row>
    <row r="932" spans="1:31" ht="22.5" x14ac:dyDescent="0.25">
      <c r="A932" s="42"/>
      <c r="B932" s="24"/>
      <c r="C932" s="24"/>
      <c r="D932" s="24"/>
      <c r="E932" s="24"/>
      <c r="F932" s="24"/>
      <c r="AE932" s="4"/>
    </row>
    <row r="933" spans="1:31" ht="16.5" x14ac:dyDescent="0.25">
      <c r="A933" s="156"/>
      <c r="B933" s="12"/>
      <c r="C933" s="19"/>
      <c r="D933" s="157"/>
      <c r="E933" s="125"/>
      <c r="F933" s="257"/>
      <c r="AE933" s="4"/>
    </row>
    <row r="934" spans="1:31" ht="16.5" x14ac:dyDescent="0.25">
      <c r="A934" s="276"/>
      <c r="B934" s="277"/>
      <c r="C934" s="111"/>
      <c r="D934" s="123"/>
      <c r="E934" s="278"/>
      <c r="F934" s="124"/>
      <c r="AE934" s="4"/>
    </row>
    <row r="935" spans="1:31" x14ac:dyDescent="0.25">
      <c r="A935" s="23"/>
      <c r="B935" s="47"/>
      <c r="D935" s="8"/>
      <c r="E935" s="8"/>
      <c r="F935" s="59"/>
      <c r="AE935" s="4"/>
    </row>
    <row r="936" spans="1:31" x14ac:dyDescent="0.25">
      <c r="A936" s="169"/>
      <c r="B936" s="11"/>
      <c r="C936" s="40"/>
      <c r="D936" s="8"/>
      <c r="E936" s="8"/>
      <c r="F936" s="263"/>
      <c r="AE936" s="4"/>
    </row>
    <row r="937" spans="1:31" x14ac:dyDescent="0.25">
      <c r="A937" s="13"/>
      <c r="B937" s="6"/>
      <c r="C937" s="40"/>
      <c r="D937" s="8"/>
      <c r="E937" s="8"/>
      <c r="F937" s="263"/>
      <c r="AE937" s="4"/>
    </row>
    <row r="938" spans="1:31" x14ac:dyDescent="0.25">
      <c r="A938" s="13"/>
      <c r="B938" s="6"/>
      <c r="C938" s="40"/>
      <c r="D938" s="8"/>
      <c r="E938" s="8"/>
      <c r="F938" s="263"/>
      <c r="AE938" s="4"/>
    </row>
    <row r="939" spans="1:31" x14ac:dyDescent="0.25">
      <c r="A939" s="13"/>
      <c r="B939" s="6"/>
      <c r="C939" s="40"/>
      <c r="D939" s="8"/>
      <c r="E939" s="8"/>
      <c r="F939" s="263"/>
      <c r="L939" s="14"/>
      <c r="AE939" s="4"/>
    </row>
    <row r="940" spans="1:31" x14ac:dyDescent="0.25">
      <c r="A940" s="13"/>
      <c r="B940" s="6"/>
      <c r="C940" s="40"/>
      <c r="D940" s="8"/>
      <c r="E940" s="8"/>
      <c r="F940" s="263"/>
      <c r="AE940" s="4"/>
    </row>
    <row r="941" spans="1:31" x14ac:dyDescent="0.25">
      <c r="A941" s="13"/>
      <c r="B941" s="11"/>
      <c r="C941" s="40"/>
      <c r="D941" s="8"/>
      <c r="E941" s="8"/>
      <c r="F941" s="263"/>
      <c r="AE941" s="4"/>
    </row>
    <row r="942" spans="1:31" x14ac:dyDescent="0.25">
      <c r="A942" s="13"/>
      <c r="B942" s="6"/>
      <c r="C942" s="40"/>
      <c r="D942" s="8"/>
      <c r="E942" s="8"/>
      <c r="F942" s="263"/>
    </row>
    <row r="943" spans="1:31" x14ac:dyDescent="0.25">
      <c r="A943" s="13"/>
      <c r="B943" s="6"/>
      <c r="C943" s="40"/>
      <c r="D943" s="8"/>
      <c r="E943" s="8"/>
      <c r="F943" s="263"/>
      <c r="AE943" s="4"/>
    </row>
    <row r="944" spans="1:31" x14ac:dyDescent="0.25">
      <c r="A944" s="13"/>
      <c r="B944" s="6"/>
      <c r="C944" s="40"/>
      <c r="D944" s="8"/>
      <c r="E944" s="8"/>
      <c r="F944" s="263"/>
      <c r="AE944" s="4"/>
    </row>
    <row r="945" spans="1:31" x14ac:dyDescent="0.25">
      <c r="A945" s="13"/>
      <c r="B945" s="6"/>
      <c r="C945" s="40"/>
      <c r="D945" s="8"/>
      <c r="E945" s="8"/>
      <c r="F945" s="263"/>
      <c r="AE945" s="4"/>
    </row>
    <row r="946" spans="1:31" x14ac:dyDescent="0.25">
      <c r="A946" s="13"/>
      <c r="B946" s="6"/>
      <c r="C946" s="40"/>
      <c r="D946" s="8"/>
      <c r="E946" s="8"/>
      <c r="F946" s="263"/>
      <c r="AE946" s="4"/>
    </row>
    <row r="947" spans="1:31" x14ac:dyDescent="0.25">
      <c r="A947" s="13"/>
      <c r="B947" s="6"/>
      <c r="C947" s="40"/>
      <c r="D947" s="8"/>
      <c r="E947" s="8"/>
      <c r="F947" s="263"/>
      <c r="AE947" s="4"/>
    </row>
    <row r="948" spans="1:31" x14ac:dyDescent="0.25">
      <c r="A948" s="260"/>
      <c r="B948" s="11"/>
      <c r="C948" s="40"/>
      <c r="D948" s="8"/>
      <c r="E948" s="8"/>
      <c r="F948" s="263"/>
      <c r="AE948" s="4"/>
    </row>
    <row r="949" spans="1:31" x14ac:dyDescent="0.25">
      <c r="C949" s="40"/>
      <c r="D949" s="8"/>
      <c r="E949" s="8"/>
      <c r="F949" s="263"/>
      <c r="AE949" s="4"/>
    </row>
    <row r="950" spans="1:31" x14ac:dyDescent="0.25">
      <c r="C950" s="40"/>
      <c r="D950" s="8"/>
      <c r="E950" s="8"/>
      <c r="F950" s="263"/>
      <c r="AE950" s="4"/>
    </row>
    <row r="951" spans="1:31" x14ac:dyDescent="0.25">
      <c r="A951" s="260"/>
      <c r="B951" s="85"/>
      <c r="D951" s="8"/>
      <c r="E951" s="8"/>
      <c r="F951" s="204"/>
      <c r="AE951" s="4"/>
    </row>
    <row r="952" spans="1:31" x14ac:dyDescent="0.25">
      <c r="D952" s="8"/>
      <c r="E952" s="8"/>
      <c r="F952" s="263"/>
      <c r="AE952" s="4"/>
    </row>
    <row r="953" spans="1:31" x14ac:dyDescent="0.25">
      <c r="D953" s="8"/>
      <c r="E953" s="8"/>
      <c r="F953" s="263"/>
      <c r="AE953" s="4"/>
    </row>
    <row r="954" spans="1:31" x14ac:dyDescent="0.25">
      <c r="D954" s="8"/>
      <c r="E954" s="8"/>
      <c r="F954" s="263"/>
      <c r="AE954" s="4"/>
    </row>
    <row r="955" spans="1:31" x14ac:dyDescent="0.25">
      <c r="D955" s="8"/>
      <c r="E955" s="8"/>
      <c r="F955" s="263"/>
      <c r="AE955" s="4"/>
    </row>
    <row r="956" spans="1:31" x14ac:dyDescent="0.25">
      <c r="D956" s="8"/>
      <c r="E956" s="8"/>
      <c r="F956" s="263"/>
      <c r="AE956" s="4"/>
    </row>
    <row r="957" spans="1:31" x14ac:dyDescent="0.25">
      <c r="B957" s="279"/>
      <c r="D957" s="8"/>
      <c r="E957" s="8"/>
      <c r="F957" s="263"/>
      <c r="AE957" s="4"/>
    </row>
    <row r="958" spans="1:31" x14ac:dyDescent="0.25">
      <c r="B958" s="30"/>
      <c r="D958" s="8"/>
      <c r="E958" s="8"/>
      <c r="F958" s="59"/>
      <c r="AE958" s="4"/>
    </row>
    <row r="959" spans="1:31" x14ac:dyDescent="0.25">
      <c r="B959" s="30"/>
      <c r="D959" s="8"/>
      <c r="E959" s="8"/>
      <c r="F959" s="59"/>
      <c r="AE959" s="4"/>
    </row>
    <row r="960" spans="1:31" x14ac:dyDescent="0.25">
      <c r="B960" s="30"/>
      <c r="D960" s="8"/>
      <c r="E960" s="8"/>
      <c r="F960" s="59"/>
      <c r="AE960" s="4"/>
    </row>
    <row r="961" spans="1:31" x14ac:dyDescent="0.25">
      <c r="B961" s="280"/>
      <c r="D961" s="8"/>
      <c r="E961" s="8"/>
      <c r="F961" s="59"/>
      <c r="AE961" s="4"/>
    </row>
    <row r="962" spans="1:31" x14ac:dyDescent="0.25">
      <c r="B962" s="30"/>
      <c r="D962" s="8"/>
      <c r="E962" s="8"/>
      <c r="F962" s="59"/>
      <c r="AE962" s="4"/>
    </row>
    <row r="963" spans="1:31" x14ac:dyDescent="0.25">
      <c r="B963" s="30"/>
      <c r="D963" s="8"/>
      <c r="E963" s="8"/>
      <c r="F963" s="59"/>
      <c r="AE963" s="4"/>
    </row>
    <row r="964" spans="1:31" x14ac:dyDescent="0.25">
      <c r="B964" s="30"/>
      <c r="D964" s="8"/>
      <c r="E964" s="8"/>
      <c r="F964" s="59"/>
      <c r="AE964" s="4"/>
    </row>
    <row r="965" spans="1:31" x14ac:dyDescent="0.25">
      <c r="A965" s="260"/>
      <c r="B965" s="85"/>
      <c r="D965" s="8"/>
      <c r="E965" s="8"/>
      <c r="F965" s="263"/>
      <c r="AE965" s="4"/>
    </row>
    <row r="966" spans="1:31" x14ac:dyDescent="0.25">
      <c r="B966" s="6"/>
      <c r="D966" s="8"/>
      <c r="E966" s="8"/>
      <c r="F966" s="263"/>
      <c r="AE966" s="4"/>
    </row>
    <row r="967" spans="1:31" x14ac:dyDescent="0.25">
      <c r="B967" s="6"/>
      <c r="D967" s="8"/>
      <c r="E967" s="8"/>
      <c r="F967" s="263"/>
      <c r="AE967" s="4"/>
    </row>
    <row r="968" spans="1:31" x14ac:dyDescent="0.25">
      <c r="D968" s="8"/>
      <c r="E968" s="8"/>
      <c r="F968" s="263"/>
      <c r="AE968" s="4"/>
    </row>
    <row r="969" spans="1:31" x14ac:dyDescent="0.25">
      <c r="D969" s="8"/>
      <c r="E969" s="8"/>
      <c r="F969" s="263"/>
      <c r="I969" s="14"/>
      <c r="J969" s="14"/>
      <c r="AE969" s="4"/>
    </row>
    <row r="970" spans="1:31" x14ac:dyDescent="0.25">
      <c r="B970" s="6"/>
      <c r="D970" s="8"/>
      <c r="E970" s="8"/>
      <c r="F970" s="263"/>
      <c r="AE970" s="4"/>
    </row>
    <row r="971" spans="1:31" x14ac:dyDescent="0.25">
      <c r="B971" s="6"/>
      <c r="D971" s="8"/>
      <c r="E971" s="8"/>
      <c r="F971" s="263"/>
      <c r="AE971" s="4"/>
    </row>
    <row r="972" spans="1:31" x14ac:dyDescent="0.25">
      <c r="D972" s="8"/>
      <c r="E972" s="8"/>
      <c r="F972" s="263"/>
      <c r="AE972" s="4"/>
    </row>
    <row r="973" spans="1:31" x14ac:dyDescent="0.25">
      <c r="D973" s="8"/>
      <c r="E973" s="8"/>
      <c r="F973" s="263"/>
      <c r="AE973" s="4"/>
    </row>
    <row r="974" spans="1:31" x14ac:dyDescent="0.25">
      <c r="B974" s="6"/>
      <c r="D974" s="8"/>
      <c r="E974" s="8"/>
      <c r="F974" s="263"/>
      <c r="AE974" s="4"/>
    </row>
    <row r="975" spans="1:31" x14ac:dyDescent="0.25">
      <c r="D975" s="8"/>
      <c r="E975" s="8"/>
      <c r="F975" s="263"/>
      <c r="AE975" s="4"/>
    </row>
    <row r="976" spans="1:31" x14ac:dyDescent="0.25">
      <c r="D976" s="8"/>
      <c r="E976" s="8"/>
      <c r="F976" s="263"/>
      <c r="AE976" s="4"/>
    </row>
    <row r="977" spans="1:31" x14ac:dyDescent="0.25">
      <c r="D977" s="8"/>
      <c r="E977" s="8"/>
      <c r="F977" s="263"/>
      <c r="AE977" s="4"/>
    </row>
    <row r="978" spans="1:31" x14ac:dyDescent="0.25">
      <c r="A978" s="260"/>
      <c r="B978" s="85"/>
      <c r="D978" s="8"/>
      <c r="E978" s="8"/>
      <c r="F978" s="263"/>
      <c r="AE978" s="4"/>
    </row>
    <row r="979" spans="1:31" x14ac:dyDescent="0.25">
      <c r="A979" s="23"/>
      <c r="B979" s="30"/>
      <c r="D979" s="8"/>
      <c r="E979" s="8"/>
      <c r="F979" s="59"/>
      <c r="AE979" s="4"/>
    </row>
    <row r="980" spans="1:31" x14ac:dyDescent="0.25">
      <c r="A980" s="23"/>
      <c r="B980" s="30"/>
      <c r="D980" s="8"/>
      <c r="E980" s="8"/>
      <c r="F980" s="59"/>
      <c r="AE980" s="4"/>
    </row>
    <row r="981" spans="1:31" x14ac:dyDescent="0.25">
      <c r="A981" s="23"/>
      <c r="B981" s="30"/>
      <c r="D981" s="8"/>
      <c r="E981" s="8"/>
      <c r="F981" s="59"/>
      <c r="AE981" s="4"/>
    </row>
    <row r="982" spans="1:31" x14ac:dyDescent="0.25">
      <c r="A982" s="23"/>
      <c r="B982" s="30"/>
      <c r="D982" s="8"/>
      <c r="E982" s="8"/>
      <c r="F982" s="59"/>
      <c r="AE982" s="4"/>
    </row>
    <row r="983" spans="1:31" x14ac:dyDescent="0.25">
      <c r="A983" s="23"/>
      <c r="B983" s="30"/>
      <c r="D983" s="8"/>
      <c r="E983" s="8"/>
      <c r="F983" s="59"/>
      <c r="AE983" s="4"/>
    </row>
    <row r="984" spans="1:31" x14ac:dyDescent="0.25">
      <c r="A984" s="23"/>
      <c r="D984" s="8"/>
      <c r="E984" s="8"/>
      <c r="F984" s="263"/>
      <c r="AE984" s="4"/>
    </row>
    <row r="985" spans="1:31" x14ac:dyDescent="0.25">
      <c r="A985" s="23"/>
      <c r="B985" s="85"/>
      <c r="D985" s="8"/>
      <c r="E985" s="8"/>
      <c r="F985" s="263"/>
      <c r="AE985" s="4"/>
    </row>
    <row r="986" spans="1:31" x14ac:dyDescent="0.25">
      <c r="A986" s="23"/>
      <c r="D986" s="8"/>
      <c r="E986" s="8"/>
      <c r="F986" s="263"/>
      <c r="AE986" s="4"/>
    </row>
    <row r="987" spans="1:31" x14ac:dyDescent="0.25">
      <c r="A987" s="23"/>
      <c r="D987" s="8"/>
      <c r="E987" s="8"/>
      <c r="F987" s="263"/>
      <c r="AE987" s="4"/>
    </row>
    <row r="988" spans="1:31" x14ac:dyDescent="0.25">
      <c r="A988" s="23"/>
      <c r="C988" s="40"/>
      <c r="D988" s="8"/>
      <c r="E988" s="8"/>
      <c r="F988" s="263"/>
      <c r="AE988" s="4"/>
    </row>
    <row r="989" spans="1:31" x14ac:dyDescent="0.25">
      <c r="A989" s="23"/>
      <c r="C989" s="40"/>
      <c r="D989" s="8"/>
      <c r="E989" s="8"/>
      <c r="F989" s="263"/>
      <c r="AE989" s="4"/>
    </row>
    <row r="990" spans="1:31" x14ac:dyDescent="0.25">
      <c r="A990" s="23"/>
      <c r="C990" s="40"/>
      <c r="D990" s="8"/>
      <c r="E990" s="8"/>
      <c r="F990" s="263"/>
      <c r="AE990" s="4"/>
    </row>
    <row r="991" spans="1:31" x14ac:dyDescent="0.25">
      <c r="A991" s="23"/>
      <c r="C991" s="40"/>
      <c r="D991" s="8"/>
      <c r="E991" s="8"/>
      <c r="F991" s="263"/>
      <c r="AE991" s="4"/>
    </row>
    <row r="992" spans="1:31" x14ac:dyDescent="0.25">
      <c r="A992" s="23"/>
      <c r="C992" s="40"/>
      <c r="D992" s="8"/>
      <c r="E992" s="8"/>
      <c r="F992" s="263"/>
      <c r="AE992" s="4"/>
    </row>
    <row r="993" spans="1:31" x14ac:dyDescent="0.25">
      <c r="A993" s="260"/>
      <c r="B993" s="242"/>
      <c r="D993" s="8"/>
      <c r="E993" s="8"/>
      <c r="F993" s="263"/>
      <c r="AE993" s="4"/>
    </row>
    <row r="994" spans="1:31" x14ac:dyDescent="0.25">
      <c r="C994" s="40"/>
      <c r="D994" s="8"/>
      <c r="E994" s="8"/>
      <c r="F994" s="263"/>
      <c r="AE994" s="4"/>
    </row>
    <row r="995" spans="1:31" x14ac:dyDescent="0.25">
      <c r="C995" s="40"/>
      <c r="D995" s="8"/>
      <c r="E995" s="8"/>
      <c r="F995" s="263"/>
      <c r="AE995" s="4"/>
    </row>
    <row r="996" spans="1:31" x14ac:dyDescent="0.25">
      <c r="C996" s="40"/>
      <c r="D996" s="8"/>
      <c r="E996" s="8"/>
      <c r="F996" s="263"/>
      <c r="AE996" s="4"/>
    </row>
    <row r="997" spans="1:31" x14ac:dyDescent="0.25">
      <c r="C997" s="40"/>
      <c r="D997" s="8"/>
      <c r="E997" s="8"/>
      <c r="F997" s="263"/>
      <c r="AE997" s="4"/>
    </row>
    <row r="998" spans="1:31" x14ac:dyDescent="0.25">
      <c r="A998" s="260"/>
      <c r="B998" s="242"/>
      <c r="D998" s="8"/>
      <c r="E998" s="8"/>
      <c r="F998" s="263"/>
      <c r="AE998" s="4"/>
    </row>
    <row r="999" spans="1:31" x14ac:dyDescent="0.25">
      <c r="C999" s="40"/>
      <c r="D999" s="8"/>
      <c r="E999" s="8"/>
      <c r="F999" s="263"/>
      <c r="AE999" s="4"/>
    </row>
    <row r="1000" spans="1:31" x14ac:dyDescent="0.25">
      <c r="C1000" s="40"/>
      <c r="D1000" s="8"/>
      <c r="E1000" s="8"/>
      <c r="F1000" s="263"/>
      <c r="AE1000" s="4"/>
    </row>
    <row r="1001" spans="1:31" x14ac:dyDescent="0.25">
      <c r="C1001" s="40"/>
      <c r="D1001" s="8"/>
      <c r="E1001" s="8"/>
      <c r="F1001" s="263"/>
      <c r="AE1001" s="4"/>
    </row>
    <row r="1002" spans="1:31" x14ac:dyDescent="0.25">
      <c r="A1002" s="260"/>
      <c r="B1002" s="261"/>
      <c r="D1002" s="8"/>
      <c r="E1002" s="8"/>
      <c r="F1002" s="263"/>
      <c r="AE1002" s="4"/>
    </row>
    <row r="1003" spans="1:31" x14ac:dyDescent="0.25">
      <c r="D1003" s="8"/>
      <c r="E1003" s="8"/>
      <c r="F1003" s="263"/>
      <c r="AE1003" s="4"/>
    </row>
    <row r="1004" spans="1:31" x14ac:dyDescent="0.25">
      <c r="D1004" s="8"/>
      <c r="E1004" s="8"/>
      <c r="F1004" s="263"/>
      <c r="AE1004" s="4"/>
    </row>
    <row r="1005" spans="1:31" x14ac:dyDescent="0.25">
      <c r="D1005" s="8"/>
      <c r="E1005" s="8"/>
      <c r="F1005" s="263"/>
      <c r="AE1005" s="4"/>
    </row>
    <row r="1006" spans="1:31" x14ac:dyDescent="0.25">
      <c r="D1006" s="8"/>
      <c r="E1006" s="8"/>
      <c r="F1006" s="263"/>
      <c r="AE1006" s="4"/>
    </row>
    <row r="1007" spans="1:31" x14ac:dyDescent="0.25">
      <c r="A1007" s="260"/>
      <c r="B1007" s="242"/>
      <c r="D1007" s="8"/>
      <c r="E1007" s="8"/>
      <c r="F1007" s="263"/>
      <c r="AE1007" s="4"/>
    </row>
    <row r="1008" spans="1:31" x14ac:dyDescent="0.25">
      <c r="D1008" s="8"/>
      <c r="E1008" s="8"/>
      <c r="F1008" s="263"/>
      <c r="AE1008" s="4"/>
    </row>
    <row r="1009" spans="1:31" x14ac:dyDescent="0.25">
      <c r="D1009" s="8"/>
      <c r="E1009" s="8"/>
      <c r="F1009" s="263"/>
      <c r="AE1009" s="4"/>
    </row>
    <row r="1010" spans="1:31" x14ac:dyDescent="0.25">
      <c r="D1010" s="8"/>
      <c r="E1010" s="8"/>
      <c r="F1010" s="263"/>
      <c r="AE1010" s="4"/>
    </row>
    <row r="1011" spans="1:31" x14ac:dyDescent="0.25">
      <c r="A1011" s="260"/>
      <c r="B1011" s="242"/>
      <c r="D1011" s="8"/>
      <c r="E1011" s="8"/>
      <c r="F1011" s="204"/>
      <c r="AE1011" s="4"/>
    </row>
    <row r="1012" spans="1:31" x14ac:dyDescent="0.25">
      <c r="C1012" s="40"/>
      <c r="D1012" s="8"/>
      <c r="E1012" s="8"/>
      <c r="F1012" s="263"/>
      <c r="AE1012" s="4"/>
    </row>
    <row r="1013" spans="1:31" x14ac:dyDescent="0.25">
      <c r="B1013" s="30"/>
      <c r="D1013" s="8"/>
      <c r="E1013" s="8"/>
      <c r="F1013" s="59"/>
      <c r="AE1013" s="4"/>
    </row>
    <row r="1014" spans="1:31" x14ac:dyDescent="0.25">
      <c r="B1014" s="30"/>
      <c r="D1014" s="8"/>
      <c r="E1014" s="8"/>
      <c r="F1014" s="59"/>
      <c r="AE1014" s="4"/>
    </row>
    <row r="1015" spans="1:31" x14ac:dyDescent="0.25">
      <c r="B1015" s="30"/>
      <c r="D1015" s="8"/>
      <c r="E1015" s="8"/>
      <c r="F1015" s="59"/>
      <c r="AE1015" s="4"/>
    </row>
    <row r="1016" spans="1:31" x14ac:dyDescent="0.25">
      <c r="B1016" s="30"/>
      <c r="D1016" s="8"/>
      <c r="E1016" s="8"/>
      <c r="F1016" s="59"/>
      <c r="AE1016" s="4"/>
    </row>
    <row r="1017" spans="1:31" x14ac:dyDescent="0.25">
      <c r="B1017" s="30"/>
      <c r="D1017" s="8"/>
      <c r="E1017" s="8"/>
      <c r="F1017" s="59"/>
      <c r="AE1017" s="4"/>
    </row>
    <row r="1018" spans="1:31" x14ac:dyDescent="0.25">
      <c r="B1018" s="30"/>
      <c r="D1018" s="8"/>
      <c r="E1018" s="8"/>
      <c r="F1018" s="59"/>
      <c r="AE1018" s="4"/>
    </row>
    <row r="1019" spans="1:31" x14ac:dyDescent="0.25">
      <c r="B1019" s="47"/>
      <c r="D1019" s="8"/>
      <c r="E1019" s="8"/>
      <c r="F1019" s="59"/>
      <c r="AE1019" s="4"/>
    </row>
    <row r="1020" spans="1:31" x14ac:dyDescent="0.25">
      <c r="A1020" s="58"/>
      <c r="B1020" s="47"/>
      <c r="D1020" s="9"/>
      <c r="E1020" s="9"/>
      <c r="F1020" s="59"/>
      <c r="AE1020" s="4"/>
    </row>
    <row r="1021" spans="1:31" ht="18.75" x14ac:dyDescent="0.3">
      <c r="B1021" s="39"/>
      <c r="D1021" s="41"/>
      <c r="E1021" s="310"/>
      <c r="F1021" s="310"/>
      <c r="AE1021" s="4"/>
    </row>
    <row r="1022" spans="1:31" ht="18.75" x14ac:dyDescent="0.3">
      <c r="C1022" s="310"/>
      <c r="D1022" s="311"/>
      <c r="E1022" s="311"/>
      <c r="F1022" s="311"/>
      <c r="AE1022" s="4"/>
    </row>
    <row r="1023" spans="1:31" ht="18.75" x14ac:dyDescent="0.3">
      <c r="C1023" s="105"/>
      <c r="D1023" s="106"/>
      <c r="E1023" s="106"/>
      <c r="F1023" s="106"/>
      <c r="AE1023" s="4"/>
    </row>
    <row r="1024" spans="1:31" ht="18.75" x14ac:dyDescent="0.3">
      <c r="C1024" s="105"/>
      <c r="D1024" s="310"/>
      <c r="E1024" s="311"/>
      <c r="F1024" s="311"/>
      <c r="AE1024" s="4"/>
    </row>
    <row r="1025" spans="1:31" ht="18.75" x14ac:dyDescent="0.3">
      <c r="C1025" s="105"/>
      <c r="D1025" s="310"/>
      <c r="E1025" s="311"/>
      <c r="F1025" s="311"/>
      <c r="AE1025" s="4"/>
    </row>
    <row r="1026" spans="1:31" ht="18.75" x14ac:dyDescent="0.3">
      <c r="C1026" s="105"/>
      <c r="D1026" s="310"/>
      <c r="E1026" s="311"/>
      <c r="F1026" s="311"/>
      <c r="AE1026" s="4"/>
    </row>
    <row r="1027" spans="1:31" ht="18.75" x14ac:dyDescent="0.3">
      <c r="E1027" s="108"/>
      <c r="F1027" s="108"/>
      <c r="AE1027" s="4"/>
    </row>
    <row r="1028" spans="1:31" ht="20.25" x14ac:dyDescent="0.25">
      <c r="A1028" s="160"/>
      <c r="B1028" s="318"/>
      <c r="C1028" s="318"/>
      <c r="D1028" s="318"/>
      <c r="E1028" s="318"/>
      <c r="F1028" s="318"/>
      <c r="AE1028" s="4"/>
    </row>
    <row r="1029" spans="1:31" ht="20.25" x14ac:dyDescent="0.25">
      <c r="A1029" s="63"/>
      <c r="B1029" s="160"/>
      <c r="C1029" s="318"/>
      <c r="D1029" s="318"/>
      <c r="E1029" s="318"/>
      <c r="F1029" s="318"/>
      <c r="AE1029" s="4"/>
    </row>
    <row r="1030" spans="1:31" x14ac:dyDescent="0.25">
      <c r="A1030" s="58"/>
      <c r="B1030" s="47"/>
      <c r="D1030" s="9"/>
      <c r="E1030" s="9"/>
      <c r="F1030" s="59"/>
      <c r="AE1030" s="4"/>
    </row>
    <row r="1031" spans="1:31" ht="16.5" x14ac:dyDescent="0.25">
      <c r="A1031" s="156"/>
      <c r="B1031" s="12"/>
      <c r="C1031" s="19"/>
      <c r="D1031" s="157"/>
      <c r="E1031" s="125"/>
      <c r="F1031" s="257"/>
      <c r="AE1031" s="4"/>
    </row>
    <row r="1032" spans="1:31" x14ac:dyDescent="0.25">
      <c r="A1032" s="149"/>
      <c r="B1032" s="187"/>
      <c r="C1032" s="155"/>
      <c r="D1032" s="155"/>
      <c r="E1032" s="155"/>
      <c r="F1032" s="281"/>
      <c r="G1032" s="14"/>
      <c r="H1032" s="14"/>
      <c r="I1032" s="14"/>
      <c r="J1032" s="14"/>
    </row>
    <row r="1033" spans="1:31" x14ac:dyDescent="0.25">
      <c r="A1033" s="149"/>
      <c r="B1033" s="187"/>
      <c r="C1033" s="49"/>
      <c r="D1033" s="49"/>
      <c r="E1033" s="49"/>
      <c r="F1033" s="152"/>
      <c r="G1033" s="14"/>
      <c r="H1033" s="14"/>
      <c r="I1033" s="14"/>
      <c r="J1033" s="14"/>
    </row>
    <row r="1034" spans="1:31" x14ac:dyDescent="0.25">
      <c r="A1034" s="131"/>
      <c r="B1034" s="47"/>
      <c r="C1034" s="49"/>
      <c r="D1034" s="8"/>
      <c r="E1034" s="8"/>
      <c r="F1034" s="59"/>
      <c r="G1034" s="14"/>
      <c r="H1034" s="14"/>
      <c r="I1034" s="14"/>
      <c r="J1034" s="14"/>
    </row>
    <row r="1035" spans="1:31" x14ac:dyDescent="0.25">
      <c r="A1035" s="131"/>
      <c r="B1035" s="47"/>
      <c r="C1035" s="49"/>
      <c r="D1035" s="8"/>
      <c r="E1035" s="8"/>
      <c r="F1035" s="59"/>
      <c r="G1035" s="14"/>
      <c r="H1035" s="14"/>
      <c r="I1035" s="14"/>
      <c r="J1035" s="14"/>
    </row>
    <row r="1036" spans="1:31" x14ac:dyDescent="0.25">
      <c r="A1036" s="131"/>
      <c r="B1036" s="47"/>
      <c r="C1036" s="49"/>
      <c r="D1036" s="8"/>
      <c r="E1036" s="8"/>
      <c r="F1036" s="59"/>
      <c r="G1036" s="14"/>
      <c r="H1036" s="14"/>
      <c r="I1036" s="14"/>
      <c r="J1036" s="14"/>
    </row>
    <row r="1037" spans="1:31" x14ac:dyDescent="0.25">
      <c r="A1037" s="131"/>
      <c r="B1037" s="47"/>
      <c r="C1037" s="49"/>
      <c r="D1037" s="8"/>
      <c r="E1037" s="8"/>
      <c r="F1037" s="59"/>
      <c r="G1037" s="14"/>
      <c r="H1037" s="14"/>
      <c r="I1037" s="14"/>
      <c r="J1037" s="14"/>
    </row>
    <row r="1038" spans="1:31" x14ac:dyDescent="0.25">
      <c r="A1038" s="282"/>
      <c r="B1038" s="150"/>
      <c r="C1038" s="49"/>
      <c r="D1038" s="8"/>
      <c r="E1038" s="8"/>
      <c r="F1038" s="152"/>
      <c r="G1038" s="14"/>
      <c r="H1038" s="14"/>
      <c r="I1038" s="14"/>
      <c r="J1038" s="14"/>
    </row>
    <row r="1039" spans="1:31" x14ac:dyDescent="0.25">
      <c r="A1039" s="234"/>
      <c r="B1039" s="47"/>
      <c r="C1039" s="49"/>
      <c r="D1039" s="8"/>
      <c r="E1039" s="8"/>
      <c r="F1039" s="59"/>
      <c r="G1039" s="14"/>
      <c r="H1039" s="14"/>
      <c r="I1039" s="14"/>
      <c r="J1039" s="14"/>
    </row>
    <row r="1040" spans="1:31" x14ac:dyDescent="0.25">
      <c r="A1040" s="234"/>
      <c r="B1040" s="47"/>
      <c r="C1040" s="49"/>
      <c r="D1040" s="8"/>
      <c r="E1040" s="8"/>
      <c r="F1040" s="59"/>
      <c r="G1040" s="14"/>
      <c r="H1040" s="14"/>
      <c r="I1040" s="14"/>
      <c r="J1040" s="14"/>
    </row>
    <row r="1041" spans="1:10" x14ac:dyDescent="0.25">
      <c r="A1041" s="234"/>
      <c r="B1041" s="47"/>
      <c r="C1041" s="49"/>
      <c r="D1041" s="8"/>
      <c r="E1041" s="8"/>
      <c r="F1041" s="59"/>
      <c r="G1041" s="14"/>
      <c r="H1041" s="14"/>
      <c r="I1041" s="14"/>
      <c r="J1041" s="14"/>
    </row>
    <row r="1042" spans="1:10" x14ac:dyDescent="0.25">
      <c r="A1042" s="234"/>
      <c r="B1042" s="47"/>
      <c r="C1042" s="49"/>
      <c r="D1042" s="8"/>
      <c r="E1042" s="8"/>
      <c r="F1042" s="59"/>
      <c r="G1042" s="14"/>
      <c r="H1042" s="14"/>
      <c r="I1042" s="14"/>
      <c r="J1042" s="14"/>
    </row>
    <row r="1043" spans="1:10" x14ac:dyDescent="0.25">
      <c r="A1043" s="282"/>
      <c r="B1043" s="150"/>
      <c r="C1043" s="49"/>
      <c r="D1043" s="8"/>
      <c r="E1043" s="8"/>
      <c r="F1043" s="152"/>
      <c r="G1043" s="14"/>
      <c r="H1043" s="14"/>
      <c r="I1043" s="14"/>
      <c r="J1043" s="14"/>
    </row>
    <row r="1044" spans="1:10" x14ac:dyDescent="0.25">
      <c r="A1044" s="234"/>
      <c r="B1044" s="47"/>
      <c r="C1044" s="49"/>
      <c r="D1044" s="8"/>
      <c r="E1044" s="8"/>
      <c r="F1044" s="59"/>
      <c r="G1044" s="14"/>
      <c r="H1044" s="14"/>
      <c r="I1044" s="14"/>
      <c r="J1044" s="14"/>
    </row>
    <row r="1045" spans="1:10" x14ac:dyDescent="0.25">
      <c r="A1045" s="234"/>
      <c r="B1045" s="47"/>
      <c r="C1045" s="49"/>
      <c r="D1045" s="8"/>
      <c r="E1045" s="8"/>
      <c r="F1045" s="59"/>
      <c r="G1045" s="14"/>
      <c r="H1045" s="14"/>
      <c r="I1045" s="14"/>
      <c r="J1045" s="14"/>
    </row>
    <row r="1046" spans="1:10" x14ac:dyDescent="0.25">
      <c r="A1046" s="234"/>
      <c r="B1046" s="47"/>
      <c r="C1046" s="49"/>
      <c r="D1046" s="8"/>
      <c r="E1046" s="8"/>
      <c r="F1046" s="59"/>
      <c r="G1046" s="14"/>
      <c r="H1046" s="14"/>
      <c r="I1046" s="14"/>
      <c r="J1046" s="14"/>
    </row>
    <row r="1047" spans="1:10" x14ac:dyDescent="0.25">
      <c r="A1047" s="234"/>
      <c r="B1047" s="47"/>
      <c r="C1047" s="49"/>
      <c r="D1047" s="8"/>
      <c r="E1047" s="8"/>
      <c r="F1047" s="59"/>
      <c r="G1047" s="14"/>
      <c r="H1047" s="14"/>
      <c r="I1047" s="14"/>
      <c r="J1047" s="14"/>
    </row>
    <row r="1048" spans="1:10" x14ac:dyDescent="0.25">
      <c r="A1048" s="234"/>
      <c r="B1048" s="47"/>
      <c r="C1048" s="49"/>
      <c r="D1048" s="8"/>
      <c r="E1048" s="8"/>
      <c r="F1048" s="59"/>
      <c r="G1048" s="14"/>
      <c r="H1048" s="14"/>
      <c r="I1048" s="14"/>
      <c r="J1048" s="14"/>
    </row>
    <row r="1049" spans="1:10" x14ac:dyDescent="0.25">
      <c r="A1049" s="282"/>
      <c r="B1049" s="187"/>
      <c r="C1049" s="155"/>
      <c r="D1049" s="155"/>
      <c r="E1049" s="155"/>
      <c r="F1049" s="155"/>
      <c r="G1049" s="14"/>
      <c r="H1049" s="14"/>
      <c r="I1049" s="14"/>
      <c r="J1049" s="14"/>
    </row>
    <row r="1050" spans="1:10" x14ac:dyDescent="0.25">
      <c r="A1050" s="282"/>
      <c r="B1050" s="187"/>
      <c r="C1050" s="155"/>
      <c r="D1050" s="46"/>
      <c r="E1050" s="46"/>
      <c r="F1050" s="152"/>
      <c r="G1050" s="14"/>
      <c r="H1050" s="14"/>
      <c r="I1050" s="14"/>
      <c r="J1050" s="14"/>
    </row>
    <row r="1051" spans="1:10" x14ac:dyDescent="0.25">
      <c r="A1051" s="234"/>
      <c r="B1051" s="47"/>
      <c r="C1051" s="49"/>
      <c r="D1051" s="46"/>
      <c r="E1051" s="46"/>
      <c r="F1051" s="59"/>
      <c r="G1051" s="14"/>
      <c r="H1051" s="14"/>
      <c r="I1051" s="14"/>
      <c r="J1051" s="14"/>
    </row>
    <row r="1052" spans="1:10" x14ac:dyDescent="0.25">
      <c r="A1052" s="234"/>
      <c r="B1052" s="47"/>
      <c r="C1052" s="49"/>
      <c r="D1052" s="46"/>
      <c r="E1052" s="46"/>
      <c r="F1052" s="59"/>
      <c r="G1052" s="14"/>
      <c r="H1052" s="14"/>
      <c r="I1052" s="14"/>
      <c r="J1052" s="14"/>
    </row>
    <row r="1053" spans="1:10" x14ac:dyDescent="0.25">
      <c r="A1053" s="234"/>
      <c r="B1053" s="47"/>
      <c r="C1053" s="49"/>
      <c r="D1053" s="46"/>
      <c r="E1053" s="46"/>
      <c r="F1053" s="59"/>
      <c r="G1053" s="14"/>
      <c r="H1053" s="14"/>
      <c r="I1053" s="14"/>
      <c r="J1053" s="14"/>
    </row>
    <row r="1054" spans="1:10" x14ac:dyDescent="0.25">
      <c r="A1054" s="234"/>
      <c r="B1054" s="47"/>
      <c r="C1054" s="49"/>
      <c r="D1054" s="46"/>
      <c r="E1054" s="46"/>
      <c r="F1054" s="59"/>
      <c r="G1054" s="14"/>
      <c r="H1054" s="14"/>
      <c r="I1054" s="14"/>
      <c r="J1054" s="14"/>
    </row>
    <row r="1055" spans="1:10" x14ac:dyDescent="0.25">
      <c r="A1055" s="234"/>
      <c r="B1055" s="47"/>
      <c r="C1055" s="49"/>
      <c r="D1055" s="46"/>
      <c r="E1055" s="46"/>
      <c r="F1055" s="59"/>
      <c r="G1055" s="14"/>
      <c r="H1055" s="14"/>
      <c r="I1055" s="14"/>
      <c r="J1055" s="14"/>
    </row>
    <row r="1056" spans="1:10" x14ac:dyDescent="0.25">
      <c r="A1056" s="234"/>
      <c r="B1056" s="47"/>
      <c r="C1056" s="49"/>
      <c r="D1056" s="46"/>
      <c r="E1056" s="46"/>
      <c r="F1056" s="59"/>
    </row>
    <row r="1057" spans="1:31" x14ac:dyDescent="0.25">
      <c r="A1057" s="282"/>
      <c r="B1057" s="150"/>
      <c r="C1057" s="49"/>
      <c r="D1057" s="46"/>
      <c r="E1057" s="46"/>
      <c r="F1057" s="59"/>
      <c r="AE1057" s="4"/>
    </row>
    <row r="1058" spans="1:31" x14ac:dyDescent="0.25">
      <c r="A1058" s="234"/>
      <c r="B1058" s="47"/>
      <c r="C1058" s="49"/>
      <c r="D1058" s="46"/>
      <c r="E1058" s="46"/>
      <c r="F1058" s="59"/>
      <c r="AE1058" s="4"/>
    </row>
    <row r="1059" spans="1:31" x14ac:dyDescent="0.25">
      <c r="A1059" s="234"/>
      <c r="B1059" s="47"/>
      <c r="C1059" s="49"/>
      <c r="D1059" s="46"/>
      <c r="E1059" s="46"/>
      <c r="F1059" s="59"/>
      <c r="AE1059" s="4"/>
    </row>
    <row r="1060" spans="1:31" x14ac:dyDescent="0.25">
      <c r="A1060" s="234"/>
      <c r="B1060" s="47"/>
      <c r="C1060" s="49"/>
      <c r="D1060" s="46"/>
      <c r="E1060" s="46"/>
      <c r="F1060" s="59"/>
      <c r="AE1060" s="4"/>
    </row>
    <row r="1061" spans="1:31" x14ac:dyDescent="0.25">
      <c r="A1061" s="234"/>
      <c r="B1061" s="47"/>
      <c r="C1061" s="49"/>
      <c r="D1061" s="46"/>
      <c r="E1061" s="46"/>
      <c r="F1061" s="59"/>
      <c r="AE1061" s="4"/>
    </row>
    <row r="1062" spans="1:31" x14ac:dyDescent="0.25">
      <c r="A1062" s="234"/>
      <c r="B1062" s="47"/>
      <c r="C1062" s="49"/>
      <c r="D1062" s="46"/>
      <c r="E1062" s="46"/>
      <c r="F1062" s="59"/>
      <c r="AE1062" s="4"/>
    </row>
    <row r="1063" spans="1:31" x14ac:dyDescent="0.25">
      <c r="A1063" s="282"/>
      <c r="B1063" s="187"/>
      <c r="C1063" s="155"/>
      <c r="D1063" s="46"/>
      <c r="E1063" s="46"/>
      <c r="F1063" s="152"/>
      <c r="AE1063" s="4"/>
    </row>
    <row r="1064" spans="1:31" x14ac:dyDescent="0.25">
      <c r="A1064" s="234"/>
      <c r="B1064" s="47"/>
      <c r="C1064" s="49"/>
      <c r="D1064" s="8"/>
      <c r="E1064" s="8"/>
      <c r="F1064" s="59"/>
      <c r="AE1064" s="4"/>
    </row>
    <row r="1065" spans="1:31" x14ac:dyDescent="0.25">
      <c r="A1065" s="234"/>
      <c r="B1065" s="47"/>
      <c r="C1065" s="49"/>
      <c r="D1065" s="8"/>
      <c r="E1065" s="8"/>
      <c r="F1065" s="59"/>
      <c r="AE1065" s="4"/>
    </row>
    <row r="1066" spans="1:31" x14ac:dyDescent="0.25">
      <c r="A1066" s="234"/>
      <c r="B1066" s="47"/>
      <c r="C1066" s="49"/>
      <c r="D1066" s="8"/>
      <c r="E1066" s="8"/>
      <c r="F1066" s="59"/>
      <c r="AE1066" s="4"/>
    </row>
    <row r="1067" spans="1:31" x14ac:dyDescent="0.25">
      <c r="A1067" s="234"/>
      <c r="B1067" s="47"/>
      <c r="C1067" s="49"/>
      <c r="D1067" s="8"/>
      <c r="E1067" s="8"/>
      <c r="F1067" s="59"/>
      <c r="AE1067" s="4"/>
    </row>
    <row r="1068" spans="1:31" x14ac:dyDescent="0.25">
      <c r="A1068" s="234"/>
      <c r="B1068" s="47"/>
      <c r="C1068" s="49"/>
      <c r="D1068" s="46"/>
      <c r="E1068" s="46"/>
      <c r="F1068" s="59"/>
      <c r="AE1068" s="4"/>
    </row>
    <row r="1069" spans="1:31" x14ac:dyDescent="0.25">
      <c r="A1069" s="234"/>
      <c r="B1069" s="47"/>
      <c r="C1069" s="49"/>
      <c r="D1069" s="46"/>
      <c r="E1069" s="46"/>
      <c r="F1069" s="59"/>
      <c r="AE1069" s="4"/>
    </row>
    <row r="1070" spans="1:31" s="284" customFormat="1" ht="20.25" x14ac:dyDescent="0.3">
      <c r="A1070" s="283"/>
      <c r="B1070" s="327"/>
      <c r="C1070" s="327"/>
      <c r="D1070" s="327"/>
      <c r="E1070" s="327"/>
      <c r="F1070" s="327"/>
      <c r="L1070" s="285"/>
      <c r="AE1070" s="285"/>
    </row>
    <row r="1071" spans="1:31" ht="16.5" x14ac:dyDescent="0.25">
      <c r="A1071" s="156"/>
      <c r="B1071" s="12"/>
      <c r="C1071" s="19"/>
      <c r="D1071" s="157"/>
      <c r="E1071" s="125"/>
      <c r="F1071" s="257"/>
      <c r="G1071" s="14"/>
      <c r="H1071" s="14"/>
      <c r="I1071" s="14"/>
      <c r="J1071" s="14"/>
      <c r="AE1071" s="4"/>
    </row>
    <row r="1072" spans="1:31" x14ac:dyDescent="0.25">
      <c r="B1072" s="201"/>
      <c r="D1072" s="286"/>
      <c r="G1072" s="14"/>
      <c r="H1072" s="14"/>
      <c r="I1072" s="14"/>
      <c r="J1072" s="14"/>
      <c r="AE1072" s="4"/>
    </row>
    <row r="1073" spans="2:31" x14ac:dyDescent="0.25">
      <c r="B1073" s="261"/>
      <c r="D1073" s="286"/>
      <c r="G1073" s="14"/>
      <c r="H1073" s="14"/>
      <c r="I1073" s="14"/>
      <c r="J1073" s="14"/>
      <c r="AE1073" s="4"/>
    </row>
    <row r="1074" spans="2:31" x14ac:dyDescent="0.25">
      <c r="D1074" s="8"/>
      <c r="E1074" s="8"/>
      <c r="F1074" s="59"/>
      <c r="G1074" s="14"/>
      <c r="H1074" s="14"/>
      <c r="I1074" s="14"/>
      <c r="J1074" s="14"/>
      <c r="AE1074" s="4"/>
    </row>
    <row r="1075" spans="2:31" x14ac:dyDescent="0.25">
      <c r="D1075" s="8"/>
      <c r="E1075" s="8"/>
      <c r="F1075" s="59"/>
      <c r="G1075" s="14"/>
      <c r="H1075" s="14"/>
      <c r="I1075" s="14"/>
      <c r="J1075" s="14"/>
      <c r="AE1075" s="4"/>
    </row>
    <row r="1076" spans="2:31" x14ac:dyDescent="0.25">
      <c r="D1076" s="8"/>
      <c r="E1076" s="8"/>
      <c r="F1076" s="59"/>
      <c r="G1076" s="14"/>
      <c r="H1076" s="14"/>
      <c r="I1076" s="14"/>
      <c r="J1076" s="14"/>
      <c r="AE1076" s="4"/>
    </row>
    <row r="1077" spans="2:31" x14ac:dyDescent="0.25">
      <c r="D1077" s="8"/>
      <c r="E1077" s="8"/>
      <c r="F1077" s="59"/>
      <c r="G1077" s="14"/>
      <c r="H1077" s="14"/>
      <c r="I1077" s="14"/>
      <c r="J1077" s="14"/>
      <c r="AE1077" s="4"/>
    </row>
    <row r="1078" spans="2:31" x14ac:dyDescent="0.25">
      <c r="D1078" s="8"/>
      <c r="E1078" s="8"/>
      <c r="F1078" s="59"/>
      <c r="G1078" s="14"/>
      <c r="H1078" s="14"/>
      <c r="I1078" s="14"/>
      <c r="J1078" s="14"/>
      <c r="AE1078" s="4"/>
    </row>
    <row r="1079" spans="2:31" x14ac:dyDescent="0.25">
      <c r="D1079" s="8"/>
      <c r="E1079" s="8"/>
      <c r="F1079" s="59"/>
      <c r="G1079" s="14"/>
      <c r="H1079" s="14"/>
      <c r="I1079" s="14"/>
      <c r="J1079" s="14"/>
      <c r="AE1079" s="4"/>
    </row>
    <row r="1080" spans="2:31" x14ac:dyDescent="0.25">
      <c r="D1080" s="8"/>
      <c r="E1080" s="8"/>
      <c r="F1080" s="59"/>
      <c r="G1080" s="14"/>
      <c r="H1080" s="14"/>
      <c r="I1080" s="14"/>
      <c r="J1080" s="14"/>
      <c r="AE1080" s="4"/>
    </row>
    <row r="1081" spans="2:31" x14ac:dyDescent="0.25">
      <c r="D1081" s="8"/>
      <c r="E1081" s="8"/>
      <c r="F1081" s="59"/>
      <c r="G1081" s="14"/>
      <c r="H1081" s="14"/>
      <c r="I1081" s="14"/>
      <c r="J1081" s="14"/>
      <c r="AE1081" s="4"/>
    </row>
    <row r="1082" spans="2:31" x14ac:dyDescent="0.25">
      <c r="D1082" s="8"/>
      <c r="E1082" s="8"/>
      <c r="F1082" s="59"/>
      <c r="G1082" s="14"/>
      <c r="H1082" s="14"/>
      <c r="I1082" s="14"/>
      <c r="J1082" s="14"/>
      <c r="AE1082" s="4"/>
    </row>
    <row r="1083" spans="2:31" x14ac:dyDescent="0.25">
      <c r="D1083" s="8"/>
      <c r="E1083" s="8"/>
      <c r="F1083" s="59"/>
      <c r="G1083" s="14"/>
      <c r="H1083" s="14"/>
      <c r="I1083" s="14"/>
      <c r="J1083" s="14"/>
      <c r="AE1083" s="4"/>
    </row>
    <row r="1084" spans="2:31" x14ac:dyDescent="0.25">
      <c r="B1084" s="261"/>
      <c r="D1084" s="8"/>
      <c r="E1084" s="8"/>
      <c r="G1084" s="14"/>
      <c r="H1084" s="14"/>
      <c r="I1084" s="14"/>
      <c r="J1084" s="14"/>
      <c r="AE1084" s="4"/>
    </row>
    <row r="1085" spans="2:31" x14ac:dyDescent="0.25">
      <c r="D1085" s="8"/>
      <c r="E1085" s="8"/>
      <c r="F1085" s="59"/>
      <c r="G1085" s="14"/>
      <c r="H1085" s="14"/>
      <c r="I1085" s="14"/>
      <c r="J1085" s="14"/>
      <c r="AE1085" s="4"/>
    </row>
    <row r="1086" spans="2:31" x14ac:dyDescent="0.25">
      <c r="D1086" s="8"/>
      <c r="E1086" s="8"/>
      <c r="F1086" s="59"/>
      <c r="G1086" s="14"/>
      <c r="H1086" s="14"/>
      <c r="I1086" s="14"/>
      <c r="J1086" s="14"/>
      <c r="AE1086" s="4"/>
    </row>
    <row r="1087" spans="2:31" x14ac:dyDescent="0.25">
      <c r="D1087" s="8"/>
      <c r="E1087" s="8"/>
      <c r="F1087" s="59"/>
      <c r="G1087" s="14"/>
      <c r="H1087" s="14"/>
      <c r="I1087" s="14"/>
      <c r="J1087" s="14"/>
      <c r="AE1087" s="4"/>
    </row>
    <row r="1088" spans="2:31" x14ac:dyDescent="0.25">
      <c r="D1088" s="8"/>
      <c r="E1088" s="8"/>
      <c r="F1088" s="59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59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59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59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59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59"/>
      <c r="G1093" s="14"/>
      <c r="H1093" s="14"/>
      <c r="I1093" s="14"/>
      <c r="J1093" s="14"/>
      <c r="AE1093" s="4"/>
    </row>
    <row r="1094" spans="2:31" x14ac:dyDescent="0.25">
      <c r="B1094" s="261"/>
      <c r="D1094" s="8"/>
      <c r="E1094" s="8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59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59"/>
      <c r="G1096" s="14"/>
      <c r="H1096" s="14"/>
      <c r="I1096" s="14"/>
      <c r="J1096" s="14"/>
      <c r="AE1096" s="4"/>
    </row>
    <row r="1097" spans="2:31" x14ac:dyDescent="0.25">
      <c r="D1097" s="8"/>
      <c r="E1097" s="8"/>
      <c r="F1097" s="59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59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59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59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59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59"/>
      <c r="G1102" s="14"/>
      <c r="H1102" s="14"/>
      <c r="I1102" s="14"/>
      <c r="J1102" s="14"/>
      <c r="AE1102" s="4"/>
    </row>
    <row r="1103" spans="2:31" x14ac:dyDescent="0.25">
      <c r="B1103" s="261"/>
      <c r="D1103" s="8"/>
      <c r="E1103" s="8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59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59"/>
      <c r="G1105" s="14"/>
      <c r="H1105" s="14"/>
      <c r="I1105" s="14"/>
      <c r="J1105" s="14"/>
      <c r="AE1105" s="4"/>
    </row>
    <row r="1106" spans="2:31" x14ac:dyDescent="0.25">
      <c r="D1106" s="8"/>
      <c r="E1106" s="8"/>
      <c r="F1106" s="59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59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59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59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59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59"/>
      <c r="G1111" s="14"/>
      <c r="H1111" s="14"/>
      <c r="I1111" s="14"/>
      <c r="J1111" s="14"/>
      <c r="AE1111" s="4"/>
    </row>
    <row r="1112" spans="2:31" x14ac:dyDescent="0.25">
      <c r="B1112" s="261"/>
      <c r="D1112" s="8"/>
      <c r="E1112" s="8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59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59"/>
      <c r="G1114" s="14"/>
      <c r="H1114" s="14"/>
      <c r="I1114" s="14"/>
      <c r="J1114" s="14"/>
      <c r="AE1114" s="4"/>
    </row>
    <row r="1115" spans="2:31" x14ac:dyDescent="0.25">
      <c r="D1115" s="8"/>
      <c r="E1115" s="8"/>
      <c r="F1115" s="59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59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59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59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59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59"/>
      <c r="G1120" s="14"/>
      <c r="H1120" s="14"/>
      <c r="I1120" s="14"/>
      <c r="J1120" s="14"/>
      <c r="AE1120" s="4"/>
    </row>
    <row r="1121" spans="2:31" x14ac:dyDescent="0.25">
      <c r="B1121" s="261"/>
      <c r="D1121" s="8"/>
      <c r="E1121" s="8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59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59"/>
      <c r="G1123" s="14"/>
      <c r="H1123" s="14"/>
      <c r="I1123" s="14"/>
      <c r="J1123" s="14"/>
      <c r="AE1123" s="4"/>
    </row>
    <row r="1124" spans="2:31" x14ac:dyDescent="0.25">
      <c r="D1124" s="8"/>
      <c r="E1124" s="8"/>
      <c r="F1124" s="59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59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59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59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59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59"/>
      <c r="G1129" s="14"/>
      <c r="H1129" s="14"/>
      <c r="I1129" s="14"/>
      <c r="J1129" s="14"/>
      <c r="AE1129" s="4"/>
    </row>
    <row r="1130" spans="2:31" x14ac:dyDescent="0.25">
      <c r="B1130" s="261"/>
      <c r="D1130" s="8"/>
      <c r="E1130" s="8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59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59"/>
      <c r="G1132" s="14"/>
      <c r="H1132" s="14"/>
      <c r="I1132" s="14"/>
      <c r="J1132" s="14"/>
      <c r="AE1132" s="4"/>
    </row>
    <row r="1133" spans="2:31" x14ac:dyDescent="0.25">
      <c r="D1133" s="8"/>
      <c r="E1133" s="8"/>
      <c r="F1133" s="59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59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59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59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B1139" s="261"/>
      <c r="D1139" s="8"/>
      <c r="E1139" s="8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59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D1142" s="8"/>
      <c r="E1142" s="8"/>
      <c r="F1142" s="59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59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59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B1146" s="261"/>
      <c r="D1146" s="8"/>
      <c r="E1146" s="8"/>
      <c r="G1146" s="14"/>
      <c r="H1146" s="14"/>
      <c r="I1146" s="14"/>
      <c r="J1146" s="14"/>
      <c r="AE1146" s="4"/>
    </row>
    <row r="1147" spans="2:31" x14ac:dyDescent="0.25">
      <c r="B1147" s="47"/>
      <c r="D1147" s="8"/>
      <c r="E1147" s="8"/>
      <c r="F1147" s="59"/>
      <c r="G1147" s="14"/>
      <c r="H1147" s="14"/>
      <c r="I1147" s="14"/>
      <c r="J1147" s="14"/>
      <c r="AE1147" s="4"/>
    </row>
    <row r="1148" spans="2:31" x14ac:dyDescent="0.25">
      <c r="B1148" s="47"/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B1149" s="47"/>
      <c r="D1149" s="8"/>
      <c r="E1149" s="8"/>
      <c r="F1149" s="59"/>
      <c r="G1149" s="14"/>
      <c r="H1149" s="14"/>
      <c r="I1149" s="14"/>
      <c r="J1149" s="14"/>
      <c r="AE1149" s="4"/>
    </row>
    <row r="1150" spans="2:31" x14ac:dyDescent="0.25">
      <c r="B1150" s="47"/>
      <c r="D1150" s="8"/>
      <c r="E1150" s="8"/>
      <c r="F1150" s="59"/>
      <c r="G1150" s="14"/>
      <c r="H1150" s="14"/>
      <c r="I1150" s="14"/>
      <c r="J1150" s="14"/>
      <c r="AE1150" s="4"/>
    </row>
    <row r="1151" spans="2:31" x14ac:dyDescent="0.25">
      <c r="B1151" s="47"/>
      <c r="D1151" s="8"/>
      <c r="E1151" s="8"/>
      <c r="F1151" s="59"/>
      <c r="G1151" s="14"/>
      <c r="H1151" s="14"/>
      <c r="I1151" s="14"/>
      <c r="J1151" s="14"/>
      <c r="AE1151" s="4"/>
    </row>
    <row r="1152" spans="2:31" x14ac:dyDescent="0.25">
      <c r="B1152" s="47"/>
      <c r="D1152" s="8"/>
      <c r="E1152" s="8"/>
      <c r="F1152" s="59"/>
      <c r="G1152" s="14"/>
      <c r="H1152" s="14"/>
      <c r="I1152" s="14"/>
      <c r="J1152" s="14"/>
      <c r="AE1152" s="4"/>
    </row>
    <row r="1153" spans="1:31" x14ac:dyDescent="0.25">
      <c r="B1153" s="47"/>
      <c r="D1153" s="8"/>
      <c r="E1153" s="8"/>
      <c r="F1153" s="59"/>
      <c r="G1153" s="14"/>
      <c r="H1153" s="14"/>
      <c r="I1153" s="14"/>
      <c r="J1153" s="14"/>
      <c r="AE1153" s="4"/>
    </row>
    <row r="1154" spans="1:31" x14ac:dyDescent="0.25">
      <c r="B1154" s="47"/>
      <c r="D1154" s="8"/>
      <c r="E1154" s="8"/>
      <c r="F1154" s="59"/>
      <c r="G1154" s="14"/>
      <c r="H1154" s="14"/>
      <c r="I1154" s="14"/>
      <c r="J1154" s="14"/>
      <c r="AE1154" s="4"/>
    </row>
    <row r="1155" spans="1:31" x14ac:dyDescent="0.25">
      <c r="B1155" s="150"/>
      <c r="D1155" s="8"/>
      <c r="E1155" s="8"/>
      <c r="G1155" s="14"/>
      <c r="H1155" s="14"/>
      <c r="I1155" s="14"/>
      <c r="J1155" s="14"/>
      <c r="AE1155" s="4"/>
    </row>
    <row r="1156" spans="1:31" x14ac:dyDescent="0.25">
      <c r="B1156" s="129"/>
      <c r="D1156" s="8"/>
      <c r="E1156" s="8"/>
      <c r="F1156" s="59"/>
      <c r="G1156" s="14"/>
      <c r="H1156" s="14"/>
      <c r="I1156" s="14"/>
      <c r="J1156" s="14"/>
      <c r="AE1156" s="4"/>
    </row>
    <row r="1157" spans="1:31" x14ac:dyDescent="0.25">
      <c r="D1157" s="8"/>
      <c r="E1157" s="8"/>
      <c r="F1157" s="59"/>
      <c r="G1157" s="14"/>
      <c r="H1157" s="14"/>
      <c r="I1157" s="14"/>
      <c r="J1157" s="14"/>
      <c r="AE1157" s="4"/>
    </row>
    <row r="1158" spans="1:31" x14ac:dyDescent="0.25">
      <c r="D1158" s="8"/>
      <c r="E1158" s="8"/>
      <c r="F1158" s="59"/>
      <c r="G1158" s="14"/>
      <c r="H1158" s="14"/>
      <c r="I1158" s="14"/>
      <c r="J1158" s="14"/>
      <c r="AE1158" s="4"/>
    </row>
    <row r="1159" spans="1:31" x14ac:dyDescent="0.25">
      <c r="D1159" s="8"/>
      <c r="E1159" s="8"/>
      <c r="F1159" s="59"/>
      <c r="G1159" s="14"/>
      <c r="H1159" s="14"/>
      <c r="I1159" s="14"/>
      <c r="J1159" s="14"/>
      <c r="AE1159" s="4"/>
    </row>
    <row r="1160" spans="1:31" x14ac:dyDescent="0.25">
      <c r="D1160" s="8"/>
      <c r="E1160" s="8"/>
      <c r="F1160" s="59"/>
      <c r="G1160" s="14"/>
      <c r="H1160" s="14"/>
      <c r="I1160" s="14"/>
      <c r="J1160" s="14"/>
      <c r="AE1160" s="4"/>
    </row>
    <row r="1161" spans="1:31" x14ac:dyDescent="0.25">
      <c r="D1161" s="8"/>
      <c r="E1161" s="8"/>
      <c r="F1161" s="59"/>
      <c r="G1161" s="14"/>
      <c r="H1161" s="14"/>
      <c r="I1161" s="14"/>
      <c r="J1161" s="14"/>
      <c r="AE1161" s="4"/>
    </row>
    <row r="1162" spans="1:31" x14ac:dyDescent="0.25">
      <c r="D1162" s="8"/>
      <c r="E1162" s="8"/>
      <c r="F1162" s="59"/>
      <c r="G1162" s="14"/>
      <c r="H1162" s="14"/>
      <c r="I1162" s="14"/>
      <c r="J1162" s="14"/>
      <c r="AE1162" s="4"/>
    </row>
    <row r="1163" spans="1:31" x14ac:dyDescent="0.25">
      <c r="D1163" s="8"/>
      <c r="E1163" s="8"/>
      <c r="F1163" s="59"/>
      <c r="G1163" s="14"/>
      <c r="H1163" s="14"/>
      <c r="I1163" s="14"/>
      <c r="J1163" s="14"/>
      <c r="AE1163" s="4"/>
    </row>
    <row r="1164" spans="1:31" x14ac:dyDescent="0.25">
      <c r="D1164" s="8"/>
      <c r="E1164" s="8"/>
      <c r="F1164" s="59"/>
      <c r="G1164" s="14"/>
      <c r="H1164" s="14"/>
      <c r="I1164" s="14"/>
      <c r="J1164" s="14"/>
      <c r="AE1164" s="4"/>
    </row>
    <row r="1165" spans="1:31" x14ac:dyDescent="0.25">
      <c r="D1165" s="8"/>
      <c r="E1165" s="8"/>
      <c r="F1165" s="59"/>
      <c r="G1165" s="14"/>
      <c r="H1165" s="14"/>
      <c r="I1165" s="14"/>
      <c r="J1165" s="14"/>
      <c r="AE1165" s="4"/>
    </row>
    <row r="1166" spans="1:31" x14ac:dyDescent="0.25">
      <c r="B1166" s="85"/>
      <c r="D1166" s="8"/>
      <c r="E1166" s="8"/>
      <c r="G1166" s="14"/>
      <c r="H1166" s="14"/>
      <c r="I1166" s="14"/>
      <c r="J1166" s="14"/>
      <c r="AE1166" s="4"/>
    </row>
    <row r="1167" spans="1:31" x14ac:dyDescent="0.25">
      <c r="A1167" s="23"/>
      <c r="B1167" s="150"/>
      <c r="D1167" s="8"/>
      <c r="E1167" s="8"/>
      <c r="G1167" s="14"/>
      <c r="H1167" s="14"/>
      <c r="I1167" s="14"/>
      <c r="J1167" s="14"/>
      <c r="AE1167" s="4"/>
    </row>
    <row r="1168" spans="1:31" x14ac:dyDescent="0.25">
      <c r="B1168" s="261"/>
      <c r="D1168" s="8"/>
      <c r="E1168" s="8"/>
      <c r="G1168" s="14"/>
      <c r="H1168" s="14"/>
      <c r="I1168" s="14"/>
      <c r="J1168" s="14"/>
      <c r="AE1168" s="4"/>
    </row>
    <row r="1169" spans="2:31" x14ac:dyDescent="0.25">
      <c r="D1169" s="8"/>
      <c r="E1169" s="8"/>
      <c r="F1169" s="59"/>
      <c r="G1169" s="14"/>
      <c r="H1169" s="14"/>
      <c r="I1169" s="14"/>
      <c r="J1169" s="14"/>
      <c r="AE1169" s="4"/>
    </row>
    <row r="1170" spans="2:31" x14ac:dyDescent="0.25">
      <c r="D1170" s="8"/>
      <c r="E1170" s="8"/>
      <c r="F1170" s="59"/>
      <c r="G1170" s="14"/>
      <c r="H1170" s="14"/>
      <c r="I1170" s="14"/>
      <c r="J1170" s="14"/>
      <c r="AE1170" s="4"/>
    </row>
    <row r="1171" spans="2:31" x14ac:dyDescent="0.25">
      <c r="D1171" s="8"/>
      <c r="E1171" s="8"/>
      <c r="F1171" s="59"/>
      <c r="G1171" s="14"/>
      <c r="H1171" s="14"/>
      <c r="I1171" s="14"/>
      <c r="J1171" s="14"/>
      <c r="AE1171" s="4"/>
    </row>
    <row r="1172" spans="2:31" x14ac:dyDescent="0.25">
      <c r="D1172" s="8"/>
      <c r="E1172" s="8"/>
      <c r="F1172" s="59"/>
      <c r="G1172" s="14"/>
      <c r="H1172" s="14"/>
      <c r="I1172" s="14"/>
      <c r="J1172" s="14"/>
      <c r="AE1172" s="4"/>
    </row>
    <row r="1173" spans="2:31" x14ac:dyDescent="0.25">
      <c r="D1173" s="8"/>
      <c r="E1173" s="8"/>
      <c r="F1173" s="59"/>
      <c r="G1173" s="14"/>
      <c r="H1173" s="14"/>
      <c r="I1173" s="14"/>
      <c r="J1173" s="14"/>
      <c r="AE1173" s="4"/>
    </row>
    <row r="1174" spans="2:31" x14ac:dyDescent="0.25">
      <c r="B1174" s="261"/>
      <c r="D1174" s="8"/>
      <c r="E1174" s="8"/>
      <c r="G1174" s="14"/>
      <c r="H1174" s="14"/>
      <c r="I1174" s="14"/>
      <c r="J1174" s="14"/>
      <c r="AE1174" s="4"/>
    </row>
    <row r="1175" spans="2:31" x14ac:dyDescent="0.25">
      <c r="D1175" s="8"/>
      <c r="E1175" s="8"/>
      <c r="F1175" s="59"/>
      <c r="G1175" s="14"/>
      <c r="H1175" s="14"/>
      <c r="I1175" s="14"/>
      <c r="J1175" s="14"/>
      <c r="AE1175" s="4"/>
    </row>
    <row r="1176" spans="2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2:31" x14ac:dyDescent="0.25">
      <c r="D1177" s="8"/>
      <c r="E1177" s="8"/>
      <c r="F1177" s="59"/>
      <c r="G1177" s="14"/>
      <c r="H1177" s="14"/>
      <c r="I1177" s="14"/>
      <c r="J1177" s="14"/>
      <c r="AE1177" s="4"/>
    </row>
    <row r="1178" spans="2:31" x14ac:dyDescent="0.25">
      <c r="D1178" s="8"/>
      <c r="E1178" s="8"/>
      <c r="F1178" s="59"/>
      <c r="G1178" s="14"/>
      <c r="H1178" s="14"/>
      <c r="I1178" s="14"/>
      <c r="J1178" s="14"/>
      <c r="AE1178" s="4"/>
    </row>
    <row r="1179" spans="2:31" x14ac:dyDescent="0.25">
      <c r="D1179" s="8"/>
      <c r="E1179" s="8"/>
      <c r="F1179" s="59"/>
      <c r="G1179" s="14"/>
      <c r="H1179" s="14"/>
      <c r="I1179" s="14"/>
      <c r="J1179" s="14"/>
      <c r="AE1179" s="4"/>
    </row>
    <row r="1180" spans="2:31" x14ac:dyDescent="0.25">
      <c r="B1180" s="261"/>
      <c r="D1180" s="8"/>
      <c r="E1180" s="8"/>
      <c r="F1180" s="59"/>
      <c r="G1180" s="14"/>
      <c r="H1180" s="14"/>
      <c r="I1180" s="14"/>
      <c r="J1180" s="14"/>
      <c r="AE1180" s="4"/>
    </row>
    <row r="1181" spans="2:31" x14ac:dyDescent="0.25">
      <c r="D1181" s="8"/>
      <c r="E1181" s="8"/>
      <c r="F1181" s="59"/>
      <c r="G1181" s="14"/>
      <c r="H1181" s="14"/>
      <c r="I1181" s="14"/>
      <c r="J1181" s="14"/>
      <c r="AE1181" s="4"/>
    </row>
    <row r="1182" spans="2:31" x14ac:dyDescent="0.25">
      <c r="B1182" s="85"/>
      <c r="D1182" s="8"/>
      <c r="E1182" s="8"/>
      <c r="F1182" s="59"/>
      <c r="G1182" s="14"/>
      <c r="H1182" s="14"/>
      <c r="I1182" s="14"/>
      <c r="J1182" s="14"/>
      <c r="AE1182" s="4"/>
    </row>
    <row r="1183" spans="2:31" x14ac:dyDescent="0.25">
      <c r="B1183" s="39"/>
      <c r="D1183" s="8"/>
      <c r="E1183" s="8"/>
      <c r="F1183" s="59"/>
      <c r="G1183" s="14"/>
      <c r="H1183" s="14"/>
      <c r="I1183" s="14"/>
      <c r="J1183" s="14"/>
      <c r="AE1183" s="4"/>
    </row>
    <row r="1184" spans="2:31" x14ac:dyDescent="0.25">
      <c r="B1184" s="39"/>
      <c r="D1184" s="8"/>
      <c r="E1184" s="8"/>
      <c r="F1184" s="59"/>
      <c r="G1184" s="14"/>
      <c r="H1184" s="14"/>
      <c r="I1184" s="14"/>
      <c r="J1184" s="14"/>
      <c r="AE1184" s="4"/>
    </row>
    <row r="1185" spans="1:31" x14ac:dyDescent="0.25">
      <c r="B1185" s="85"/>
      <c r="D1185" s="8"/>
      <c r="E1185" s="8"/>
      <c r="F1185" s="59"/>
      <c r="G1185" s="14"/>
      <c r="H1185" s="14"/>
      <c r="I1185" s="14"/>
      <c r="J1185" s="14"/>
      <c r="AE1185" s="4"/>
    </row>
    <row r="1186" spans="1:31" x14ac:dyDescent="0.25">
      <c r="D1186" s="8"/>
      <c r="E1186" s="8"/>
      <c r="F1186" s="59"/>
      <c r="G1186" s="14"/>
      <c r="H1186" s="14"/>
      <c r="I1186" s="14"/>
      <c r="J1186" s="14"/>
      <c r="AE1186" s="4"/>
    </row>
    <row r="1187" spans="1:31" x14ac:dyDescent="0.25">
      <c r="D1187" s="8"/>
      <c r="E1187" s="8"/>
      <c r="F1187" s="59"/>
      <c r="G1187" s="14"/>
      <c r="H1187" s="14"/>
      <c r="I1187" s="14"/>
      <c r="J1187" s="14"/>
      <c r="AE1187" s="4"/>
    </row>
    <row r="1188" spans="1:31" x14ac:dyDescent="0.25">
      <c r="D1188" s="8"/>
      <c r="E1188" s="8"/>
      <c r="F1188" s="59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59"/>
      <c r="G1189" s="14"/>
      <c r="H1189" s="14"/>
      <c r="I1189" s="14"/>
      <c r="J1189" s="14"/>
      <c r="AE1189" s="4"/>
    </row>
    <row r="1190" spans="1:31" x14ac:dyDescent="0.25">
      <c r="B1190" s="201"/>
      <c r="D1190" s="328"/>
      <c r="E1190" s="328"/>
      <c r="F1190" s="59"/>
      <c r="G1190" s="14"/>
      <c r="H1190" s="14"/>
      <c r="I1190" s="14"/>
      <c r="J1190" s="14"/>
      <c r="AE1190" s="4"/>
    </row>
    <row r="1191" spans="1:31" x14ac:dyDescent="0.25">
      <c r="B1191" s="201"/>
      <c r="D1191" s="46"/>
      <c r="E1191" s="46"/>
      <c r="F1191" s="46"/>
      <c r="G1191" s="46"/>
      <c r="H1191" s="46"/>
      <c r="I1191" s="46"/>
      <c r="J1191" s="59"/>
      <c r="AE1191" s="4"/>
    </row>
    <row r="1192" spans="1:31" s="284" customFormat="1" ht="20.25" x14ac:dyDescent="0.3">
      <c r="A1192" s="283"/>
      <c r="B1192" s="327"/>
      <c r="C1192" s="327"/>
      <c r="D1192" s="327"/>
      <c r="E1192" s="327"/>
      <c r="F1192" s="327"/>
      <c r="G1192" s="95"/>
      <c r="H1192" s="95"/>
      <c r="I1192" s="95"/>
      <c r="J1192" s="96"/>
      <c r="L1192" s="285"/>
      <c r="AE1192" s="285"/>
    </row>
    <row r="1193" spans="1:31" ht="16.5" x14ac:dyDescent="0.25">
      <c r="A1193" s="156"/>
      <c r="B1193" s="12"/>
      <c r="C1193" s="19"/>
      <c r="D1193" s="157"/>
      <c r="E1193" s="125"/>
      <c r="F1193" s="257"/>
      <c r="G1193" s="46"/>
      <c r="H1193" s="46"/>
      <c r="I1193" s="46"/>
      <c r="J1193" s="59"/>
      <c r="AE1193" s="4"/>
    </row>
    <row r="1194" spans="1:31" x14ac:dyDescent="0.25">
      <c r="A1194" s="13"/>
      <c r="B1194" s="11"/>
      <c r="C1194" s="40"/>
      <c r="E1194" s="94"/>
      <c r="F1194" s="191"/>
      <c r="AE1194" s="4"/>
    </row>
    <row r="1195" spans="1:31" x14ac:dyDescent="0.25">
      <c r="A1195" s="13"/>
      <c r="B1195" s="6"/>
      <c r="C1195" s="40"/>
      <c r="D1195" s="8"/>
      <c r="E1195" s="8"/>
      <c r="F1195" s="59"/>
      <c r="AE1195" s="4"/>
    </row>
    <row r="1196" spans="1:31" x14ac:dyDescent="0.25">
      <c r="A1196" s="13"/>
      <c r="B1196" s="6"/>
      <c r="C1196" s="40"/>
      <c r="D1196" s="8"/>
      <c r="E1196" s="8"/>
      <c r="F1196" s="59"/>
      <c r="AE1196" s="4"/>
    </row>
    <row r="1197" spans="1:31" x14ac:dyDescent="0.25">
      <c r="A1197" s="13"/>
      <c r="B1197" s="6"/>
      <c r="C1197" s="40"/>
      <c r="D1197" s="8"/>
      <c r="E1197" s="8"/>
      <c r="F1197" s="59"/>
      <c r="AE1197" s="4"/>
    </row>
    <row r="1198" spans="1:31" x14ac:dyDescent="0.25">
      <c r="A1198" s="13"/>
      <c r="B1198" s="6"/>
      <c r="C1198" s="40"/>
      <c r="D1198" s="8"/>
      <c r="E1198" s="8"/>
      <c r="F1198" s="59"/>
      <c r="AE1198" s="4"/>
    </row>
    <row r="1199" spans="1:31" x14ac:dyDescent="0.25">
      <c r="A1199" s="13"/>
      <c r="B1199" s="6"/>
      <c r="C1199" s="40"/>
      <c r="D1199" s="8"/>
      <c r="E1199" s="8"/>
      <c r="F1199" s="59"/>
      <c r="AE1199" s="4"/>
    </row>
    <row r="1200" spans="1:31" x14ac:dyDescent="0.25">
      <c r="A1200" s="13"/>
      <c r="B1200" s="6"/>
      <c r="C1200" s="40"/>
      <c r="D1200" s="8"/>
      <c r="E1200" s="8"/>
      <c r="F1200" s="59"/>
      <c r="AE1200" s="4"/>
    </row>
    <row r="1201" spans="1:31" x14ac:dyDescent="0.25">
      <c r="A1201" s="13"/>
      <c r="B1201" s="11"/>
      <c r="C1201" s="40"/>
      <c r="D1201" s="8"/>
      <c r="E1201" s="8"/>
      <c r="F1201" s="191"/>
      <c r="AE1201" s="4"/>
    </row>
    <row r="1202" spans="1:31" x14ac:dyDescent="0.25">
      <c r="A1202" s="13"/>
      <c r="B1202" s="6"/>
      <c r="C1202" s="40"/>
      <c r="D1202" s="8"/>
      <c r="E1202" s="8"/>
      <c r="F1202" s="59"/>
      <c r="AE1202" s="4"/>
    </row>
    <row r="1203" spans="1:31" x14ac:dyDescent="0.25">
      <c r="A1203" s="13"/>
      <c r="B1203" s="6"/>
      <c r="C1203" s="40"/>
      <c r="D1203" s="8"/>
      <c r="E1203" s="8"/>
      <c r="F1203" s="59"/>
      <c r="AE1203" s="4"/>
    </row>
    <row r="1204" spans="1:31" x14ac:dyDescent="0.25">
      <c r="A1204" s="13"/>
      <c r="B1204" s="6"/>
      <c r="C1204" s="40"/>
      <c r="D1204" s="8"/>
      <c r="E1204" s="8"/>
      <c r="F1204" s="59"/>
      <c r="AE1204" s="4"/>
    </row>
    <row r="1205" spans="1:31" x14ac:dyDescent="0.25">
      <c r="A1205" s="13"/>
      <c r="B1205" s="6"/>
      <c r="C1205" s="40"/>
      <c r="D1205" s="8"/>
      <c r="E1205" s="8"/>
      <c r="F1205" s="59"/>
      <c r="AE1205" s="4"/>
    </row>
    <row r="1206" spans="1:31" x14ac:dyDescent="0.25">
      <c r="A1206" s="13"/>
      <c r="B1206" s="6"/>
      <c r="C1206" s="40"/>
      <c r="D1206" s="8"/>
      <c r="E1206" s="8"/>
      <c r="F1206" s="59"/>
      <c r="AE1206" s="4"/>
    </row>
    <row r="1207" spans="1:31" x14ac:dyDescent="0.25">
      <c r="A1207" s="13"/>
      <c r="B1207" s="6"/>
      <c r="C1207" s="40"/>
      <c r="D1207" s="8"/>
      <c r="E1207" s="8"/>
      <c r="F1207" s="59"/>
      <c r="AE1207" s="4"/>
    </row>
    <row r="1208" spans="1:31" x14ac:dyDescent="0.25">
      <c r="A1208" s="13"/>
      <c r="B1208" s="11"/>
      <c r="C1208" s="40"/>
      <c r="D1208" s="8"/>
      <c r="E1208" s="8"/>
      <c r="F1208" s="191"/>
      <c r="AE1208" s="4"/>
    </row>
    <row r="1209" spans="1:31" x14ac:dyDescent="0.25">
      <c r="A1209" s="13"/>
      <c r="B1209" s="6"/>
      <c r="C1209" s="40"/>
      <c r="D1209" s="8"/>
      <c r="E1209" s="8"/>
      <c r="F1209" s="59"/>
      <c r="AE1209" s="4"/>
    </row>
    <row r="1210" spans="1:31" x14ac:dyDescent="0.25">
      <c r="A1210" s="13"/>
      <c r="B1210" s="6"/>
      <c r="C1210" s="40"/>
      <c r="D1210" s="8"/>
      <c r="E1210" s="8"/>
      <c r="F1210" s="59"/>
      <c r="AE1210" s="4"/>
    </row>
    <row r="1211" spans="1:31" x14ac:dyDescent="0.25">
      <c r="A1211" s="13"/>
      <c r="B1211" s="6"/>
      <c r="C1211" s="40"/>
      <c r="D1211" s="8"/>
      <c r="E1211" s="8"/>
      <c r="F1211" s="59"/>
      <c r="AE1211" s="4"/>
    </row>
    <row r="1212" spans="1:31" x14ac:dyDescent="0.25">
      <c r="A1212" s="13"/>
      <c r="B1212" s="6"/>
      <c r="C1212" s="40"/>
      <c r="D1212" s="8"/>
      <c r="E1212" s="8"/>
      <c r="F1212" s="59"/>
      <c r="AE1212" s="4"/>
    </row>
    <row r="1213" spans="1:31" x14ac:dyDescent="0.25">
      <c r="A1213" s="13"/>
      <c r="B1213" s="6"/>
      <c r="C1213" s="40"/>
      <c r="D1213" s="8"/>
      <c r="E1213" s="8"/>
      <c r="F1213" s="59"/>
      <c r="L1213" s="14"/>
      <c r="AE1213" s="4"/>
    </row>
    <row r="1214" spans="1:31" x14ac:dyDescent="0.25">
      <c r="A1214" s="13"/>
      <c r="B1214" s="6"/>
      <c r="C1214" s="40"/>
      <c r="D1214" s="8"/>
      <c r="E1214" s="8"/>
      <c r="F1214" s="59"/>
      <c r="L1214" s="14"/>
      <c r="AE1214" s="4"/>
    </row>
    <row r="1215" spans="1:31" x14ac:dyDescent="0.25">
      <c r="A1215" s="13"/>
      <c r="B1215" s="11"/>
      <c r="C1215" s="40"/>
      <c r="D1215" s="8"/>
      <c r="E1215" s="8"/>
      <c r="F1215" s="191"/>
      <c r="AE1215" s="4"/>
    </row>
    <row r="1216" spans="1:31" x14ac:dyDescent="0.25">
      <c r="A1216" s="13"/>
      <c r="B1216" s="6"/>
      <c r="C1216" s="40"/>
      <c r="D1216" s="8"/>
      <c r="E1216" s="8"/>
      <c r="F1216" s="59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59"/>
      <c r="AE1217" s="4"/>
    </row>
    <row r="1218" spans="1:31" x14ac:dyDescent="0.25">
      <c r="A1218" s="13"/>
      <c r="B1218" s="6"/>
      <c r="C1218" s="40"/>
      <c r="D1218" s="8"/>
      <c r="E1218" s="8"/>
      <c r="F1218" s="59"/>
      <c r="L1218" s="14"/>
      <c r="AE1218" s="4"/>
    </row>
    <row r="1219" spans="1:31" x14ac:dyDescent="0.25">
      <c r="A1219" s="13"/>
      <c r="B1219" s="6"/>
      <c r="C1219" s="40"/>
      <c r="D1219" s="8"/>
      <c r="E1219" s="8"/>
      <c r="F1219" s="59"/>
      <c r="AE1219" s="4"/>
    </row>
    <row r="1220" spans="1:31" x14ac:dyDescent="0.25">
      <c r="A1220" s="13"/>
      <c r="B1220" s="6"/>
      <c r="C1220" s="40"/>
      <c r="D1220" s="8"/>
      <c r="E1220" s="8"/>
      <c r="F1220" s="59"/>
      <c r="AE1220" s="4"/>
    </row>
    <row r="1221" spans="1:31" x14ac:dyDescent="0.25">
      <c r="A1221" s="13"/>
      <c r="B1221" s="6"/>
      <c r="C1221" s="40"/>
      <c r="D1221" s="8"/>
      <c r="E1221" s="8"/>
      <c r="F1221" s="59"/>
      <c r="AE1221" s="4"/>
    </row>
    <row r="1222" spans="1:31" x14ac:dyDescent="0.25">
      <c r="A1222" s="13"/>
      <c r="B1222" s="11"/>
      <c r="C1222" s="40"/>
      <c r="D1222" s="8"/>
      <c r="E1222" s="8"/>
      <c r="F1222" s="191"/>
      <c r="AE1222" s="4"/>
    </row>
    <row r="1223" spans="1:31" x14ac:dyDescent="0.25">
      <c r="A1223" s="13"/>
      <c r="B1223" s="6"/>
      <c r="C1223" s="40"/>
      <c r="D1223" s="8"/>
      <c r="E1223" s="8"/>
      <c r="F1223" s="59"/>
      <c r="AE1223" s="4"/>
    </row>
    <row r="1224" spans="1:31" x14ac:dyDescent="0.25">
      <c r="A1224" s="13"/>
      <c r="B1224" s="6"/>
      <c r="C1224" s="40"/>
      <c r="D1224" s="8"/>
      <c r="E1224" s="8"/>
      <c r="F1224" s="59"/>
      <c r="AE1224" s="4"/>
    </row>
    <row r="1225" spans="1:31" x14ac:dyDescent="0.25">
      <c r="A1225" s="13"/>
      <c r="B1225" s="6"/>
      <c r="C1225" s="40"/>
      <c r="D1225" s="8"/>
      <c r="E1225" s="8"/>
      <c r="F1225" s="59"/>
      <c r="AE1225" s="4"/>
    </row>
    <row r="1226" spans="1:31" x14ac:dyDescent="0.25">
      <c r="A1226" s="13"/>
      <c r="B1226" s="11"/>
      <c r="C1226" s="40"/>
      <c r="D1226" s="8"/>
      <c r="E1226" s="8"/>
      <c r="F1226" s="191"/>
      <c r="AE1226" s="4"/>
    </row>
    <row r="1227" spans="1:31" x14ac:dyDescent="0.25">
      <c r="A1227" s="13"/>
      <c r="B1227" s="6"/>
      <c r="C1227" s="40"/>
      <c r="D1227" s="8"/>
      <c r="E1227" s="8"/>
      <c r="F1227" s="59"/>
      <c r="AE1227" s="4"/>
    </row>
    <row r="1228" spans="1:31" x14ac:dyDescent="0.25">
      <c r="A1228" s="13"/>
      <c r="B1228" s="6"/>
      <c r="C1228" s="40"/>
      <c r="D1228" s="8"/>
      <c r="E1228" s="8"/>
      <c r="F1228" s="59"/>
      <c r="AE1228" s="4"/>
    </row>
    <row r="1229" spans="1:31" x14ac:dyDescent="0.25">
      <c r="A1229" s="13"/>
      <c r="B1229" s="11"/>
      <c r="C1229" s="40"/>
      <c r="D1229" s="8"/>
      <c r="E1229" s="8"/>
      <c r="F1229" s="191"/>
      <c r="AE1229" s="4"/>
    </row>
    <row r="1230" spans="1:31" x14ac:dyDescent="0.25">
      <c r="A1230" s="13"/>
      <c r="B1230" s="6"/>
      <c r="C1230" s="40"/>
      <c r="D1230" s="8"/>
      <c r="E1230" s="8"/>
      <c r="F1230" s="59"/>
      <c r="AE1230" s="4"/>
    </row>
    <row r="1231" spans="1:31" x14ac:dyDescent="0.25">
      <c r="A1231" s="13"/>
      <c r="B1231" s="6"/>
      <c r="C1231" s="40"/>
      <c r="D1231" s="8"/>
      <c r="E1231" s="8"/>
      <c r="F1231" s="59"/>
      <c r="AE1231" s="4"/>
    </row>
    <row r="1232" spans="1:31" x14ac:dyDescent="0.25">
      <c r="A1232" s="13"/>
      <c r="B1232" s="6"/>
      <c r="C1232" s="40"/>
      <c r="D1232" s="8"/>
      <c r="E1232" s="8"/>
      <c r="F1232" s="59"/>
      <c r="AE1232" s="4"/>
    </row>
    <row r="1233" spans="1:31" x14ac:dyDescent="0.25">
      <c r="A1233" s="13"/>
      <c r="B1233" s="6"/>
      <c r="C1233" s="40"/>
      <c r="D1233" s="8"/>
      <c r="E1233" s="8"/>
      <c r="F1233" s="59"/>
      <c r="AE1233" s="4"/>
    </row>
    <row r="1234" spans="1:31" x14ac:dyDescent="0.25">
      <c r="A1234" s="13"/>
      <c r="B1234" s="6"/>
      <c r="C1234" s="40"/>
      <c r="D1234" s="8"/>
      <c r="E1234" s="8"/>
      <c r="F1234" s="59"/>
      <c r="AE1234" s="4"/>
    </row>
    <row r="1235" spans="1:31" x14ac:dyDescent="0.25">
      <c r="A1235" s="13"/>
      <c r="B1235" s="6"/>
      <c r="C1235" s="40"/>
      <c r="D1235" s="8"/>
      <c r="E1235" s="8"/>
      <c r="F1235" s="59"/>
      <c r="AE1235" s="4"/>
    </row>
    <row r="1236" spans="1:31" x14ac:dyDescent="0.25">
      <c r="A1236" s="13"/>
      <c r="B1236" s="6"/>
      <c r="C1236" s="40"/>
      <c r="D1236" s="93"/>
      <c r="E1236" s="94"/>
      <c r="F1236" s="59"/>
      <c r="AE1236" s="4"/>
    </row>
    <row r="1237" spans="1:31" s="284" customFormat="1" ht="20.25" x14ac:dyDescent="0.3">
      <c r="A1237" s="287"/>
      <c r="B1237" s="329"/>
      <c r="C1237" s="329"/>
      <c r="D1237" s="329"/>
      <c r="E1237" s="329"/>
      <c r="F1237" s="329"/>
      <c r="G1237" s="288"/>
      <c r="H1237" s="288"/>
      <c r="I1237" s="288"/>
      <c r="J1237" s="288"/>
      <c r="L1237" s="285"/>
      <c r="AE1237" s="285"/>
    </row>
    <row r="1238" spans="1:31" ht="16.5" x14ac:dyDescent="0.25">
      <c r="A1238" s="156"/>
      <c r="B1238" s="12"/>
      <c r="C1238" s="19"/>
      <c r="D1238" s="157"/>
      <c r="E1238" s="125"/>
      <c r="F1238" s="257"/>
      <c r="AE1238" s="4"/>
    </row>
    <row r="1239" spans="1:31" ht="18.75" x14ac:dyDescent="0.3">
      <c r="A1239" s="51"/>
      <c r="B1239" s="52"/>
      <c r="C1239" s="107"/>
      <c r="D1239" s="108"/>
      <c r="E1239" s="56"/>
      <c r="F1239" s="290"/>
      <c r="M1239" s="38"/>
      <c r="O1239" s="40"/>
      <c r="P1239" s="40"/>
      <c r="Q1239" s="4"/>
      <c r="R1239" s="4"/>
      <c r="S1239" s="4"/>
      <c r="T1239" s="4"/>
      <c r="AE1239" s="4"/>
    </row>
    <row r="1240" spans="1:31" ht="18.75" x14ac:dyDescent="0.3">
      <c r="A1240" s="51"/>
      <c r="B1240" s="52"/>
      <c r="C1240" s="54"/>
      <c r="D1240" s="8"/>
      <c r="E1240" s="8"/>
      <c r="F1240" s="57"/>
      <c r="M1240" s="38"/>
      <c r="O1240" s="40"/>
      <c r="P1240" s="40"/>
      <c r="Q1240" s="4"/>
      <c r="R1240" s="4"/>
      <c r="S1240" s="4"/>
      <c r="T1240" s="4"/>
      <c r="AE1240" s="4"/>
    </row>
    <row r="1241" spans="1:31" ht="18.75" x14ac:dyDescent="0.3">
      <c r="A1241" s="51"/>
      <c r="B1241" s="52"/>
      <c r="C1241" s="54"/>
      <c r="D1241" s="8"/>
      <c r="E1241" s="8"/>
      <c r="F1241" s="57"/>
      <c r="AE1241" s="4"/>
    </row>
    <row r="1242" spans="1:31" ht="18.75" x14ac:dyDescent="0.3">
      <c r="A1242" s="51"/>
      <c r="B1242" s="52"/>
      <c r="C1242" s="54"/>
      <c r="D1242" s="8"/>
      <c r="E1242" s="8"/>
      <c r="F1242" s="57"/>
      <c r="AE1242" s="4"/>
    </row>
    <row r="1243" spans="1:31" ht="18.75" x14ac:dyDescent="0.3">
      <c r="A1243" s="51"/>
      <c r="B1243" s="52"/>
      <c r="C1243" s="54"/>
      <c r="D1243" s="8"/>
      <c r="E1243" s="8"/>
      <c r="F1243" s="57"/>
      <c r="AE1243" s="4"/>
    </row>
    <row r="1244" spans="1:31" ht="18.75" x14ac:dyDescent="0.3">
      <c r="A1244" s="51"/>
      <c r="B1244" s="52"/>
      <c r="C1244" s="54"/>
      <c r="D1244" s="8"/>
      <c r="E1244" s="8"/>
      <c r="F1244" s="57"/>
      <c r="AE1244" s="4"/>
    </row>
    <row r="1245" spans="1:31" ht="18.75" x14ac:dyDescent="0.3">
      <c r="A1245" s="51"/>
      <c r="B1245" s="52"/>
      <c r="C1245" s="54"/>
      <c r="D1245" s="8"/>
      <c r="E1245" s="8"/>
      <c r="F1245" s="57"/>
      <c r="AE1245" s="4"/>
    </row>
    <row r="1246" spans="1:31" ht="18.75" x14ac:dyDescent="0.3">
      <c r="A1246" s="51"/>
      <c r="B1246" s="52"/>
      <c r="C1246" s="54"/>
      <c r="D1246" s="8"/>
      <c r="E1246" s="8"/>
      <c r="F1246" s="57"/>
      <c r="AE1246" s="4"/>
    </row>
    <row r="1247" spans="1:31" ht="18.75" x14ac:dyDescent="0.3">
      <c r="A1247" s="51"/>
      <c r="B1247" s="52"/>
      <c r="C1247" s="54"/>
      <c r="D1247" s="8"/>
      <c r="E1247" s="8"/>
      <c r="F1247" s="57"/>
      <c r="AE1247" s="4"/>
    </row>
    <row r="1248" spans="1:31" ht="18.75" x14ac:dyDescent="0.3">
      <c r="A1248" s="51"/>
      <c r="B1248" s="52"/>
      <c r="C1248" s="54"/>
      <c r="D1248" s="8"/>
      <c r="E1248" s="8"/>
      <c r="F1248" s="57"/>
      <c r="AE1248" s="4"/>
    </row>
    <row r="1249" spans="1:31" ht="18.75" x14ac:dyDescent="0.3">
      <c r="A1249" s="51"/>
      <c r="B1249" s="52"/>
      <c r="C1249" s="54"/>
      <c r="D1249" s="8"/>
      <c r="E1249" s="8"/>
      <c r="F1249" s="57"/>
      <c r="AE1249" s="4"/>
    </row>
    <row r="1250" spans="1:31" ht="18.75" x14ac:dyDescent="0.3">
      <c r="A1250" s="51"/>
      <c r="B1250" s="52"/>
      <c r="C1250" s="54"/>
      <c r="D1250" s="8"/>
      <c r="E1250" s="8"/>
      <c r="F1250" s="57"/>
      <c r="AE1250" s="4"/>
    </row>
    <row r="1251" spans="1:31" ht="18.75" x14ac:dyDescent="0.3">
      <c r="A1251" s="51"/>
      <c r="B1251" s="52"/>
      <c r="C1251" s="54"/>
      <c r="D1251" s="8"/>
      <c r="E1251" s="8"/>
      <c r="F1251" s="57"/>
      <c r="G1251" s="291"/>
      <c r="AE1251" s="4"/>
    </row>
    <row r="1252" spans="1:31" ht="18.75" x14ac:dyDescent="0.3">
      <c r="A1252" s="51"/>
      <c r="B1252" s="52"/>
      <c r="C1252" s="54"/>
      <c r="D1252" s="8"/>
      <c r="E1252" s="8"/>
      <c r="F1252" s="57"/>
      <c r="AE1252" s="4"/>
    </row>
    <row r="1253" spans="1:31" ht="18.75" x14ac:dyDescent="0.3">
      <c r="A1253" s="51"/>
      <c r="B1253" s="52"/>
      <c r="C1253" s="54"/>
      <c r="D1253" s="8"/>
      <c r="E1253" s="8"/>
      <c r="F1253" s="57"/>
      <c r="AE1253" s="4"/>
    </row>
    <row r="1254" spans="1:31" ht="18.75" x14ac:dyDescent="0.3">
      <c r="A1254" s="51"/>
      <c r="B1254" s="52"/>
      <c r="C1254" s="54"/>
      <c r="D1254" s="8"/>
      <c r="E1254" s="8"/>
      <c r="F1254" s="57"/>
      <c r="AE1254" s="4"/>
    </row>
    <row r="1255" spans="1:31" ht="18.75" x14ac:dyDescent="0.3">
      <c r="A1255" s="51"/>
      <c r="B1255" s="52"/>
      <c r="C1255" s="54"/>
      <c r="D1255" s="8"/>
      <c r="E1255" s="8"/>
      <c r="F1255" s="57"/>
      <c r="AE1255" s="4"/>
    </row>
    <row r="1256" spans="1:31" ht="18.75" x14ac:dyDescent="0.3">
      <c r="A1256" s="51"/>
      <c r="B1256" s="52"/>
      <c r="C1256" s="54"/>
      <c r="D1256" s="8"/>
      <c r="E1256" s="8"/>
      <c r="F1256" s="57"/>
      <c r="AE1256" s="4"/>
    </row>
    <row r="1257" spans="1:31" ht="18.75" x14ac:dyDescent="0.3">
      <c r="A1257" s="51"/>
      <c r="B1257" s="52"/>
      <c r="C1257" s="54"/>
      <c r="D1257" s="8"/>
      <c r="E1257" s="8"/>
      <c r="F1257" s="57"/>
      <c r="AE1257" s="4"/>
    </row>
    <row r="1258" spans="1:31" ht="18.75" x14ac:dyDescent="0.3">
      <c r="A1258" s="51"/>
      <c r="B1258" s="52"/>
      <c r="C1258" s="54"/>
      <c r="D1258" s="8"/>
      <c r="E1258" s="8"/>
      <c r="F1258" s="57"/>
      <c r="AE1258" s="4"/>
    </row>
    <row r="1259" spans="1:31" ht="18.75" x14ac:dyDescent="0.3">
      <c r="A1259" s="51"/>
      <c r="B1259" s="52"/>
      <c r="C1259" s="54"/>
      <c r="D1259" s="8"/>
      <c r="E1259" s="8"/>
      <c r="F1259" s="57"/>
      <c r="AE1259" s="4"/>
    </row>
    <row r="1260" spans="1:31" ht="18.75" x14ac:dyDescent="0.3">
      <c r="A1260" s="51"/>
      <c r="B1260" s="52"/>
      <c r="C1260" s="54"/>
      <c r="D1260" s="8"/>
      <c r="E1260" s="8"/>
      <c r="F1260" s="57"/>
      <c r="AE1260" s="4"/>
    </row>
    <row r="1261" spans="1:31" ht="18.75" x14ac:dyDescent="0.3">
      <c r="A1261" s="51"/>
      <c r="B1261" s="52"/>
      <c r="C1261" s="54"/>
      <c r="D1261" s="8"/>
      <c r="E1261" s="8"/>
      <c r="F1261" s="57"/>
      <c r="AE1261" s="4"/>
    </row>
    <row r="1262" spans="1:31" ht="18.75" x14ac:dyDescent="0.3">
      <c r="A1262" s="51"/>
      <c r="B1262" s="52"/>
      <c r="C1262" s="54"/>
      <c r="D1262" s="8"/>
      <c r="E1262" s="8"/>
      <c r="F1262" s="57"/>
      <c r="AE1262" s="4"/>
    </row>
    <row r="1263" spans="1:31" ht="18.75" x14ac:dyDescent="0.3">
      <c r="A1263" s="51"/>
      <c r="B1263" s="52"/>
      <c r="C1263" s="54"/>
      <c r="D1263" s="55"/>
      <c r="E1263" s="56"/>
      <c r="F1263" s="57"/>
      <c r="AE1263" s="4"/>
    </row>
    <row r="1264" spans="1:31" s="284" customFormat="1" ht="20.25" x14ac:dyDescent="0.3">
      <c r="A1264" s="287"/>
      <c r="B1264" s="329"/>
      <c r="C1264" s="329"/>
      <c r="D1264" s="329"/>
      <c r="E1264" s="329"/>
      <c r="F1264" s="329"/>
      <c r="G1264" s="288"/>
      <c r="H1264" s="288"/>
      <c r="I1264" s="288"/>
      <c r="J1264" s="288"/>
      <c r="L1264" s="285"/>
      <c r="AE1264" s="285"/>
    </row>
    <row r="1265" spans="1:31" ht="16.5" x14ac:dyDescent="0.25">
      <c r="A1265" s="156"/>
      <c r="B1265" s="12"/>
      <c r="C1265" s="19"/>
      <c r="D1265" s="157"/>
      <c r="E1265" s="125"/>
      <c r="F1265" s="257"/>
      <c r="AE1265" s="4"/>
    </row>
    <row r="1266" spans="1:31" x14ac:dyDescent="0.25">
      <c r="A1266" s="186"/>
      <c r="B1266" s="202"/>
      <c r="C1266" s="149"/>
      <c r="D1266" s="155"/>
      <c r="E1266" s="155"/>
      <c r="F1266" s="202"/>
      <c r="AE1266" s="4"/>
    </row>
    <row r="1267" spans="1:31" x14ac:dyDescent="0.25">
      <c r="A1267" s="23"/>
      <c r="B1267" s="30"/>
      <c r="C1267" s="131"/>
      <c r="D1267" s="8"/>
      <c r="E1267" s="8"/>
      <c r="F1267" s="10"/>
      <c r="AE1267" s="4"/>
    </row>
    <row r="1268" spans="1:31" x14ac:dyDescent="0.25">
      <c r="A1268" s="23"/>
      <c r="B1268" s="30"/>
      <c r="C1268" s="131"/>
      <c r="D1268" s="8"/>
      <c r="E1268" s="8"/>
      <c r="F1268" s="10"/>
      <c r="AE1268" s="4"/>
    </row>
    <row r="1269" spans="1:31" x14ac:dyDescent="0.25">
      <c r="A1269" s="23"/>
      <c r="B1269" s="30"/>
      <c r="C1269" s="131"/>
      <c r="D1269" s="8"/>
      <c r="E1269" s="8"/>
      <c r="F1269" s="10"/>
      <c r="AE1269" s="4"/>
    </row>
    <row r="1270" spans="1:31" x14ac:dyDescent="0.25">
      <c r="A1270" s="23"/>
      <c r="B1270" s="30"/>
      <c r="C1270" s="131"/>
      <c r="D1270" s="8"/>
      <c r="E1270" s="8"/>
      <c r="F1270" s="10"/>
      <c r="AE1270" s="4"/>
    </row>
    <row r="1271" spans="1:31" x14ac:dyDescent="0.25">
      <c r="A1271" s="23"/>
      <c r="B1271" s="30"/>
      <c r="C1271" s="131"/>
      <c r="D1271" s="8"/>
      <c r="E1271" s="8"/>
      <c r="F1271" s="10"/>
      <c r="AE1271" s="4"/>
    </row>
    <row r="1272" spans="1:31" x14ac:dyDescent="0.25">
      <c r="A1272" s="23"/>
      <c r="B1272" s="30"/>
      <c r="C1272" s="131"/>
      <c r="D1272" s="8"/>
      <c r="E1272" s="8"/>
      <c r="F1272" s="10"/>
      <c r="AE1272" s="4"/>
    </row>
    <row r="1273" spans="1:31" x14ac:dyDescent="0.25">
      <c r="A1273" s="23"/>
      <c r="B1273" s="30"/>
      <c r="C1273" s="131"/>
      <c r="D1273" s="8"/>
      <c r="E1273" s="8"/>
      <c r="F1273" s="10"/>
      <c r="AE1273" s="4"/>
    </row>
    <row r="1274" spans="1:31" x14ac:dyDescent="0.25">
      <c r="A1274" s="23"/>
      <c r="B1274" s="30"/>
      <c r="C1274" s="131"/>
      <c r="D1274" s="8"/>
      <c r="E1274" s="8"/>
      <c r="F1274" s="10"/>
      <c r="AE1274" s="4"/>
    </row>
    <row r="1275" spans="1:31" x14ac:dyDescent="0.25">
      <c r="A1275" s="23"/>
      <c r="B1275" s="30"/>
      <c r="C1275" s="131"/>
      <c r="D1275" s="8"/>
      <c r="E1275" s="8"/>
      <c r="F1275" s="10"/>
      <c r="AE1275" s="4"/>
    </row>
    <row r="1276" spans="1:31" x14ac:dyDescent="0.25">
      <c r="A1276" s="23"/>
      <c r="B1276" s="47"/>
      <c r="C1276" s="131"/>
      <c r="D1276" s="8"/>
      <c r="E1276" s="8"/>
      <c r="F1276" s="10"/>
      <c r="AE1276" s="4"/>
    </row>
    <row r="1277" spans="1:31" x14ac:dyDescent="0.25">
      <c r="A1277" s="23"/>
      <c r="B1277" s="47"/>
      <c r="C1277" s="131"/>
      <c r="D1277" s="8"/>
      <c r="E1277" s="8"/>
      <c r="F1277" s="10"/>
      <c r="AE1277" s="4"/>
    </row>
    <row r="1278" spans="1:31" x14ac:dyDescent="0.25">
      <c r="A1278" s="23"/>
      <c r="B1278" s="47"/>
      <c r="C1278" s="131"/>
      <c r="D1278" s="8"/>
      <c r="E1278" s="8"/>
      <c r="F1278" s="10"/>
      <c r="AE1278" s="4"/>
    </row>
    <row r="1279" spans="1:31" x14ac:dyDescent="0.25">
      <c r="A1279" s="23"/>
      <c r="B1279" s="47"/>
      <c r="C1279" s="131"/>
      <c r="D1279" s="8"/>
      <c r="E1279" s="8"/>
      <c r="F1279" s="10"/>
      <c r="AE1279" s="4"/>
    </row>
    <row r="1280" spans="1:31" x14ac:dyDescent="0.25">
      <c r="A1280" s="23"/>
      <c r="B1280" s="292"/>
      <c r="C1280" s="131"/>
      <c r="D1280" s="8"/>
      <c r="E1280" s="8"/>
      <c r="F1280" s="10"/>
      <c r="AE1280" s="4"/>
    </row>
    <row r="1281" spans="1:31" x14ac:dyDescent="0.25">
      <c r="A1281" s="23"/>
      <c r="B1281" s="292"/>
      <c r="C1281" s="131"/>
      <c r="D1281" s="8"/>
      <c r="E1281" s="8"/>
      <c r="F1281" s="10"/>
      <c r="AE1281" s="4"/>
    </row>
    <row r="1282" spans="1:31" ht="18.75" x14ac:dyDescent="0.25">
      <c r="A1282" s="114"/>
      <c r="B1282" s="115"/>
      <c r="C1282" s="147"/>
      <c r="D1282" s="8"/>
      <c r="E1282" s="8"/>
      <c r="F1282" s="293"/>
      <c r="AE1282" s="4"/>
    </row>
    <row r="1283" spans="1:31" x14ac:dyDescent="0.25">
      <c r="A1283" s="23"/>
      <c r="B1283" s="30"/>
      <c r="C1283" s="131"/>
      <c r="D1283" s="8"/>
      <c r="E1283" s="8"/>
      <c r="F1283" s="10"/>
      <c r="AE1283" s="4"/>
    </row>
    <row r="1284" spans="1:31" x14ac:dyDescent="0.25">
      <c r="A1284" s="23"/>
      <c r="B1284" s="30"/>
      <c r="C1284" s="23"/>
      <c r="D1284" s="8"/>
      <c r="E1284" s="8"/>
      <c r="F1284" s="10"/>
      <c r="AE1284" s="4"/>
    </row>
    <row r="1285" spans="1:31" x14ac:dyDescent="0.25">
      <c r="A1285" s="23"/>
      <c r="B1285" s="30"/>
      <c r="C1285" s="23"/>
      <c r="D1285" s="8"/>
      <c r="E1285" s="8"/>
      <c r="F1285" s="10"/>
      <c r="AE1285" s="4"/>
    </row>
    <row r="1286" spans="1:31" x14ac:dyDescent="0.25">
      <c r="A1286" s="23"/>
      <c r="B1286" s="30"/>
      <c r="C1286" s="23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47"/>
      <c r="C1292" s="23"/>
      <c r="D1292" s="8"/>
      <c r="E1292" s="8"/>
      <c r="F1292" s="10"/>
      <c r="AE1292" s="4"/>
    </row>
    <row r="1293" spans="1:31" ht="18.75" x14ac:dyDescent="0.25">
      <c r="A1293" s="114"/>
      <c r="B1293" s="104"/>
      <c r="C1293" s="114"/>
      <c r="D1293" s="8"/>
      <c r="E1293" s="8"/>
      <c r="F1293" s="293"/>
      <c r="AE1293" s="4"/>
    </row>
    <row r="1294" spans="1:31" x14ac:dyDescent="0.25">
      <c r="A1294" s="23"/>
      <c r="B1294" s="30"/>
      <c r="C1294" s="131"/>
      <c r="D1294" s="8"/>
      <c r="E1294" s="8"/>
      <c r="F1294" s="10"/>
      <c r="AE1294" s="4"/>
    </row>
    <row r="1295" spans="1:31" x14ac:dyDescent="0.25">
      <c r="A1295" s="23"/>
      <c r="B1295" s="30"/>
      <c r="C1295" s="23"/>
      <c r="D1295" s="8"/>
      <c r="E1295" s="8"/>
      <c r="F1295" s="10"/>
      <c r="AE1295" s="4"/>
    </row>
    <row r="1296" spans="1:31" x14ac:dyDescent="0.25">
      <c r="A1296" s="23"/>
      <c r="B1296" s="30"/>
      <c r="C1296" s="23"/>
      <c r="D1296" s="8"/>
      <c r="E1296" s="8"/>
      <c r="F1296" s="10"/>
      <c r="AE1296" s="4"/>
    </row>
    <row r="1297" spans="1:31" x14ac:dyDescent="0.25">
      <c r="A1297" s="23"/>
      <c r="B1297" s="30"/>
      <c r="C1297" s="23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47"/>
      <c r="C1303" s="23"/>
      <c r="D1303" s="8"/>
      <c r="E1303" s="8"/>
      <c r="F1303" s="10"/>
      <c r="AE1303" s="4"/>
    </row>
    <row r="1304" spans="1:31" ht="18.75" x14ac:dyDescent="0.25">
      <c r="A1304" s="114"/>
      <c r="B1304" s="104"/>
      <c r="C1304" s="23"/>
      <c r="D1304" s="8"/>
      <c r="E1304" s="8"/>
      <c r="F1304" s="10"/>
      <c r="AE1304" s="4"/>
    </row>
    <row r="1305" spans="1:31" x14ac:dyDescent="0.25">
      <c r="A1305" s="23"/>
      <c r="B1305" s="47"/>
      <c r="C1305" s="23"/>
      <c r="D1305" s="8"/>
      <c r="E1305" s="8"/>
      <c r="F1305" s="10"/>
      <c r="AE1305" s="4"/>
    </row>
    <row r="1306" spans="1:31" x14ac:dyDescent="0.25">
      <c r="A1306" s="23"/>
      <c r="B1306" s="47"/>
      <c r="C1306" s="23"/>
      <c r="D1306" s="8"/>
      <c r="E1306" s="8"/>
      <c r="F1306" s="10"/>
      <c r="AE1306" s="4"/>
    </row>
    <row r="1307" spans="1:31" x14ac:dyDescent="0.25">
      <c r="A1307" s="23"/>
      <c r="B1307" s="47"/>
      <c r="C1307" s="23"/>
      <c r="D1307" s="8"/>
      <c r="E1307" s="8"/>
      <c r="F1307" s="10"/>
      <c r="AE1307" s="4"/>
    </row>
    <row r="1308" spans="1:31" x14ac:dyDescent="0.25">
      <c r="A1308" s="23"/>
      <c r="B1308" s="47"/>
      <c r="C1308" s="23"/>
      <c r="D1308" s="8"/>
      <c r="E1308" s="8"/>
      <c r="F1308" s="10"/>
      <c r="AE1308" s="4"/>
    </row>
    <row r="1309" spans="1:31" x14ac:dyDescent="0.25">
      <c r="A1309" s="23"/>
      <c r="B1309" s="47"/>
      <c r="C1309" s="23"/>
      <c r="D1309" s="8"/>
      <c r="E1309" s="8"/>
      <c r="F1309" s="10"/>
      <c r="AE1309" s="4"/>
    </row>
    <row r="1310" spans="1:31" x14ac:dyDescent="0.25">
      <c r="A1310" s="23"/>
      <c r="B1310" s="47"/>
      <c r="C1310" s="23"/>
      <c r="D1310" s="8"/>
      <c r="E1310" s="8"/>
      <c r="F1310" s="10"/>
      <c r="AE1310" s="4"/>
    </row>
    <row r="1311" spans="1:31" x14ac:dyDescent="0.25">
      <c r="A1311" s="23"/>
      <c r="B1311" s="47"/>
      <c r="C1311" s="23"/>
      <c r="D1311" s="8"/>
      <c r="E1311" s="8"/>
      <c r="F1311" s="10"/>
      <c r="AE1311" s="4"/>
    </row>
    <row r="1312" spans="1:31" ht="18.75" x14ac:dyDescent="0.25">
      <c r="A1312" s="114"/>
      <c r="B1312" s="104"/>
      <c r="C1312" s="114"/>
      <c r="D1312" s="8"/>
      <c r="E1312" s="8"/>
      <c r="F1312" s="294"/>
      <c r="AE1312" s="4"/>
    </row>
    <row r="1313" spans="1:31" x14ac:dyDescent="0.25">
      <c r="A1313" s="23"/>
      <c r="B1313" s="47"/>
      <c r="C1313" s="23"/>
      <c r="D1313" s="8"/>
      <c r="E1313" s="8"/>
      <c r="F1313" s="10"/>
      <c r="AE1313" s="4"/>
    </row>
    <row r="1314" spans="1:31" x14ac:dyDescent="0.25">
      <c r="A1314" s="23"/>
      <c r="B1314" s="47"/>
      <c r="C1314" s="23"/>
      <c r="D1314" s="8"/>
      <c r="E1314" s="8"/>
      <c r="F1314" s="10"/>
      <c r="AE1314" s="4"/>
    </row>
    <row r="1315" spans="1:31" x14ac:dyDescent="0.25">
      <c r="A1315" s="23"/>
      <c r="B1315" s="47"/>
      <c r="C1315" s="23"/>
      <c r="D1315" s="8"/>
      <c r="E1315" s="8"/>
      <c r="F1315" s="10"/>
      <c r="AE1315" s="4"/>
    </row>
    <row r="1316" spans="1:31" x14ac:dyDescent="0.25">
      <c r="A1316" s="23"/>
      <c r="B1316" s="47"/>
      <c r="C1316" s="23"/>
      <c r="D1316" s="8"/>
      <c r="E1316" s="8"/>
      <c r="F1316" s="10"/>
      <c r="AE1316" s="4"/>
    </row>
    <row r="1317" spans="1:31" x14ac:dyDescent="0.25">
      <c r="A1317" s="23"/>
      <c r="B1317" s="47"/>
      <c r="C1317" s="23"/>
      <c r="D1317" s="8"/>
      <c r="E1317" s="8"/>
      <c r="F1317" s="10"/>
      <c r="AE1317" s="4"/>
    </row>
    <row r="1318" spans="1:31" x14ac:dyDescent="0.25">
      <c r="A1318" s="23"/>
      <c r="B1318" s="47"/>
      <c r="C1318" s="23"/>
      <c r="D1318" s="8"/>
      <c r="E1318" s="8"/>
      <c r="F1318" s="10"/>
      <c r="AE1318" s="4"/>
    </row>
    <row r="1319" spans="1:31" x14ac:dyDescent="0.25">
      <c r="A1319" s="23"/>
      <c r="B1319" s="47"/>
      <c r="C1319" s="23"/>
      <c r="D1319" s="8"/>
      <c r="E1319" s="8"/>
      <c r="F1319" s="10"/>
      <c r="AE1319" s="4"/>
    </row>
    <row r="1320" spans="1:31" x14ac:dyDescent="0.25">
      <c r="A1320" s="23"/>
      <c r="B1320" s="47"/>
      <c r="C1320" s="23"/>
      <c r="D1320" s="8"/>
      <c r="E1320" s="8"/>
      <c r="F1320" s="10"/>
      <c r="AE1320" s="4"/>
    </row>
    <row r="1321" spans="1:31" x14ac:dyDescent="0.25">
      <c r="A1321" s="23"/>
      <c r="B1321" s="47"/>
      <c r="C1321" s="23"/>
      <c r="D1321" s="8"/>
      <c r="E1321" s="8"/>
      <c r="F1321" s="10"/>
      <c r="AE1321" s="4"/>
    </row>
    <row r="1322" spans="1:31" ht="18.75" x14ac:dyDescent="0.25">
      <c r="A1322" s="114"/>
      <c r="B1322" s="104"/>
      <c r="C1322" s="114"/>
      <c r="D1322" s="8"/>
      <c r="E1322" s="8"/>
      <c r="F1322" s="294"/>
      <c r="AE1322" s="4"/>
    </row>
    <row r="1323" spans="1:31" x14ac:dyDescent="0.25">
      <c r="A1323" s="23"/>
      <c r="B1323" s="47"/>
      <c r="C1323" s="23"/>
      <c r="D1323" s="8"/>
      <c r="E1323" s="8"/>
      <c r="F1323" s="10"/>
      <c r="AE1323" s="4"/>
    </row>
    <row r="1324" spans="1:31" x14ac:dyDescent="0.25">
      <c r="A1324" s="23"/>
      <c r="B1324" s="47"/>
      <c r="C1324" s="23"/>
      <c r="D1324" s="8"/>
      <c r="E1324" s="8"/>
      <c r="F1324" s="10"/>
      <c r="AE1324" s="4"/>
    </row>
    <row r="1325" spans="1:31" x14ac:dyDescent="0.25">
      <c r="A1325" s="23"/>
      <c r="B1325" s="47"/>
      <c r="C1325" s="23"/>
      <c r="D1325" s="8"/>
      <c r="E1325" s="8"/>
      <c r="F1325" s="10"/>
      <c r="AE1325" s="4"/>
    </row>
    <row r="1326" spans="1:31" x14ac:dyDescent="0.25">
      <c r="A1326" s="23"/>
      <c r="B1326" s="47"/>
      <c r="C1326" s="23"/>
      <c r="D1326" s="8"/>
      <c r="E1326" s="8"/>
      <c r="F1326" s="10"/>
      <c r="AE1326" s="4"/>
    </row>
    <row r="1327" spans="1:31" x14ac:dyDescent="0.25">
      <c r="A1327" s="23"/>
      <c r="B1327" s="47"/>
      <c r="C1327" s="23"/>
      <c r="D1327" s="8"/>
      <c r="E1327" s="8"/>
      <c r="F1327" s="10"/>
      <c r="AE1327" s="4"/>
    </row>
    <row r="1328" spans="1:31" x14ac:dyDescent="0.25">
      <c r="A1328" s="23"/>
      <c r="B1328" s="47"/>
      <c r="C1328" s="23"/>
      <c r="D1328" s="8"/>
      <c r="E1328" s="8"/>
      <c r="F1328" s="10"/>
      <c r="AE1328" s="4"/>
    </row>
    <row r="1329" spans="1:31" x14ac:dyDescent="0.25">
      <c r="A1329" s="23"/>
      <c r="B1329" s="47"/>
      <c r="C1329" s="23"/>
      <c r="D1329" s="8"/>
      <c r="E1329" s="8"/>
      <c r="F1329" s="10"/>
      <c r="AE1329" s="4"/>
    </row>
    <row r="1330" spans="1:31" x14ac:dyDescent="0.25">
      <c r="A1330" s="23"/>
      <c r="B1330" s="47"/>
      <c r="C1330" s="23"/>
      <c r="D1330" s="8"/>
      <c r="E1330" s="8"/>
      <c r="F1330" s="10"/>
      <c r="AE1330" s="4"/>
    </row>
    <row r="1331" spans="1:31" x14ac:dyDescent="0.25">
      <c r="A1331" s="23"/>
      <c r="B1331" s="47"/>
      <c r="C1331" s="23"/>
      <c r="D1331" s="8"/>
      <c r="E1331" s="8"/>
      <c r="F1331" s="10"/>
      <c r="AE1331" s="4"/>
    </row>
    <row r="1332" spans="1:31" x14ac:dyDescent="0.25">
      <c r="A1332" s="23"/>
      <c r="B1332" s="47"/>
      <c r="C1332" s="23"/>
      <c r="D1332" s="8"/>
      <c r="E1332" s="8"/>
      <c r="F1332" s="10"/>
      <c r="AE1332" s="4"/>
    </row>
    <row r="1333" spans="1:31" ht="18.75" x14ac:dyDescent="0.25">
      <c r="A1333" s="114"/>
      <c r="B1333" s="104"/>
      <c r="C1333" s="114"/>
      <c r="D1333" s="8"/>
      <c r="E1333" s="8"/>
      <c r="F1333" s="294"/>
      <c r="AE1333" s="4"/>
    </row>
    <row r="1334" spans="1:31" x14ac:dyDescent="0.25">
      <c r="A1334" s="23"/>
      <c r="B1334" s="47"/>
      <c r="C1334" s="23"/>
      <c r="D1334" s="8"/>
      <c r="E1334" s="8"/>
      <c r="F1334" s="10"/>
      <c r="AE1334" s="4"/>
    </row>
    <row r="1335" spans="1:31" x14ac:dyDescent="0.25">
      <c r="A1335" s="23"/>
      <c r="B1335" s="47"/>
      <c r="C1335" s="23"/>
      <c r="D1335" s="8"/>
      <c r="E1335" s="8"/>
      <c r="F1335" s="10"/>
      <c r="AE1335" s="4"/>
    </row>
    <row r="1336" spans="1:31" x14ac:dyDescent="0.25">
      <c r="A1336" s="23"/>
      <c r="B1336" s="47"/>
      <c r="C1336" s="23"/>
      <c r="D1336" s="8"/>
      <c r="E1336" s="8"/>
      <c r="F1336" s="10"/>
      <c r="AE1336" s="4"/>
    </row>
    <row r="1337" spans="1:31" x14ac:dyDescent="0.25">
      <c r="A1337" s="23"/>
      <c r="B1337" s="47"/>
      <c r="C1337" s="23"/>
      <c r="D1337" s="8"/>
      <c r="E1337" s="8"/>
      <c r="F1337" s="10"/>
      <c r="AE1337" s="4"/>
    </row>
    <row r="1338" spans="1:31" x14ac:dyDescent="0.25">
      <c r="A1338" s="23"/>
      <c r="B1338" s="47"/>
      <c r="C1338" s="23"/>
      <c r="D1338" s="8"/>
      <c r="E1338" s="8"/>
      <c r="F1338" s="10"/>
      <c r="AE1338" s="4"/>
    </row>
    <row r="1339" spans="1:31" x14ac:dyDescent="0.25">
      <c r="A1339" s="23"/>
      <c r="B1339" s="47"/>
      <c r="C1339" s="23"/>
      <c r="D1339" s="8"/>
      <c r="E1339" s="8"/>
      <c r="F1339" s="10"/>
      <c r="AE1339" s="4"/>
    </row>
    <row r="1340" spans="1:31" x14ac:dyDescent="0.25">
      <c r="A1340" s="23"/>
      <c r="B1340" s="47"/>
      <c r="C1340" s="23"/>
      <c r="D1340" s="8"/>
      <c r="E1340" s="8"/>
      <c r="F1340" s="10"/>
      <c r="AE1340" s="4"/>
    </row>
    <row r="1341" spans="1:31" x14ac:dyDescent="0.25">
      <c r="A1341" s="23"/>
      <c r="B1341" s="47"/>
      <c r="C1341" s="23"/>
      <c r="D1341" s="8"/>
      <c r="E1341" s="8"/>
      <c r="F1341" s="10"/>
      <c r="AE1341" s="4"/>
    </row>
    <row r="1342" spans="1:31" x14ac:dyDescent="0.25">
      <c r="A1342" s="23"/>
      <c r="B1342" s="47"/>
      <c r="C1342" s="23"/>
      <c r="D1342" s="8"/>
      <c r="E1342" s="8"/>
      <c r="F1342" s="10"/>
      <c r="AE1342" s="4"/>
    </row>
    <row r="1343" spans="1:31" ht="18.75" x14ac:dyDescent="0.25">
      <c r="A1343" s="114"/>
      <c r="B1343" s="104"/>
      <c r="C1343" s="114"/>
      <c r="D1343" s="8"/>
      <c r="E1343" s="8"/>
      <c r="F1343" s="294"/>
      <c r="AE1343" s="4"/>
    </row>
    <row r="1344" spans="1:31" x14ac:dyDescent="0.25">
      <c r="A1344" s="23"/>
      <c r="B1344" s="47"/>
      <c r="C1344" s="23"/>
      <c r="D1344" s="8"/>
      <c r="E1344" s="8"/>
      <c r="F1344" s="10"/>
      <c r="AE1344" s="4"/>
    </row>
    <row r="1345" spans="1:31" x14ac:dyDescent="0.25">
      <c r="A1345" s="23"/>
      <c r="B1345" s="47"/>
      <c r="C1345" s="23"/>
      <c r="D1345" s="8"/>
      <c r="E1345" s="8"/>
      <c r="F1345" s="10"/>
      <c r="AE1345" s="4"/>
    </row>
    <row r="1346" spans="1:31" x14ac:dyDescent="0.25">
      <c r="A1346" s="23"/>
      <c r="B1346" s="47"/>
      <c r="C1346" s="23"/>
      <c r="D1346" s="8"/>
      <c r="E1346" s="8"/>
      <c r="F1346" s="10"/>
      <c r="AE1346" s="4"/>
    </row>
    <row r="1347" spans="1:31" x14ac:dyDescent="0.25">
      <c r="A1347" s="23"/>
      <c r="B1347" s="47"/>
      <c r="C1347" s="23"/>
      <c r="D1347" s="8"/>
      <c r="E1347" s="8"/>
      <c r="F1347" s="10"/>
      <c r="AE1347" s="4"/>
    </row>
    <row r="1348" spans="1:31" x14ac:dyDescent="0.25">
      <c r="A1348" s="23"/>
      <c r="B1348" s="47"/>
      <c r="C1348" s="23"/>
      <c r="D1348" s="8"/>
      <c r="E1348" s="8"/>
      <c r="F1348" s="10"/>
      <c r="AE1348" s="4"/>
    </row>
    <row r="1349" spans="1:31" x14ac:dyDescent="0.25">
      <c r="A1349" s="23"/>
      <c r="B1349" s="47"/>
      <c r="C1349" s="23"/>
      <c r="D1349" s="8"/>
      <c r="E1349" s="8"/>
      <c r="F1349" s="10"/>
      <c r="AE1349" s="4"/>
    </row>
    <row r="1350" spans="1:31" x14ac:dyDescent="0.25">
      <c r="A1350" s="23"/>
      <c r="B1350" s="47"/>
      <c r="C1350" s="23"/>
      <c r="D1350" s="8"/>
      <c r="E1350" s="8"/>
      <c r="F1350" s="10"/>
      <c r="AE1350" s="4"/>
    </row>
    <row r="1351" spans="1:31" ht="18.75" x14ac:dyDescent="0.25">
      <c r="A1351" s="114"/>
      <c r="B1351" s="104"/>
      <c r="C1351" s="114"/>
      <c r="D1351" s="8"/>
      <c r="E1351" s="8"/>
      <c r="F1351" s="294"/>
      <c r="AE1351" s="4"/>
    </row>
    <row r="1352" spans="1:31" x14ac:dyDescent="0.25">
      <c r="A1352" s="23"/>
      <c r="B1352" s="47"/>
      <c r="C1352" s="23"/>
      <c r="D1352" s="8"/>
      <c r="E1352" s="8"/>
      <c r="F1352" s="10"/>
      <c r="AE1352" s="4"/>
    </row>
    <row r="1353" spans="1:31" x14ac:dyDescent="0.25">
      <c r="A1353" s="23"/>
      <c r="B1353" s="47"/>
      <c r="C1353" s="23"/>
      <c r="D1353" s="8"/>
      <c r="E1353" s="8"/>
      <c r="F1353" s="10"/>
      <c r="AE1353" s="4"/>
    </row>
    <row r="1354" spans="1:31" x14ac:dyDescent="0.25">
      <c r="A1354" s="23"/>
      <c r="B1354" s="47"/>
      <c r="C1354" s="23"/>
      <c r="D1354" s="8"/>
      <c r="E1354" s="8"/>
      <c r="F1354" s="10"/>
      <c r="AE1354" s="4"/>
    </row>
    <row r="1355" spans="1:31" x14ac:dyDescent="0.25">
      <c r="A1355" s="23"/>
      <c r="B1355" s="47"/>
      <c r="C1355" s="23"/>
      <c r="D1355" s="8"/>
      <c r="E1355" s="8"/>
      <c r="F1355" s="10"/>
      <c r="AE1355" s="4"/>
    </row>
    <row r="1356" spans="1:31" x14ac:dyDescent="0.25">
      <c r="A1356" s="23"/>
      <c r="B1356" s="47"/>
      <c r="C1356" s="23"/>
      <c r="D1356" s="8"/>
      <c r="E1356" s="8"/>
      <c r="F1356" s="10"/>
      <c r="AE1356" s="4"/>
    </row>
    <row r="1357" spans="1:31" x14ac:dyDescent="0.25">
      <c r="A1357" s="23"/>
      <c r="B1357" s="47"/>
      <c r="C1357" s="23"/>
      <c r="D1357" s="8"/>
      <c r="E1357" s="8"/>
      <c r="F1357" s="10"/>
      <c r="AE1357" s="4"/>
    </row>
    <row r="1358" spans="1:31" x14ac:dyDescent="0.25">
      <c r="A1358" s="23"/>
      <c r="B1358" s="47"/>
      <c r="C1358" s="23"/>
      <c r="D1358" s="8"/>
      <c r="E1358" s="8"/>
      <c r="F1358" s="10"/>
      <c r="AE1358" s="4"/>
    </row>
    <row r="1359" spans="1:31" ht="18.75" x14ac:dyDescent="0.25">
      <c r="A1359" s="114"/>
      <c r="B1359" s="104"/>
      <c r="C1359" s="114"/>
      <c r="D1359" s="8"/>
      <c r="E1359" s="8"/>
      <c r="F1359" s="294"/>
      <c r="AE1359" s="4"/>
    </row>
    <row r="1360" spans="1:31" x14ac:dyDescent="0.25">
      <c r="A1360" s="23"/>
      <c r="B1360" s="47"/>
      <c r="C1360" s="23"/>
      <c r="D1360" s="8"/>
      <c r="E1360" s="8"/>
      <c r="F1360" s="10"/>
      <c r="AE1360" s="4"/>
    </row>
    <row r="1361" spans="1:31" x14ac:dyDescent="0.25">
      <c r="A1361" s="23"/>
      <c r="B1361" s="47"/>
      <c r="C1361" s="23"/>
      <c r="D1361" s="8"/>
      <c r="E1361" s="8"/>
      <c r="F1361" s="10"/>
      <c r="AE1361" s="4"/>
    </row>
    <row r="1362" spans="1:31" ht="18.75" x14ac:dyDescent="0.25">
      <c r="A1362" s="114"/>
      <c r="B1362" s="104"/>
      <c r="C1362" s="114"/>
      <c r="D1362" s="8"/>
      <c r="E1362" s="8"/>
      <c r="F1362" s="294"/>
      <c r="AE1362" s="4"/>
    </row>
    <row r="1363" spans="1:31" x14ac:dyDescent="0.25">
      <c r="A1363" s="23"/>
      <c r="B1363" s="47"/>
      <c r="C1363" s="23"/>
      <c r="D1363" s="8"/>
      <c r="E1363" s="8"/>
      <c r="F1363" s="10"/>
      <c r="AE1363" s="4"/>
    </row>
    <row r="1364" spans="1:31" x14ac:dyDescent="0.25">
      <c r="A1364" s="23"/>
      <c r="B1364" s="47"/>
      <c r="C1364" s="23"/>
      <c r="D1364" s="8"/>
      <c r="E1364" s="8"/>
      <c r="F1364" s="10"/>
      <c r="AE1364" s="4"/>
    </row>
    <row r="1365" spans="1:31" ht="18.75" x14ac:dyDescent="0.25">
      <c r="A1365" s="114"/>
      <c r="B1365" s="104"/>
      <c r="C1365" s="114"/>
      <c r="D1365" s="8"/>
      <c r="E1365" s="8"/>
      <c r="F1365" s="294"/>
      <c r="AE1365" s="4"/>
    </row>
    <row r="1366" spans="1:31" x14ac:dyDescent="0.25">
      <c r="A1366" s="23"/>
      <c r="B1366" s="47"/>
      <c r="C1366" s="23"/>
      <c r="D1366" s="8"/>
      <c r="E1366" s="8"/>
      <c r="F1366" s="10"/>
      <c r="AE1366" s="4"/>
    </row>
    <row r="1367" spans="1:31" x14ac:dyDescent="0.25">
      <c r="A1367" s="23"/>
      <c r="B1367" s="47"/>
      <c r="C1367" s="23"/>
      <c r="D1367" s="8"/>
      <c r="E1367" s="8"/>
      <c r="F1367" s="10"/>
      <c r="AE1367" s="4"/>
    </row>
    <row r="1368" spans="1:31" x14ac:dyDescent="0.25">
      <c r="A1368" s="23"/>
      <c r="B1368" s="47"/>
      <c r="C1368" s="23"/>
      <c r="D1368" s="8"/>
      <c r="E1368" s="8"/>
      <c r="F1368" s="10"/>
      <c r="AE1368" s="4"/>
    </row>
    <row r="1369" spans="1:31" x14ac:dyDescent="0.25">
      <c r="A1369" s="23"/>
      <c r="B1369" s="47"/>
      <c r="C1369" s="23"/>
      <c r="D1369" s="8"/>
      <c r="E1369" s="8"/>
      <c r="F1369" s="10"/>
      <c r="AE1369" s="4"/>
    </row>
    <row r="1370" spans="1:31" x14ac:dyDescent="0.25">
      <c r="A1370" s="23"/>
      <c r="B1370" s="47"/>
      <c r="C1370" s="23"/>
      <c r="D1370" s="8"/>
      <c r="E1370" s="8"/>
      <c r="F1370" s="10"/>
      <c r="AE1370" s="4"/>
    </row>
    <row r="1371" spans="1:31" x14ac:dyDescent="0.25">
      <c r="A1371" s="23"/>
      <c r="B1371" s="47"/>
      <c r="C1371" s="23"/>
      <c r="D1371" s="8"/>
      <c r="E1371" s="8"/>
      <c r="F1371" s="10"/>
      <c r="AE1371" s="4"/>
    </row>
    <row r="1372" spans="1:31" x14ac:dyDescent="0.25">
      <c r="A1372" s="23"/>
      <c r="B1372" s="47"/>
      <c r="C1372" s="23"/>
      <c r="D1372" s="8"/>
      <c r="E1372" s="8"/>
      <c r="F1372" s="10"/>
      <c r="AE1372" s="4"/>
    </row>
    <row r="1373" spans="1:31" x14ac:dyDescent="0.25">
      <c r="A1373" s="23"/>
      <c r="B1373" s="47"/>
      <c r="C1373" s="23"/>
      <c r="D1373" s="8"/>
      <c r="E1373" s="8"/>
      <c r="F1373" s="10"/>
      <c r="AE1373" s="4"/>
    </row>
    <row r="1374" spans="1:31" x14ac:dyDescent="0.25">
      <c r="A1374" s="23"/>
      <c r="B1374" s="47"/>
      <c r="C1374" s="23"/>
      <c r="D1374" s="8"/>
      <c r="E1374" s="8"/>
      <c r="F1374" s="10"/>
      <c r="AE1374" s="4"/>
    </row>
    <row r="1375" spans="1:31" x14ac:dyDescent="0.25">
      <c r="A1375" s="23"/>
      <c r="B1375" s="47"/>
      <c r="C1375" s="23"/>
      <c r="D1375" s="8"/>
      <c r="E1375" s="8"/>
      <c r="F1375" s="10"/>
      <c r="AE1375" s="4"/>
    </row>
    <row r="1376" spans="1:31" x14ac:dyDescent="0.25">
      <c r="A1376" s="23"/>
      <c r="B1376" s="47"/>
      <c r="C1376" s="23"/>
      <c r="D1376" s="8"/>
      <c r="E1376" s="8"/>
      <c r="F1376" s="10"/>
    </row>
    <row r="1377" spans="1:11" ht="18.75" x14ac:dyDescent="0.25">
      <c r="A1377" s="114"/>
      <c r="B1377" s="104"/>
      <c r="C1377" s="114"/>
      <c r="D1377" s="8"/>
      <c r="E1377" s="8"/>
      <c r="F1377" s="294"/>
    </row>
    <row r="1378" spans="1:11" x14ac:dyDescent="0.25">
      <c r="A1378" s="23"/>
      <c r="B1378" s="47"/>
      <c r="C1378" s="23"/>
      <c r="D1378" s="8"/>
      <c r="E1378" s="8"/>
      <c r="F1378" s="10"/>
    </row>
    <row r="1379" spans="1:11" x14ac:dyDescent="0.25">
      <c r="A1379" s="23"/>
      <c r="B1379" s="47"/>
      <c r="C1379" s="23"/>
      <c r="D1379" s="8"/>
      <c r="E1379" s="8"/>
      <c r="F1379" s="10"/>
    </row>
    <row r="1380" spans="1:11" x14ac:dyDescent="0.25">
      <c r="A1380" s="23"/>
      <c r="B1380" s="47"/>
      <c r="C1380" s="23"/>
      <c r="D1380" s="8"/>
      <c r="E1380" s="8"/>
      <c r="F1380" s="10"/>
    </row>
    <row r="1381" spans="1:11" x14ac:dyDescent="0.25">
      <c r="A1381" s="23"/>
      <c r="B1381" s="47"/>
      <c r="C1381" s="23"/>
      <c r="D1381" s="8"/>
      <c r="E1381" s="8"/>
      <c r="F1381" s="10"/>
    </row>
    <row r="1382" spans="1:11" x14ac:dyDescent="0.25">
      <c r="A1382" s="23"/>
      <c r="B1382" s="47"/>
      <c r="C1382" s="23"/>
      <c r="D1382" s="8"/>
      <c r="E1382" s="8"/>
      <c r="F1382" s="10"/>
    </row>
    <row r="1383" spans="1:11" x14ac:dyDescent="0.25">
      <c r="A1383" s="23"/>
      <c r="B1383" s="47"/>
      <c r="C1383" s="23"/>
      <c r="D1383" s="8"/>
      <c r="E1383" s="8"/>
      <c r="F1383" s="10"/>
    </row>
    <row r="1384" spans="1:11" x14ac:dyDescent="0.25">
      <c r="A1384" s="23"/>
      <c r="B1384" s="47"/>
      <c r="C1384" s="23"/>
      <c r="D1384" s="8"/>
      <c r="E1384" s="8"/>
      <c r="F1384" s="10"/>
    </row>
    <row r="1385" spans="1:11" x14ac:dyDescent="0.25">
      <c r="A1385" s="23"/>
      <c r="B1385" s="47"/>
      <c r="C1385" s="23"/>
      <c r="D1385" s="8"/>
      <c r="E1385" s="8"/>
      <c r="F1385" s="10"/>
    </row>
    <row r="1386" spans="1:11" x14ac:dyDescent="0.25">
      <c r="A1386" s="23"/>
      <c r="B1386" s="47"/>
      <c r="C1386" s="23"/>
      <c r="D1386" s="8"/>
      <c r="E1386" s="8"/>
      <c r="F1386" s="10"/>
    </row>
    <row r="1387" spans="1:11" x14ac:dyDescent="0.25">
      <c r="A1387" s="23"/>
      <c r="B1387" s="47"/>
      <c r="C1387" s="23"/>
      <c r="D1387" s="8"/>
      <c r="E1387" s="8"/>
      <c r="F1387" s="10"/>
    </row>
    <row r="1388" spans="1:11" x14ac:dyDescent="0.25">
      <c r="A1388" s="23"/>
      <c r="B1388" s="47"/>
      <c r="C1388" s="23"/>
      <c r="D1388" s="8"/>
      <c r="E1388" s="8"/>
      <c r="F1388" s="10"/>
    </row>
    <row r="1389" spans="1:11" x14ac:dyDescent="0.25">
      <c r="A1389" s="23"/>
      <c r="B1389" s="47"/>
      <c r="C1389" s="23"/>
      <c r="D1389" s="8"/>
      <c r="E1389" s="8"/>
      <c r="F1389" s="10"/>
    </row>
    <row r="1390" spans="1:11" s="4" customFormat="1" ht="18.75" x14ac:dyDescent="0.25">
      <c r="A1390" s="114"/>
      <c r="B1390" s="104"/>
      <c r="C1390" s="114"/>
      <c r="D1390" s="8"/>
      <c r="E1390" s="8"/>
      <c r="F1390" s="294"/>
      <c r="G1390" s="45"/>
      <c r="H1390" s="45"/>
      <c r="I1390" s="45"/>
      <c r="J1390" s="45"/>
      <c r="K1390" s="14"/>
    </row>
    <row r="1391" spans="1:11" s="4" customFormat="1" x14ac:dyDescent="0.25">
      <c r="A1391" s="23"/>
      <c r="B1391" s="47"/>
      <c r="C1391" s="23"/>
      <c r="D1391" s="8"/>
      <c r="E1391" s="8"/>
      <c r="F1391" s="10"/>
      <c r="G1391" s="45"/>
      <c r="H1391" s="45"/>
      <c r="I1391" s="45"/>
      <c r="J1391" s="45"/>
      <c r="K1391" s="14"/>
    </row>
    <row r="1392" spans="1:11" s="4" customFormat="1" x14ac:dyDescent="0.25">
      <c r="A1392" s="23"/>
      <c r="B1392" s="47"/>
      <c r="C1392" s="23"/>
      <c r="D1392" s="8"/>
      <c r="E1392" s="8"/>
      <c r="F1392" s="10"/>
      <c r="G1392" s="45"/>
      <c r="H1392" s="45"/>
      <c r="I1392" s="45"/>
      <c r="J1392" s="45"/>
      <c r="K1392" s="14"/>
    </row>
    <row r="1393" spans="1:12" s="4" customFormat="1" x14ac:dyDescent="0.25">
      <c r="A1393" s="23"/>
      <c r="B1393" s="47"/>
      <c r="C1393" s="23"/>
      <c r="D1393" s="8"/>
      <c r="E1393" s="8"/>
      <c r="F1393" s="10"/>
      <c r="G1393" s="45"/>
      <c r="H1393" s="45"/>
      <c r="I1393" s="45"/>
      <c r="J1393" s="45"/>
      <c r="K1393" s="14"/>
    </row>
    <row r="1394" spans="1:12" s="4" customFormat="1" x14ac:dyDescent="0.25">
      <c r="A1394" s="23"/>
      <c r="B1394" s="47"/>
      <c r="C1394" s="23"/>
      <c r="D1394" s="8"/>
      <c r="E1394" s="8"/>
      <c r="F1394" s="10"/>
      <c r="G1394" s="45"/>
      <c r="H1394" s="45"/>
      <c r="I1394" s="45"/>
      <c r="J1394" s="45"/>
      <c r="K1394" s="14"/>
    </row>
    <row r="1395" spans="1:12" s="4" customFormat="1" x14ac:dyDescent="0.25">
      <c r="A1395" s="23"/>
      <c r="B1395" s="47"/>
      <c r="C1395" s="23"/>
      <c r="D1395" s="8"/>
      <c r="E1395" s="8"/>
      <c r="F1395" s="10"/>
      <c r="G1395" s="45"/>
      <c r="H1395" s="45"/>
      <c r="I1395" s="45"/>
      <c r="J1395" s="45"/>
      <c r="K1395" s="14"/>
    </row>
    <row r="1396" spans="1:12" s="4" customFormat="1" x14ac:dyDescent="0.25">
      <c r="A1396" s="23"/>
      <c r="B1396" s="47"/>
      <c r="C1396" s="23"/>
      <c r="D1396" s="8"/>
      <c r="E1396" s="8"/>
      <c r="F1396" s="10"/>
      <c r="G1396" s="45"/>
      <c r="H1396" s="45"/>
      <c r="I1396" s="45"/>
      <c r="J1396" s="45"/>
      <c r="K1396" s="14"/>
    </row>
    <row r="1397" spans="1:12" s="4" customFormat="1" x14ac:dyDescent="0.25">
      <c r="A1397" s="23"/>
      <c r="B1397" s="47"/>
      <c r="C1397" s="23"/>
      <c r="D1397" s="8"/>
      <c r="E1397" s="8"/>
      <c r="F1397" s="10"/>
      <c r="G1397" s="45"/>
      <c r="H1397" s="45"/>
      <c r="I1397" s="45"/>
      <c r="J1397" s="45"/>
      <c r="K1397" s="14"/>
    </row>
    <row r="1398" spans="1:12" s="4" customFormat="1" x14ac:dyDescent="0.25">
      <c r="A1398" s="23"/>
      <c r="B1398" s="47"/>
      <c r="C1398" s="23"/>
      <c r="D1398" s="8"/>
      <c r="E1398" s="8"/>
      <c r="F1398" s="10"/>
      <c r="G1398" s="45"/>
      <c r="H1398" s="45"/>
      <c r="I1398" s="14"/>
      <c r="J1398" s="40"/>
      <c r="K1398" s="40"/>
    </row>
    <row r="1399" spans="1:12" s="4" customFormat="1" x14ac:dyDescent="0.25">
      <c r="A1399" s="23"/>
      <c r="B1399" s="47"/>
      <c r="C1399" s="23"/>
      <c r="D1399" s="8"/>
      <c r="E1399" s="8"/>
      <c r="F1399" s="10"/>
      <c r="G1399" s="45"/>
      <c r="H1399" s="45"/>
      <c r="I1399" s="14"/>
      <c r="J1399" s="40"/>
      <c r="K1399" s="40"/>
    </row>
    <row r="1400" spans="1:12" s="4" customFormat="1" x14ac:dyDescent="0.25">
      <c r="A1400" s="23"/>
      <c r="B1400" s="47"/>
      <c r="C1400" s="23"/>
      <c r="D1400" s="8"/>
      <c r="E1400" s="8"/>
      <c r="F1400" s="10"/>
      <c r="G1400" s="45"/>
      <c r="H1400" s="45"/>
      <c r="I1400" s="45"/>
      <c r="J1400" s="45"/>
      <c r="K1400" s="14"/>
    </row>
    <row r="1401" spans="1:12" s="4" customFormat="1" x14ac:dyDescent="0.25">
      <c r="A1401" s="23"/>
      <c r="B1401" s="47"/>
      <c r="C1401" s="23"/>
      <c r="D1401" s="8"/>
      <c r="E1401" s="8"/>
      <c r="F1401" s="10"/>
      <c r="G1401" s="45"/>
      <c r="H1401" s="45"/>
      <c r="I1401" s="45"/>
      <c r="J1401" s="45"/>
      <c r="K1401" s="14"/>
    </row>
    <row r="1402" spans="1:12" s="4" customFormat="1" x14ac:dyDescent="0.25">
      <c r="A1402" s="23"/>
      <c r="B1402" s="47"/>
      <c r="C1402" s="23"/>
      <c r="D1402" s="8"/>
      <c r="E1402" s="8"/>
      <c r="F1402" s="10"/>
      <c r="G1402" s="45"/>
      <c r="H1402" s="45"/>
      <c r="I1402" s="45"/>
      <c r="J1402" s="45"/>
      <c r="K1402" s="14"/>
    </row>
    <row r="1403" spans="1:12" s="4" customFormat="1" x14ac:dyDescent="0.25">
      <c r="A1403" s="23"/>
      <c r="B1403" s="47"/>
      <c r="C1403" s="23"/>
      <c r="D1403" s="8"/>
      <c r="E1403" s="8"/>
      <c r="F1403" s="10"/>
      <c r="G1403" s="45"/>
      <c r="H1403" s="45"/>
      <c r="I1403" s="45"/>
      <c r="J1403" s="45"/>
      <c r="K1403" s="14"/>
    </row>
    <row r="1404" spans="1:12" s="4" customFormat="1" x14ac:dyDescent="0.25">
      <c r="A1404" s="23"/>
      <c r="B1404" s="47"/>
      <c r="C1404" s="23"/>
      <c r="D1404" s="8"/>
      <c r="E1404" s="8"/>
      <c r="F1404" s="10"/>
      <c r="G1404" s="45"/>
      <c r="H1404" s="45"/>
      <c r="I1404" s="45"/>
      <c r="J1404" s="45"/>
      <c r="K1404" s="14"/>
    </row>
    <row r="1405" spans="1:12" s="4" customFormat="1" x14ac:dyDescent="0.25">
      <c r="A1405" s="23"/>
      <c r="B1405" s="47"/>
      <c r="C1405" s="23"/>
      <c r="D1405" s="8"/>
      <c r="E1405" s="8"/>
      <c r="F1405" s="10"/>
      <c r="G1405" s="45"/>
      <c r="H1405" s="45"/>
      <c r="I1405" s="45"/>
      <c r="J1405" s="45"/>
      <c r="K1405" s="14"/>
    </row>
    <row r="1406" spans="1:12" s="45" customFormat="1" x14ac:dyDescent="0.25">
      <c r="A1406" s="23"/>
      <c r="B1406" s="47"/>
      <c r="C1406" s="23"/>
      <c r="D1406" s="8"/>
      <c r="E1406" s="8"/>
      <c r="F1406" s="10"/>
      <c r="K1406" s="14"/>
      <c r="L1406" s="4"/>
    </row>
    <row r="1407" spans="1:12" s="45" customFormat="1" x14ac:dyDescent="0.25">
      <c r="A1407" s="23"/>
      <c r="B1407" s="47"/>
      <c r="C1407" s="23"/>
      <c r="D1407" s="8"/>
      <c r="E1407" s="8"/>
      <c r="F1407" s="10"/>
      <c r="K1407" s="14"/>
      <c r="L1407" s="4"/>
    </row>
    <row r="1408" spans="1:12" s="45" customFormat="1" x14ac:dyDescent="0.25">
      <c r="A1408" s="23"/>
      <c r="B1408" s="47"/>
      <c r="C1408" s="23"/>
      <c r="D1408" s="8"/>
      <c r="E1408" s="8"/>
      <c r="F1408" s="10"/>
      <c r="K1408" s="14"/>
      <c r="L1408" s="4"/>
    </row>
    <row r="1409" spans="1:12" s="45" customFormat="1" x14ac:dyDescent="0.25">
      <c r="A1409" s="23"/>
      <c r="B1409" s="47"/>
      <c r="C1409" s="23"/>
      <c r="D1409" s="50"/>
      <c r="E1409" s="50"/>
      <c r="F1409" s="10"/>
      <c r="K1409" s="14"/>
      <c r="L1409" s="4"/>
    </row>
    <row r="1410" spans="1:12" s="45" customFormat="1" x14ac:dyDescent="0.25">
      <c r="A1410" s="23"/>
      <c r="B1410" s="47"/>
      <c r="C1410" s="23"/>
      <c r="D1410" s="50"/>
      <c r="E1410" s="50"/>
      <c r="F1410" s="10"/>
      <c r="K1410" s="14"/>
      <c r="L1410" s="4"/>
    </row>
    <row r="1411" spans="1:12" s="45" customFormat="1" ht="18.75" x14ac:dyDescent="0.3">
      <c r="A1411" s="38"/>
      <c r="B1411" s="39"/>
      <c r="C1411" s="4"/>
      <c r="D1411" s="41"/>
      <c r="E1411" s="310"/>
      <c r="F1411" s="310"/>
      <c r="K1411" s="14"/>
      <c r="L1411" s="4"/>
    </row>
    <row r="1412" spans="1:12" s="45" customFormat="1" ht="18.75" x14ac:dyDescent="0.3">
      <c r="A1412" s="38"/>
      <c r="B1412" s="14"/>
      <c r="C1412" s="310"/>
      <c r="D1412" s="311"/>
      <c r="E1412" s="311"/>
      <c r="F1412" s="311"/>
      <c r="K1412" s="14"/>
      <c r="L1412" s="4"/>
    </row>
    <row r="1413" spans="1:12" s="45" customFormat="1" ht="18.75" x14ac:dyDescent="0.3">
      <c r="A1413" s="38"/>
      <c r="B1413" s="14"/>
      <c r="C1413" s="105"/>
      <c r="D1413" s="106"/>
      <c r="E1413" s="106"/>
      <c r="F1413" s="106"/>
      <c r="K1413" s="14"/>
      <c r="L1413" s="4"/>
    </row>
    <row r="1414" spans="1:12" s="45" customFormat="1" ht="18.75" x14ac:dyDescent="0.3">
      <c r="A1414" s="38"/>
      <c r="B1414" s="14"/>
      <c r="C1414" s="105"/>
      <c r="D1414" s="310"/>
      <c r="E1414" s="311"/>
      <c r="F1414" s="311"/>
      <c r="K1414" s="14"/>
      <c r="L1414" s="4"/>
    </row>
    <row r="1415" spans="1:12" s="45" customFormat="1" ht="18.75" x14ac:dyDescent="0.3">
      <c r="A1415" s="38"/>
      <c r="B1415" s="14"/>
      <c r="C1415" s="105"/>
      <c r="D1415" s="310"/>
      <c r="E1415" s="311"/>
      <c r="F1415" s="311"/>
      <c r="K1415" s="14"/>
      <c r="L1415" s="4"/>
    </row>
    <row r="1416" spans="1:12" s="45" customFormat="1" ht="18.75" x14ac:dyDescent="0.3">
      <c r="A1416" s="38"/>
      <c r="B1416" s="14"/>
      <c r="C1416" s="105"/>
      <c r="D1416" s="310"/>
      <c r="E1416" s="311"/>
      <c r="F1416" s="311"/>
      <c r="K1416" s="14"/>
      <c r="L1416" s="4"/>
    </row>
    <row r="1417" spans="1:12" s="45" customFormat="1" ht="18.75" x14ac:dyDescent="0.3">
      <c r="A1417" s="38"/>
      <c r="B1417" s="14"/>
      <c r="C1417" s="312"/>
      <c r="D1417" s="311"/>
      <c r="E1417" s="311"/>
      <c r="F1417" s="311"/>
      <c r="K1417" s="14"/>
      <c r="L1417" s="4"/>
    </row>
    <row r="1418" spans="1:12" s="45" customFormat="1" ht="20.25" x14ac:dyDescent="0.25">
      <c r="A1418" s="160"/>
      <c r="B1418" s="322"/>
      <c r="C1418" s="322"/>
      <c r="D1418" s="322"/>
      <c r="E1418" s="322"/>
      <c r="F1418" s="322"/>
      <c r="K1418" s="14"/>
      <c r="L1418" s="4"/>
    </row>
    <row r="1419" spans="1:12" s="45" customFormat="1" ht="20.25" x14ac:dyDescent="0.25">
      <c r="A1419" s="63"/>
      <c r="B1419" s="24"/>
      <c r="C1419" s="24"/>
      <c r="D1419" s="24"/>
      <c r="E1419" s="24"/>
      <c r="F1419" s="24"/>
      <c r="K1419" s="14"/>
      <c r="L1419" s="4"/>
    </row>
    <row r="1420" spans="1:12" s="45" customFormat="1" ht="16.5" x14ac:dyDescent="0.25">
      <c r="A1420" s="156"/>
      <c r="B1420" s="12"/>
      <c r="C1420" s="19"/>
      <c r="D1420" s="157"/>
      <c r="E1420" s="125"/>
      <c r="F1420" s="125"/>
      <c r="K1420" s="14"/>
      <c r="L1420" s="4"/>
    </row>
    <row r="1421" spans="1:12" s="45" customFormat="1" ht="18.75" x14ac:dyDescent="0.25">
      <c r="A1421" s="114"/>
      <c r="B1421" s="116"/>
      <c r="C1421" s="330"/>
      <c r="D1421" s="330"/>
      <c r="E1421" s="330"/>
      <c r="F1421" s="330"/>
      <c r="K1421" s="14"/>
      <c r="L1421" s="4"/>
    </row>
    <row r="1422" spans="1:12" s="45" customFormat="1" x14ac:dyDescent="0.25">
      <c r="A1422" s="13"/>
      <c r="B1422" s="11"/>
      <c r="C1422" s="40"/>
      <c r="D1422" s="93"/>
      <c r="E1422" s="94"/>
      <c r="F1422" s="191"/>
      <c r="K1422" s="14"/>
      <c r="L1422" s="4"/>
    </row>
    <row r="1423" spans="1:12" s="45" customFormat="1" x14ac:dyDescent="0.25">
      <c r="A1423" s="13"/>
      <c r="B1423" s="192"/>
      <c r="C1423" s="40"/>
      <c r="D1423" s="232"/>
      <c r="E1423" s="94"/>
      <c r="F1423" s="59"/>
      <c r="K1423" s="14"/>
      <c r="L1423" s="4"/>
    </row>
    <row r="1424" spans="1:12" s="45" customFormat="1" x14ac:dyDescent="0.25">
      <c r="A1424" s="169"/>
      <c r="B1424" s="11"/>
      <c r="C1424" s="40"/>
      <c r="D1424" s="4"/>
      <c r="E1424" s="94"/>
      <c r="F1424" s="191"/>
      <c r="K1424" s="14"/>
      <c r="L1424" s="4"/>
    </row>
    <row r="1425" spans="1:12" s="45" customFormat="1" x14ac:dyDescent="0.25">
      <c r="A1425" s="13"/>
      <c r="B1425" s="6"/>
      <c r="C1425" s="40"/>
      <c r="D1425" s="8"/>
      <c r="E1425" s="8"/>
      <c r="F1425" s="59"/>
      <c r="K1425" s="14"/>
      <c r="L1425" s="4"/>
    </row>
    <row r="1426" spans="1:12" s="45" customFormat="1" x14ac:dyDescent="0.25">
      <c r="A1426" s="13"/>
      <c r="B1426" s="6"/>
      <c r="C1426" s="40"/>
      <c r="D1426" s="8"/>
      <c r="E1426" s="8"/>
      <c r="F1426" s="59"/>
      <c r="K1426" s="14"/>
      <c r="L1426" s="4"/>
    </row>
    <row r="1427" spans="1:12" s="45" customFormat="1" x14ac:dyDescent="0.25">
      <c r="A1427" s="13"/>
      <c r="B1427" s="6"/>
      <c r="C1427" s="40"/>
      <c r="D1427" s="8"/>
      <c r="E1427" s="8"/>
      <c r="F1427" s="59"/>
      <c r="K1427" s="14"/>
      <c r="L1427" s="4"/>
    </row>
    <row r="1428" spans="1:12" s="45" customFormat="1" x14ac:dyDescent="0.25">
      <c r="A1428" s="13"/>
      <c r="B1428" s="6"/>
      <c r="C1428" s="40"/>
      <c r="D1428" s="8"/>
      <c r="E1428" s="8"/>
      <c r="F1428" s="59"/>
      <c r="K1428" s="14"/>
      <c r="L1428" s="4"/>
    </row>
    <row r="1429" spans="1:12" s="45" customFormat="1" x14ac:dyDescent="0.25">
      <c r="A1429" s="13"/>
      <c r="B1429" s="6"/>
      <c r="C1429" s="40"/>
      <c r="D1429" s="8"/>
      <c r="E1429" s="8"/>
      <c r="F1429" s="59"/>
      <c r="K1429" s="14"/>
      <c r="L1429" s="4"/>
    </row>
    <row r="1430" spans="1:12" s="45" customFormat="1" x14ac:dyDescent="0.25">
      <c r="A1430" s="13"/>
      <c r="B1430" s="6"/>
      <c r="C1430" s="40"/>
      <c r="D1430" s="8"/>
      <c r="E1430" s="8"/>
      <c r="F1430" s="59"/>
      <c r="K1430" s="14"/>
      <c r="L1430" s="4"/>
    </row>
    <row r="1431" spans="1:12" s="45" customFormat="1" x14ac:dyDescent="0.25">
      <c r="A1431" s="13"/>
      <c r="B1431" s="6"/>
      <c r="C1431" s="40"/>
      <c r="D1431" s="8"/>
      <c r="E1431" s="8"/>
      <c r="F1431" s="59"/>
      <c r="K1431" s="14"/>
      <c r="L1431" s="4"/>
    </row>
    <row r="1432" spans="1:12" s="45" customFormat="1" x14ac:dyDescent="0.25">
      <c r="A1432" s="13"/>
      <c r="B1432" s="6"/>
      <c r="C1432" s="40"/>
      <c r="D1432" s="8"/>
      <c r="E1432" s="8"/>
      <c r="F1432" s="59"/>
      <c r="K1432" s="14"/>
      <c r="L1432" s="4"/>
    </row>
    <row r="1433" spans="1:12" s="45" customFormat="1" x14ac:dyDescent="0.25">
      <c r="A1433" s="13"/>
      <c r="B1433" s="6"/>
      <c r="C1433" s="40"/>
      <c r="D1433" s="8"/>
      <c r="E1433" s="8"/>
      <c r="F1433" s="59"/>
      <c r="K1433" s="14"/>
      <c r="L1433" s="4"/>
    </row>
    <row r="1434" spans="1:12" s="45" customFormat="1" x14ac:dyDescent="0.25">
      <c r="A1434" s="13"/>
      <c r="B1434" s="6"/>
      <c r="C1434" s="40"/>
      <c r="D1434" s="8"/>
      <c r="E1434" s="8"/>
      <c r="F1434" s="59"/>
      <c r="K1434" s="14"/>
      <c r="L1434" s="4"/>
    </row>
    <row r="1435" spans="1:12" s="45" customFormat="1" x14ac:dyDescent="0.25">
      <c r="A1435" s="13"/>
      <c r="B1435" s="6"/>
      <c r="C1435" s="40"/>
      <c r="D1435" s="8"/>
      <c r="E1435" s="8"/>
      <c r="F1435" s="59"/>
      <c r="K1435" s="14"/>
      <c r="L1435" s="4"/>
    </row>
    <row r="1436" spans="1:12" s="45" customFormat="1" x14ac:dyDescent="0.25">
      <c r="A1436" s="13"/>
      <c r="B1436" s="6"/>
      <c r="C1436" s="40"/>
      <c r="D1436" s="8"/>
      <c r="E1436" s="8"/>
      <c r="F1436" s="59"/>
      <c r="K1436" s="14"/>
      <c r="L1436" s="4"/>
    </row>
    <row r="1437" spans="1:12" s="45" customFormat="1" x14ac:dyDescent="0.25">
      <c r="A1437" s="13"/>
      <c r="B1437" s="6"/>
      <c r="C1437" s="40"/>
      <c r="D1437" s="8"/>
      <c r="E1437" s="8"/>
      <c r="F1437" s="59"/>
      <c r="K1437" s="14"/>
      <c r="L1437" s="4"/>
    </row>
    <row r="1438" spans="1:12" s="45" customFormat="1" x14ac:dyDescent="0.25">
      <c r="A1438" s="13"/>
      <c r="B1438" s="6"/>
      <c r="C1438" s="40"/>
      <c r="D1438" s="8"/>
      <c r="E1438" s="8"/>
      <c r="F1438" s="59"/>
      <c r="K1438" s="14"/>
      <c r="L1438" s="4"/>
    </row>
    <row r="1439" spans="1:12" s="45" customFormat="1" x14ac:dyDescent="0.25">
      <c r="A1439" s="13"/>
      <c r="B1439" s="6"/>
      <c r="C1439" s="40"/>
      <c r="D1439" s="8"/>
      <c r="E1439" s="8"/>
      <c r="F1439" s="59"/>
      <c r="K1439" s="14"/>
      <c r="L1439" s="4"/>
    </row>
    <row r="1440" spans="1:12" s="45" customFormat="1" x14ac:dyDescent="0.25">
      <c r="A1440" s="13"/>
      <c r="B1440" s="6"/>
      <c r="C1440" s="40"/>
      <c r="D1440" s="8"/>
      <c r="E1440" s="8"/>
      <c r="F1440" s="59"/>
      <c r="K1440" s="14"/>
      <c r="L1440" s="4"/>
    </row>
    <row r="1441" spans="1:12" s="45" customFormat="1" x14ac:dyDescent="0.25">
      <c r="A1441" s="13"/>
      <c r="B1441" s="6"/>
      <c r="C1441" s="40"/>
      <c r="D1441" s="8"/>
      <c r="E1441" s="8"/>
      <c r="F1441" s="59"/>
      <c r="K1441" s="14"/>
      <c r="L1441" s="4"/>
    </row>
    <row r="1442" spans="1:12" s="45" customFormat="1" x14ac:dyDescent="0.25">
      <c r="A1442" s="13"/>
      <c r="B1442" s="6"/>
      <c r="C1442" s="40"/>
      <c r="D1442" s="8"/>
      <c r="E1442" s="8"/>
      <c r="F1442" s="59"/>
      <c r="K1442" s="14"/>
      <c r="L1442" s="4"/>
    </row>
    <row r="1443" spans="1:12" s="45" customFormat="1" x14ac:dyDescent="0.25">
      <c r="A1443" s="13"/>
      <c r="B1443" s="6"/>
      <c r="C1443" s="40"/>
      <c r="D1443" s="8"/>
      <c r="E1443" s="8"/>
      <c r="F1443" s="59"/>
      <c r="K1443" s="14"/>
      <c r="L1443" s="4"/>
    </row>
    <row r="1444" spans="1:12" s="45" customFormat="1" x14ac:dyDescent="0.25">
      <c r="A1444" s="13"/>
      <c r="B1444" s="6"/>
      <c r="C1444" s="40"/>
      <c r="D1444" s="8"/>
      <c r="E1444" s="8"/>
      <c r="F1444" s="59"/>
      <c r="K1444" s="14"/>
      <c r="L1444" s="4"/>
    </row>
    <row r="1445" spans="1:12" s="45" customFormat="1" x14ac:dyDescent="0.25">
      <c r="A1445" s="13"/>
      <c r="B1445" s="6"/>
      <c r="C1445" s="40"/>
      <c r="D1445" s="8"/>
      <c r="E1445" s="8"/>
      <c r="F1445" s="59"/>
      <c r="K1445" s="14"/>
      <c r="L1445" s="4"/>
    </row>
    <row r="1446" spans="1:12" s="45" customFormat="1" x14ac:dyDescent="0.25">
      <c r="A1446" s="13"/>
      <c r="B1446" s="11"/>
      <c r="C1446" s="40"/>
      <c r="D1446" s="8"/>
      <c r="E1446" s="8"/>
      <c r="F1446" s="191"/>
      <c r="K1446" s="14"/>
      <c r="L1446" s="4"/>
    </row>
    <row r="1447" spans="1:12" s="45" customFormat="1" x14ac:dyDescent="0.25">
      <c r="A1447" s="13"/>
      <c r="B1447" s="6"/>
      <c r="C1447" s="40"/>
      <c r="D1447" s="8"/>
      <c r="E1447" s="8"/>
      <c r="F1447" s="59"/>
      <c r="K1447" s="14"/>
      <c r="L1447" s="4"/>
    </row>
    <row r="1448" spans="1:12" s="45" customFormat="1" x14ac:dyDescent="0.25">
      <c r="A1448" s="13"/>
      <c r="B1448" s="6"/>
      <c r="C1448" s="40"/>
      <c r="D1448" s="8"/>
      <c r="E1448" s="8"/>
      <c r="F1448" s="59"/>
      <c r="K1448" s="14"/>
      <c r="L1448" s="4"/>
    </row>
    <row r="1449" spans="1:12" s="45" customFormat="1" x14ac:dyDescent="0.25">
      <c r="A1449" s="13"/>
      <c r="B1449" s="6"/>
      <c r="C1449" s="40"/>
      <c r="D1449" s="8"/>
      <c r="E1449" s="8"/>
      <c r="F1449" s="59"/>
      <c r="K1449" s="14"/>
      <c r="L1449" s="4"/>
    </row>
    <row r="1450" spans="1:12" s="45" customFormat="1" x14ac:dyDescent="0.25">
      <c r="A1450" s="13"/>
      <c r="B1450" s="6"/>
      <c r="C1450" s="40"/>
      <c r="D1450" s="8"/>
      <c r="E1450" s="8"/>
      <c r="F1450" s="59"/>
      <c r="K1450" s="14"/>
      <c r="L1450" s="4"/>
    </row>
    <row r="1451" spans="1:12" s="45" customFormat="1" x14ac:dyDescent="0.25">
      <c r="A1451" s="13"/>
      <c r="B1451" s="6"/>
      <c r="C1451" s="40"/>
      <c r="D1451" s="8"/>
      <c r="E1451" s="8"/>
      <c r="F1451" s="59"/>
      <c r="K1451" s="14"/>
      <c r="L1451" s="4"/>
    </row>
    <row r="1452" spans="1:12" s="45" customFormat="1" x14ac:dyDescent="0.25">
      <c r="A1452" s="13"/>
      <c r="B1452" s="6"/>
      <c r="C1452" s="40"/>
      <c r="D1452" s="8"/>
      <c r="E1452" s="8"/>
      <c r="F1452" s="59"/>
      <c r="K1452" s="14"/>
      <c r="L1452" s="4"/>
    </row>
    <row r="1453" spans="1:12" s="45" customFormat="1" x14ac:dyDescent="0.25">
      <c r="A1453" s="13"/>
      <c r="B1453" s="6"/>
      <c r="C1453" s="40"/>
      <c r="D1453" s="8"/>
      <c r="E1453" s="8"/>
      <c r="F1453" s="59"/>
      <c r="K1453" s="14"/>
      <c r="L1453" s="4"/>
    </row>
    <row r="1454" spans="1:12" s="45" customFormat="1" x14ac:dyDescent="0.25">
      <c r="A1454" s="13"/>
      <c r="B1454" s="6"/>
      <c r="C1454" s="40"/>
      <c r="D1454" s="8"/>
      <c r="E1454" s="8"/>
      <c r="F1454" s="59"/>
      <c r="K1454" s="14"/>
      <c r="L1454" s="4"/>
    </row>
    <row r="1455" spans="1:12" s="45" customFormat="1" x14ac:dyDescent="0.25">
      <c r="A1455" s="13"/>
      <c r="B1455" s="6"/>
      <c r="C1455" s="40"/>
      <c r="D1455" s="8"/>
      <c r="E1455" s="8"/>
      <c r="F1455" s="59"/>
      <c r="K1455" s="14"/>
      <c r="L1455" s="4"/>
    </row>
    <row r="1456" spans="1:12" s="45" customFormat="1" x14ac:dyDescent="0.25">
      <c r="A1456" s="13"/>
      <c r="B1456" s="6"/>
      <c r="C1456" s="40"/>
      <c r="D1456" s="8"/>
      <c r="E1456" s="8"/>
      <c r="F1456" s="59"/>
      <c r="K1456" s="14"/>
      <c r="L1456" s="4"/>
    </row>
    <row r="1457" spans="1:12" s="45" customFormat="1" x14ac:dyDescent="0.25">
      <c r="A1457" s="13"/>
      <c r="B1457" s="6"/>
      <c r="C1457" s="40"/>
      <c r="D1457" s="8"/>
      <c r="E1457" s="8"/>
      <c r="F1457" s="59"/>
      <c r="K1457" s="14"/>
      <c r="L1457" s="4"/>
    </row>
    <row r="1458" spans="1:12" s="45" customFormat="1" x14ac:dyDescent="0.25">
      <c r="A1458" s="13"/>
      <c r="B1458" s="6"/>
      <c r="C1458" s="40"/>
      <c r="D1458" s="8"/>
      <c r="E1458" s="8"/>
      <c r="F1458" s="59"/>
      <c r="K1458" s="14"/>
      <c r="L1458" s="4"/>
    </row>
    <row r="1459" spans="1:12" s="45" customFormat="1" x14ac:dyDescent="0.25">
      <c r="A1459" s="13"/>
      <c r="B1459" s="6"/>
      <c r="C1459" s="40"/>
      <c r="D1459" s="8"/>
      <c r="E1459" s="8"/>
      <c r="F1459" s="59"/>
      <c r="K1459" s="14"/>
      <c r="L1459" s="4"/>
    </row>
    <row r="1460" spans="1:12" s="45" customFormat="1" x14ac:dyDescent="0.25">
      <c r="A1460" s="13"/>
      <c r="B1460" s="6"/>
      <c r="C1460" s="40"/>
      <c r="D1460" s="8"/>
      <c r="E1460" s="8"/>
      <c r="F1460" s="59"/>
      <c r="K1460" s="14"/>
      <c r="L1460" s="4"/>
    </row>
    <row r="1461" spans="1:12" s="45" customFormat="1" x14ac:dyDescent="0.25">
      <c r="A1461" s="13"/>
      <c r="B1461" s="6"/>
      <c r="C1461" s="40"/>
      <c r="D1461" s="8"/>
      <c r="E1461" s="8"/>
      <c r="F1461" s="59"/>
      <c r="K1461" s="14"/>
      <c r="L1461" s="4"/>
    </row>
    <row r="1462" spans="1:12" s="45" customFormat="1" x14ac:dyDescent="0.25">
      <c r="A1462" s="13"/>
      <c r="B1462" s="6"/>
      <c r="C1462" s="40"/>
      <c r="D1462" s="8"/>
      <c r="E1462" s="8"/>
      <c r="F1462" s="59"/>
      <c r="K1462" s="14"/>
      <c r="L1462" s="4"/>
    </row>
    <row r="1463" spans="1:12" s="45" customFormat="1" x14ac:dyDescent="0.25">
      <c r="A1463" s="13"/>
      <c r="B1463" s="6"/>
      <c r="C1463" s="40"/>
      <c r="D1463" s="8"/>
      <c r="E1463" s="8"/>
      <c r="F1463" s="59"/>
      <c r="K1463" s="14"/>
      <c r="L1463" s="4"/>
    </row>
    <row r="1464" spans="1:12" s="45" customFormat="1" x14ac:dyDescent="0.25">
      <c r="A1464" s="13"/>
      <c r="B1464" s="6"/>
      <c r="C1464" s="40"/>
      <c r="D1464" s="8"/>
      <c r="E1464" s="8"/>
      <c r="F1464" s="59"/>
      <c r="K1464" s="14"/>
      <c r="L1464" s="4"/>
    </row>
    <row r="1465" spans="1:12" s="45" customFormat="1" x14ac:dyDescent="0.25">
      <c r="A1465" s="13"/>
      <c r="B1465" s="6"/>
      <c r="C1465" s="40"/>
      <c r="D1465" s="8"/>
      <c r="E1465" s="8"/>
      <c r="F1465" s="59"/>
      <c r="K1465" s="14"/>
      <c r="L1465" s="4"/>
    </row>
    <row r="1466" spans="1:12" s="45" customFormat="1" x14ac:dyDescent="0.25">
      <c r="A1466" s="13"/>
      <c r="B1466" s="6"/>
      <c r="C1466" s="40"/>
      <c r="D1466" s="8"/>
      <c r="E1466" s="8"/>
      <c r="F1466" s="59"/>
      <c r="K1466" s="14"/>
      <c r="L1466" s="4"/>
    </row>
    <row r="1467" spans="1:12" s="45" customFormat="1" x14ac:dyDescent="0.25">
      <c r="A1467" s="13"/>
      <c r="B1467" s="6"/>
      <c r="C1467" s="40"/>
      <c r="D1467" s="8"/>
      <c r="E1467" s="8"/>
      <c r="F1467" s="59"/>
      <c r="K1467" s="14"/>
      <c r="L1467" s="4"/>
    </row>
    <row r="1468" spans="1:12" s="45" customFormat="1" x14ac:dyDescent="0.25">
      <c r="A1468" s="13"/>
      <c r="B1468" s="6"/>
      <c r="C1468" s="40"/>
      <c r="D1468" s="8"/>
      <c r="E1468" s="8"/>
      <c r="F1468" s="59"/>
      <c r="K1468" s="14"/>
      <c r="L1468" s="4"/>
    </row>
    <row r="1469" spans="1:12" s="45" customFormat="1" x14ac:dyDescent="0.25">
      <c r="A1469" s="13"/>
      <c r="B1469" s="6"/>
      <c r="C1469" s="40"/>
      <c r="D1469" s="8"/>
      <c r="E1469" s="8"/>
      <c r="F1469" s="59"/>
      <c r="K1469" s="14"/>
      <c r="L1469" s="4"/>
    </row>
    <row r="1470" spans="1:12" s="45" customFormat="1" x14ac:dyDescent="0.25">
      <c r="A1470" s="13"/>
      <c r="B1470" s="6"/>
      <c r="C1470" s="40"/>
      <c r="D1470" s="8"/>
      <c r="E1470" s="8"/>
      <c r="F1470" s="59"/>
      <c r="K1470" s="14"/>
      <c r="L1470" s="4"/>
    </row>
    <row r="1471" spans="1:12" s="45" customFormat="1" x14ac:dyDescent="0.25">
      <c r="A1471" s="13"/>
      <c r="B1471" s="6"/>
      <c r="C1471" s="40"/>
      <c r="D1471" s="8"/>
      <c r="E1471" s="8"/>
      <c r="F1471" s="191"/>
      <c r="K1471" s="14"/>
      <c r="L1471" s="4"/>
    </row>
    <row r="1472" spans="1:12" s="45" customFormat="1" x14ac:dyDescent="0.25">
      <c r="A1472" s="13"/>
      <c r="B1472" s="6"/>
      <c r="C1472" s="40"/>
      <c r="D1472" s="8"/>
      <c r="E1472" s="8"/>
      <c r="F1472" s="59"/>
      <c r="K1472" s="14"/>
      <c r="L1472" s="4"/>
    </row>
    <row r="1473" spans="1:12" s="45" customFormat="1" x14ac:dyDescent="0.25">
      <c r="A1473" s="13"/>
      <c r="B1473" s="6"/>
      <c r="C1473" s="40"/>
      <c r="D1473" s="8"/>
      <c r="E1473" s="8"/>
      <c r="F1473" s="59"/>
      <c r="K1473" s="14"/>
      <c r="L1473" s="4"/>
    </row>
    <row r="1474" spans="1:12" s="45" customFormat="1" x14ac:dyDescent="0.25">
      <c r="A1474" s="13"/>
      <c r="B1474" s="6"/>
      <c r="C1474" s="40"/>
      <c r="D1474" s="8"/>
      <c r="E1474" s="8"/>
      <c r="F1474" s="59"/>
      <c r="K1474" s="14"/>
      <c r="L1474" s="4"/>
    </row>
    <row r="1475" spans="1:12" s="45" customFormat="1" x14ac:dyDescent="0.25">
      <c r="A1475" s="13"/>
      <c r="B1475" s="6"/>
      <c r="C1475" s="40"/>
      <c r="D1475" s="8"/>
      <c r="E1475" s="8"/>
      <c r="F1475" s="59"/>
      <c r="K1475" s="14"/>
      <c r="L1475" s="4"/>
    </row>
    <row r="1476" spans="1:12" s="45" customFormat="1" x14ac:dyDescent="0.25">
      <c r="A1476" s="13"/>
      <c r="B1476" s="6"/>
      <c r="C1476" s="40"/>
      <c r="D1476" s="8"/>
      <c r="E1476" s="8"/>
      <c r="F1476" s="59"/>
      <c r="K1476" s="14"/>
      <c r="L1476" s="4"/>
    </row>
    <row r="1477" spans="1:12" s="45" customFormat="1" x14ac:dyDescent="0.25">
      <c r="A1477" s="13"/>
      <c r="B1477" s="6"/>
      <c r="C1477" s="40"/>
      <c r="D1477" s="8"/>
      <c r="E1477" s="8"/>
      <c r="F1477" s="59"/>
      <c r="K1477" s="14"/>
      <c r="L1477" s="4"/>
    </row>
    <row r="1478" spans="1:12" s="45" customFormat="1" x14ac:dyDescent="0.25">
      <c r="A1478" s="13"/>
      <c r="B1478" s="6"/>
      <c r="C1478" s="40"/>
      <c r="D1478" s="8"/>
      <c r="E1478" s="8"/>
      <c r="F1478" s="59"/>
      <c r="K1478" s="14"/>
      <c r="L1478" s="4"/>
    </row>
    <row r="1479" spans="1:12" s="45" customFormat="1" x14ac:dyDescent="0.25">
      <c r="A1479" s="13"/>
      <c r="B1479" s="6"/>
      <c r="C1479" s="40"/>
      <c r="D1479" s="8"/>
      <c r="E1479" s="8"/>
      <c r="F1479" s="59"/>
      <c r="K1479" s="14"/>
      <c r="L1479" s="4"/>
    </row>
    <row r="1480" spans="1:12" s="45" customFormat="1" x14ac:dyDescent="0.25">
      <c r="A1480" s="13"/>
      <c r="B1480" s="6"/>
      <c r="C1480" s="40"/>
      <c r="D1480" s="8"/>
      <c r="E1480" s="8"/>
      <c r="F1480" s="59"/>
      <c r="K1480" s="14"/>
      <c r="L1480" s="4"/>
    </row>
    <row r="1481" spans="1:12" s="45" customFormat="1" x14ac:dyDescent="0.25">
      <c r="A1481" s="13"/>
      <c r="B1481" s="6"/>
      <c r="C1481" s="40"/>
      <c r="D1481" s="8"/>
      <c r="E1481" s="8"/>
      <c r="F1481" s="59"/>
      <c r="K1481" s="14"/>
      <c r="L1481" s="4"/>
    </row>
    <row r="1482" spans="1:12" s="45" customFormat="1" x14ac:dyDescent="0.25">
      <c r="A1482" s="13"/>
      <c r="B1482" s="6"/>
      <c r="C1482" s="40"/>
      <c r="D1482" s="8"/>
      <c r="E1482" s="8"/>
      <c r="F1482" s="59"/>
      <c r="K1482" s="14"/>
      <c r="L1482" s="4"/>
    </row>
    <row r="1483" spans="1:12" s="45" customFormat="1" x14ac:dyDescent="0.25">
      <c r="A1483" s="13"/>
      <c r="B1483" s="6"/>
      <c r="C1483" s="40"/>
      <c r="D1483" s="8"/>
      <c r="E1483" s="8"/>
      <c r="F1483" s="59"/>
      <c r="K1483" s="14"/>
      <c r="L1483" s="4"/>
    </row>
    <row r="1484" spans="1:12" s="45" customFormat="1" x14ac:dyDescent="0.25">
      <c r="A1484" s="13"/>
      <c r="B1484" s="6"/>
      <c r="C1484" s="40"/>
      <c r="D1484" s="8"/>
      <c r="E1484" s="8"/>
      <c r="F1484" s="59"/>
      <c r="K1484" s="14"/>
      <c r="L1484" s="4"/>
    </row>
    <row r="1485" spans="1:12" s="45" customFormat="1" x14ac:dyDescent="0.25">
      <c r="A1485" s="13"/>
      <c r="B1485" s="6"/>
      <c r="C1485" s="40"/>
      <c r="D1485" s="8"/>
      <c r="E1485" s="8"/>
      <c r="F1485" s="59"/>
      <c r="K1485" s="14"/>
      <c r="L1485" s="4"/>
    </row>
    <row r="1486" spans="1:12" s="45" customFormat="1" x14ac:dyDescent="0.25">
      <c r="A1486" s="13"/>
      <c r="B1486" s="6"/>
      <c r="C1486" s="40"/>
      <c r="D1486" s="8"/>
      <c r="E1486" s="8"/>
      <c r="F1486" s="59"/>
      <c r="K1486" s="14"/>
      <c r="L1486" s="4"/>
    </row>
    <row r="1487" spans="1:12" s="45" customFormat="1" x14ac:dyDescent="0.25">
      <c r="A1487" s="13"/>
      <c r="B1487" s="6"/>
      <c r="C1487" s="40"/>
      <c r="D1487" s="8"/>
      <c r="E1487" s="8"/>
      <c r="F1487" s="59"/>
      <c r="K1487" s="14"/>
      <c r="L1487" s="4"/>
    </row>
    <row r="1488" spans="1:12" s="45" customFormat="1" x14ac:dyDescent="0.25">
      <c r="A1488" s="1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1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1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1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1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1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1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1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1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1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1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1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1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1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1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1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1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1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1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1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1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13"/>
      <c r="B1509" s="6"/>
      <c r="C1509" s="40"/>
      <c r="D1509" s="8"/>
      <c r="E1509" s="8"/>
      <c r="F1509" s="59"/>
      <c r="K1509" s="14"/>
      <c r="L1509" s="4"/>
    </row>
    <row r="1510" spans="1:12" s="45" customFormat="1" x14ac:dyDescent="0.25">
      <c r="A1510" s="1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1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1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1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1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1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1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1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1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1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1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1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1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1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1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1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1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1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1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13"/>
      <c r="B1529" s="6"/>
      <c r="C1529" s="40"/>
      <c r="D1529" s="93"/>
      <c r="E1529" s="94"/>
      <c r="F1529" s="59"/>
      <c r="K1529" s="14"/>
      <c r="L1529" s="4"/>
    </row>
    <row r="1530" spans="1:12" s="45" customFormat="1" ht="18.75" x14ac:dyDescent="0.3">
      <c r="A1530" s="38"/>
      <c r="B1530" s="39"/>
      <c r="C1530" s="4"/>
      <c r="D1530" s="41"/>
      <c r="E1530" s="310"/>
      <c r="F1530" s="310"/>
      <c r="K1530" s="14"/>
      <c r="L1530" s="4"/>
    </row>
    <row r="1531" spans="1:12" s="45" customFormat="1" ht="18.75" x14ac:dyDescent="0.3">
      <c r="A1531" s="38"/>
      <c r="B1531" s="14"/>
      <c r="C1531" s="310"/>
      <c r="D1531" s="311"/>
      <c r="E1531" s="311"/>
      <c r="F1531" s="311"/>
      <c r="K1531" s="14"/>
      <c r="L1531" s="4"/>
    </row>
    <row r="1532" spans="1:12" s="45" customFormat="1" ht="18.75" x14ac:dyDescent="0.3">
      <c r="A1532" s="38"/>
      <c r="B1532" s="14"/>
      <c r="C1532" s="105"/>
      <c r="D1532" s="106"/>
      <c r="E1532" s="106"/>
      <c r="F1532" s="106"/>
      <c r="K1532" s="14"/>
      <c r="L1532" s="4"/>
    </row>
    <row r="1533" spans="1:12" s="45" customFormat="1" ht="18.75" x14ac:dyDescent="0.3">
      <c r="A1533" s="38"/>
      <c r="B1533" s="14"/>
      <c r="C1533" s="105"/>
      <c r="D1533" s="310"/>
      <c r="E1533" s="311"/>
      <c r="F1533" s="311"/>
      <c r="K1533" s="14"/>
      <c r="L1533" s="4"/>
    </row>
    <row r="1534" spans="1:12" s="45" customFormat="1" ht="18.75" x14ac:dyDescent="0.3">
      <c r="A1534" s="38"/>
      <c r="B1534" s="14"/>
      <c r="C1534" s="105"/>
      <c r="D1534" s="310"/>
      <c r="E1534" s="311"/>
      <c r="F1534" s="311"/>
      <c r="K1534" s="14"/>
      <c r="L1534" s="4"/>
    </row>
    <row r="1535" spans="1:12" s="45" customFormat="1" ht="18.75" x14ac:dyDescent="0.3">
      <c r="A1535" s="38"/>
      <c r="B1535" s="14"/>
      <c r="C1535" s="105"/>
      <c r="D1535" s="310"/>
      <c r="E1535" s="311"/>
      <c r="F1535" s="311"/>
      <c r="K1535" s="14"/>
      <c r="L1535" s="4"/>
    </row>
    <row r="1536" spans="1:12" s="45" customFormat="1" ht="18.75" x14ac:dyDescent="0.3">
      <c r="A1536" s="38"/>
      <c r="B1536" s="14"/>
      <c r="C1536" s="105"/>
      <c r="D1536" s="108"/>
      <c r="E1536" s="106"/>
      <c r="F1536" s="106"/>
      <c r="K1536" s="14"/>
      <c r="L1536" s="4"/>
    </row>
    <row r="1537" spans="1:12" s="45" customFormat="1" ht="18.75" x14ac:dyDescent="0.25">
      <c r="A1537" s="13"/>
      <c r="B1537" s="104"/>
      <c r="C1537" s="331"/>
      <c r="D1537" s="331"/>
      <c r="E1537" s="331"/>
      <c r="F1537" s="331"/>
      <c r="K1537" s="14"/>
      <c r="L1537" s="4"/>
    </row>
    <row r="1538" spans="1:12" s="45" customFormat="1" ht="18.75" x14ac:dyDescent="0.25">
      <c r="A1538" s="186"/>
      <c r="B1538" s="104"/>
      <c r="C1538" s="331"/>
      <c r="D1538" s="331"/>
      <c r="E1538" s="331"/>
      <c r="F1538" s="331"/>
      <c r="K1538" s="14"/>
      <c r="L1538" s="4"/>
    </row>
    <row r="1539" spans="1:12" s="45" customFormat="1" x14ac:dyDescent="0.25">
      <c r="A1539" s="23"/>
      <c r="B1539" s="47"/>
      <c r="C1539" s="4"/>
      <c r="D1539" s="9"/>
      <c r="E1539" s="8"/>
      <c r="F1539" s="59"/>
      <c r="K1539" s="14"/>
      <c r="L1539" s="4"/>
    </row>
    <row r="1540" spans="1:12" s="45" customFormat="1" x14ac:dyDescent="0.25">
      <c r="A1540" s="23"/>
      <c r="B1540" s="47"/>
      <c r="C1540" s="4"/>
      <c r="D1540" s="9"/>
      <c r="E1540" s="8"/>
      <c r="F1540" s="59"/>
      <c r="K1540" s="14"/>
      <c r="L1540" s="4"/>
    </row>
    <row r="1541" spans="1:12" s="45" customFormat="1" x14ac:dyDescent="0.25">
      <c r="A1541" s="23"/>
      <c r="B1541" s="39"/>
      <c r="C1541" s="4"/>
      <c r="D1541" s="9"/>
      <c r="E1541" s="8"/>
      <c r="F1541" s="59"/>
      <c r="K1541" s="14"/>
      <c r="L1541" s="4"/>
    </row>
    <row r="1542" spans="1:12" s="45" customFormat="1" x14ac:dyDescent="0.25">
      <c r="A1542" s="23"/>
      <c r="B1542" s="39"/>
      <c r="C1542" s="4"/>
      <c r="D1542" s="9"/>
      <c r="E1542" s="8"/>
      <c r="F1542" s="59"/>
      <c r="K1542" s="14"/>
      <c r="L1542" s="4"/>
    </row>
    <row r="1543" spans="1:12" s="45" customFormat="1" x14ac:dyDescent="0.25">
      <c r="A1543" s="23"/>
      <c r="B1543" s="39"/>
      <c r="C1543" s="4"/>
      <c r="D1543" s="9"/>
      <c r="E1543" s="8"/>
      <c r="F1543" s="59"/>
      <c r="K1543" s="14"/>
      <c r="L1543" s="4"/>
    </row>
    <row r="1544" spans="1:12" s="45" customFormat="1" x14ac:dyDescent="0.25">
      <c r="A1544" s="23"/>
      <c r="B1544" s="39"/>
      <c r="C1544" s="4"/>
      <c r="D1544" s="9"/>
      <c r="E1544" s="8"/>
      <c r="F1544" s="59"/>
      <c r="K1544" s="14"/>
      <c r="L1544" s="4"/>
    </row>
    <row r="1545" spans="1:12" s="45" customFormat="1" x14ac:dyDescent="0.25">
      <c r="A1545" s="23"/>
      <c r="B1545" s="295"/>
      <c r="C1545" s="4"/>
      <c r="D1545" s="9"/>
      <c r="E1545" s="8"/>
      <c r="F1545" s="59"/>
      <c r="K1545" s="14"/>
      <c r="L1545" s="4"/>
    </row>
    <row r="1546" spans="1:12" s="45" customFormat="1" x14ac:dyDescent="0.25">
      <c r="A1546" s="23"/>
      <c r="B1546" s="295"/>
      <c r="C1546" s="4"/>
      <c r="D1546" s="9"/>
      <c r="E1546" s="8"/>
      <c r="F1546" s="59"/>
      <c r="K1546" s="14"/>
      <c r="L1546" s="4"/>
    </row>
    <row r="1547" spans="1:12" s="45" customFormat="1" x14ac:dyDescent="0.25">
      <c r="A1547" s="23"/>
      <c r="B1547" s="295"/>
      <c r="C1547" s="4"/>
      <c r="D1547" s="296"/>
      <c r="E1547" s="8"/>
      <c r="F1547" s="59"/>
      <c r="K1547" s="14"/>
      <c r="L1547" s="4"/>
    </row>
    <row r="1548" spans="1:12" s="45" customFormat="1" x14ac:dyDescent="0.25">
      <c r="A1548" s="23"/>
      <c r="B1548" s="295"/>
      <c r="C1548" s="4"/>
      <c r="D1548" s="296"/>
      <c r="E1548" s="8"/>
      <c r="F1548" s="59"/>
      <c r="K1548" s="14"/>
      <c r="L1548" s="4"/>
    </row>
    <row r="1549" spans="1:12" s="45" customFormat="1" x14ac:dyDescent="0.25">
      <c r="A1549" s="23"/>
      <c r="B1549" s="295"/>
      <c r="C1549" s="4"/>
      <c r="D1549" s="296"/>
      <c r="E1549" s="8"/>
      <c r="F1549" s="59"/>
      <c r="K1549" s="14"/>
      <c r="L1549" s="4"/>
    </row>
    <row r="1550" spans="1:12" s="45" customFormat="1" x14ac:dyDescent="0.25">
      <c r="A1550" s="23"/>
      <c r="B1550" s="295"/>
      <c r="C1550" s="4"/>
      <c r="D1550" s="296"/>
      <c r="E1550" s="8"/>
      <c r="F1550" s="59"/>
      <c r="K1550" s="14"/>
      <c r="L1550" s="4"/>
    </row>
    <row r="1551" spans="1:12" s="45" customFormat="1" x14ac:dyDescent="0.25">
      <c r="A1551" s="23"/>
      <c r="B1551" s="295"/>
      <c r="C1551" s="4"/>
      <c r="D1551" s="296"/>
      <c r="E1551" s="8"/>
      <c r="F1551" s="59"/>
      <c r="K1551" s="14"/>
      <c r="L1551" s="4"/>
    </row>
    <row r="1552" spans="1:12" s="45" customFormat="1" x14ac:dyDescent="0.25">
      <c r="A1552" s="23"/>
      <c r="B1552" s="295"/>
      <c r="C1552" s="4"/>
      <c r="D1552" s="296"/>
      <c r="E1552" s="8"/>
      <c r="F1552" s="59"/>
      <c r="K1552" s="14"/>
      <c r="L1552" s="4"/>
    </row>
    <row r="1553" spans="1:12" s="45" customFormat="1" x14ac:dyDescent="0.25">
      <c r="A1553" s="23"/>
      <c r="B1553" s="295"/>
      <c r="C1553" s="4"/>
      <c r="D1553" s="296"/>
      <c r="E1553" s="8"/>
      <c r="F1553" s="59"/>
      <c r="K1553" s="14"/>
      <c r="L1553" s="4"/>
    </row>
    <row r="1554" spans="1:12" s="45" customFormat="1" x14ac:dyDescent="0.25">
      <c r="A1554" s="23"/>
      <c r="B1554" s="295"/>
      <c r="C1554" s="4"/>
      <c r="D1554" s="296"/>
      <c r="E1554" s="8"/>
      <c r="F1554" s="59"/>
      <c r="K1554" s="14"/>
      <c r="L1554" s="4"/>
    </row>
    <row r="1555" spans="1:12" s="45" customFormat="1" x14ac:dyDescent="0.25">
      <c r="A1555" s="23"/>
      <c r="B1555" s="295"/>
      <c r="C1555" s="4"/>
      <c r="D1555" s="296"/>
      <c r="E1555" s="8"/>
      <c r="F1555" s="59"/>
      <c r="K1555" s="14"/>
      <c r="L1555" s="4"/>
    </row>
    <row r="1556" spans="1:12" s="45" customFormat="1" x14ac:dyDescent="0.25">
      <c r="A1556" s="23"/>
      <c r="B1556" s="295"/>
      <c r="C1556" s="4"/>
      <c r="D1556" s="296"/>
      <c r="E1556" s="8"/>
      <c r="F1556" s="59"/>
      <c r="K1556" s="14"/>
      <c r="L1556" s="4"/>
    </row>
    <row r="1557" spans="1:12" s="45" customFormat="1" x14ac:dyDescent="0.25">
      <c r="A1557" s="23"/>
      <c r="B1557" s="295"/>
      <c r="C1557" s="4"/>
      <c r="D1557" s="296"/>
      <c r="E1557" s="8"/>
      <c r="F1557" s="59"/>
      <c r="K1557" s="14"/>
      <c r="L1557" s="4"/>
    </row>
    <row r="1558" spans="1:12" s="45" customFormat="1" x14ac:dyDescent="0.25">
      <c r="A1558" s="23"/>
      <c r="B1558" s="295"/>
      <c r="C1558" s="4"/>
      <c r="D1558" s="296"/>
      <c r="E1558" s="8"/>
      <c r="F1558" s="59"/>
      <c r="K1558" s="14"/>
      <c r="L1558" s="4"/>
    </row>
    <row r="1559" spans="1:12" s="45" customFormat="1" x14ac:dyDescent="0.25">
      <c r="A1559" s="23"/>
      <c r="B1559" s="295"/>
      <c r="C1559" s="4"/>
      <c r="D1559" s="296"/>
      <c r="E1559" s="8"/>
      <c r="F1559" s="59"/>
      <c r="K1559" s="14"/>
      <c r="L1559" s="4"/>
    </row>
    <row r="1560" spans="1:12" s="45" customFormat="1" x14ac:dyDescent="0.25">
      <c r="A1560" s="23"/>
      <c r="B1560" s="295"/>
      <c r="C1560" s="4"/>
      <c r="D1560" s="296"/>
      <c r="E1560" s="8"/>
      <c r="F1560" s="59"/>
      <c r="K1560" s="14"/>
      <c r="L1560" s="4"/>
    </row>
    <row r="1561" spans="1:12" s="45" customFormat="1" x14ac:dyDescent="0.25">
      <c r="A1561" s="23"/>
      <c r="B1561" s="295"/>
      <c r="C1561" s="4"/>
      <c r="D1561" s="296"/>
      <c r="E1561" s="8"/>
      <c r="F1561" s="59"/>
      <c r="K1561" s="14"/>
      <c r="L1561" s="4"/>
    </row>
    <row r="1562" spans="1:12" s="45" customFormat="1" x14ac:dyDescent="0.25">
      <c r="A1562" s="23"/>
      <c r="B1562" s="295"/>
      <c r="C1562" s="4"/>
      <c r="D1562" s="296"/>
      <c r="E1562" s="8"/>
      <c r="F1562" s="59"/>
      <c r="K1562" s="14"/>
      <c r="L1562" s="4"/>
    </row>
    <row r="1563" spans="1:12" s="45" customFormat="1" x14ac:dyDescent="0.25">
      <c r="A1563" s="23"/>
      <c r="B1563" s="295"/>
      <c r="C1563" s="4"/>
      <c r="D1563" s="296"/>
      <c r="E1563" s="8"/>
      <c r="F1563" s="59"/>
      <c r="K1563" s="14"/>
      <c r="L1563" s="4"/>
    </row>
    <row r="1564" spans="1:12" s="45" customFormat="1" x14ac:dyDescent="0.25">
      <c r="A1564" s="23"/>
      <c r="B1564" s="295"/>
      <c r="C1564" s="4"/>
      <c r="D1564" s="296"/>
      <c r="E1564" s="8"/>
      <c r="F1564" s="59"/>
      <c r="K1564" s="14"/>
      <c r="L1564" s="4"/>
    </row>
    <row r="1565" spans="1:12" s="45" customFormat="1" x14ac:dyDescent="0.25">
      <c r="A1565" s="23"/>
      <c r="B1565" s="295"/>
      <c r="C1565" s="4"/>
      <c r="D1565" s="296"/>
      <c r="E1565" s="8"/>
      <c r="F1565" s="59"/>
      <c r="K1565" s="14"/>
      <c r="L1565" s="4"/>
    </row>
    <row r="1566" spans="1:12" s="45" customFormat="1" x14ac:dyDescent="0.25">
      <c r="A1566" s="23"/>
      <c r="B1566" s="295"/>
      <c r="C1566" s="4"/>
      <c r="D1566" s="296"/>
      <c r="E1566" s="8"/>
      <c r="F1566" s="59"/>
      <c r="K1566" s="14"/>
      <c r="L1566" s="4"/>
    </row>
    <row r="1567" spans="1:12" s="45" customFormat="1" x14ac:dyDescent="0.25">
      <c r="A1567" s="23"/>
      <c r="B1567" s="295"/>
      <c r="C1567" s="4"/>
      <c r="D1567" s="296"/>
      <c r="E1567" s="8"/>
      <c r="F1567" s="59"/>
      <c r="K1567" s="14"/>
      <c r="L1567" s="4"/>
    </row>
    <row r="1568" spans="1:12" s="45" customFormat="1" x14ac:dyDescent="0.25">
      <c r="A1568" s="23"/>
      <c r="B1568" s="295"/>
      <c r="C1568" s="4"/>
      <c r="D1568" s="296"/>
      <c r="E1568" s="8"/>
      <c r="F1568" s="59"/>
      <c r="K1568" s="14"/>
      <c r="L1568" s="4"/>
    </row>
    <row r="1569" spans="1:12" s="45" customFormat="1" x14ac:dyDescent="0.25">
      <c r="A1569" s="23"/>
      <c r="B1569" s="295"/>
      <c r="C1569" s="4"/>
      <c r="D1569" s="296"/>
      <c r="E1569" s="8"/>
      <c r="F1569" s="59"/>
      <c r="K1569" s="14"/>
      <c r="L1569" s="4"/>
    </row>
    <row r="1570" spans="1:12" s="45" customFormat="1" x14ac:dyDescent="0.25">
      <c r="A1570" s="23"/>
      <c r="B1570" s="297"/>
      <c r="C1570" s="4"/>
      <c r="D1570" s="296"/>
      <c r="E1570" s="8"/>
      <c r="F1570" s="59"/>
      <c r="K1570" s="14"/>
      <c r="L1570" s="4"/>
    </row>
    <row r="1571" spans="1:12" s="45" customFormat="1" x14ac:dyDescent="0.25">
      <c r="A1571" s="23"/>
      <c r="B1571" s="295"/>
      <c r="C1571" s="4"/>
      <c r="D1571" s="296"/>
      <c r="E1571" s="8"/>
      <c r="F1571" s="59"/>
      <c r="K1571" s="14"/>
      <c r="L1571" s="4"/>
    </row>
    <row r="1572" spans="1:12" s="45" customFormat="1" x14ac:dyDescent="0.25">
      <c r="A1572" s="23"/>
      <c r="B1572" s="295"/>
      <c r="C1572" s="4"/>
      <c r="D1572" s="296"/>
      <c r="E1572" s="8"/>
      <c r="F1572" s="59"/>
      <c r="K1572" s="14"/>
      <c r="L1572" s="4"/>
    </row>
    <row r="1573" spans="1:12" s="45" customFormat="1" x14ac:dyDescent="0.25">
      <c r="A1573" s="23"/>
      <c r="B1573" s="295"/>
      <c r="C1573" s="4"/>
      <c r="D1573" s="296"/>
      <c r="E1573" s="8"/>
      <c r="F1573" s="59"/>
      <c r="K1573" s="14"/>
      <c r="L1573" s="4"/>
    </row>
    <row r="1574" spans="1:12" s="45" customFormat="1" x14ac:dyDescent="0.25">
      <c r="A1574" s="23"/>
      <c r="B1574" s="295"/>
      <c r="C1574" s="4"/>
      <c r="D1574" s="296"/>
      <c r="E1574" s="8"/>
      <c r="F1574" s="59"/>
      <c r="K1574" s="14"/>
      <c r="L1574" s="4"/>
    </row>
    <row r="1575" spans="1:12" s="45" customFormat="1" x14ac:dyDescent="0.25">
      <c r="A1575" s="23"/>
      <c r="B1575" s="295"/>
      <c r="C1575" s="4"/>
      <c r="D1575" s="296"/>
      <c r="E1575" s="8"/>
      <c r="F1575" s="59"/>
      <c r="K1575" s="14"/>
      <c r="L1575" s="4"/>
    </row>
    <row r="1576" spans="1:12" s="45" customFormat="1" x14ac:dyDescent="0.25">
      <c r="A1576" s="23"/>
      <c r="B1576" s="295"/>
      <c r="C1576" s="4"/>
      <c r="D1576" s="296"/>
      <c r="E1576" s="8"/>
      <c r="F1576" s="59"/>
      <c r="K1576" s="14"/>
      <c r="L1576" s="4"/>
    </row>
    <row r="1577" spans="1:12" s="45" customFormat="1" x14ac:dyDescent="0.25">
      <c r="A1577" s="23"/>
      <c r="B1577" s="295"/>
      <c r="C1577" s="4"/>
      <c r="D1577" s="296"/>
      <c r="E1577" s="8"/>
      <c r="F1577" s="59"/>
      <c r="K1577" s="14"/>
      <c r="L1577" s="4"/>
    </row>
    <row r="1578" spans="1:12" s="45" customFormat="1" x14ac:dyDescent="0.25">
      <c r="A1578" s="23"/>
      <c r="B1578" s="295"/>
      <c r="C1578" s="4"/>
      <c r="D1578" s="296"/>
      <c r="E1578" s="8"/>
      <c r="F1578" s="59"/>
      <c r="K1578" s="14"/>
      <c r="L1578" s="4"/>
    </row>
    <row r="1579" spans="1:12" s="45" customFormat="1" x14ac:dyDescent="0.25">
      <c r="A1579" s="23"/>
      <c r="B1579" s="295"/>
      <c r="C1579" s="4"/>
      <c r="D1579" s="296"/>
      <c r="E1579" s="8"/>
      <c r="F1579" s="59"/>
      <c r="K1579" s="14"/>
      <c r="L1579" s="4"/>
    </row>
    <row r="1580" spans="1:12" s="45" customFormat="1" x14ac:dyDescent="0.25">
      <c r="A1580" s="23"/>
      <c r="B1580" s="295"/>
      <c r="C1580" s="4"/>
      <c r="D1580" s="296"/>
      <c r="E1580" s="8"/>
      <c r="F1580" s="59"/>
      <c r="K1580" s="14"/>
      <c r="L1580" s="4"/>
    </row>
    <row r="1581" spans="1:12" s="45" customFormat="1" x14ac:dyDescent="0.25">
      <c r="A1581" s="23"/>
      <c r="B1581" s="295"/>
      <c r="C1581" s="4"/>
      <c r="D1581" s="296"/>
      <c r="E1581" s="8"/>
      <c r="F1581" s="59"/>
      <c r="K1581" s="14"/>
      <c r="L1581" s="4"/>
    </row>
    <row r="1582" spans="1:12" x14ac:dyDescent="0.25">
      <c r="A1582" s="23"/>
      <c r="B1582" s="295"/>
      <c r="D1582" s="296"/>
      <c r="E1582" s="8"/>
      <c r="F1582" s="59"/>
    </row>
    <row r="1583" spans="1:12" s="238" customFormat="1" ht="20.25" x14ac:dyDescent="0.3">
      <c r="A1583" s="287"/>
      <c r="B1583" s="329"/>
      <c r="C1583" s="329"/>
      <c r="D1583" s="329"/>
      <c r="E1583" s="329"/>
      <c r="F1583" s="329"/>
      <c r="G1583" s="298"/>
      <c r="H1583" s="298"/>
      <c r="I1583" s="298"/>
      <c r="J1583" s="298"/>
    </row>
    <row r="1584" spans="1:12" x14ac:dyDescent="0.25">
      <c r="A1584" s="186"/>
      <c r="B1584" s="187"/>
      <c r="C1584" s="186"/>
      <c r="D1584" s="189"/>
      <c r="E1584" s="189"/>
      <c r="F1584" s="190"/>
    </row>
    <row r="1585" spans="1:12" x14ac:dyDescent="0.25">
      <c r="A1585" s="23"/>
      <c r="B1585" s="129"/>
      <c r="C1585" s="23"/>
      <c r="D1585" s="8"/>
      <c r="E1585" s="8"/>
      <c r="F1585" s="10"/>
    </row>
    <row r="1586" spans="1:12" x14ac:dyDescent="0.25">
      <c r="A1586" s="23"/>
      <c r="B1586" s="299"/>
      <c r="C1586" s="23"/>
      <c r="D1586" s="8"/>
      <c r="E1586" s="8"/>
      <c r="F1586" s="10"/>
    </row>
    <row r="1587" spans="1:12" x14ac:dyDescent="0.25">
      <c r="A1587" s="23"/>
      <c r="B1587" s="129"/>
      <c r="C1587" s="23"/>
      <c r="D1587" s="8"/>
      <c r="E1587" s="8"/>
      <c r="F1587" s="10"/>
    </row>
    <row r="1588" spans="1:12" x14ac:dyDescent="0.25">
      <c r="A1588" s="23"/>
      <c r="B1588" s="129"/>
      <c r="C1588" s="23"/>
      <c r="D1588" s="8"/>
      <c r="E1588" s="8"/>
      <c r="F1588" s="10"/>
    </row>
    <row r="1589" spans="1:12" x14ac:dyDescent="0.25">
      <c r="A1589" s="23"/>
      <c r="B1589" s="300"/>
      <c r="C1589" s="23"/>
      <c r="D1589" s="8"/>
      <c r="E1589" s="8"/>
      <c r="F1589" s="10"/>
    </row>
    <row r="1590" spans="1:12" x14ac:dyDescent="0.25">
      <c r="A1590" s="23"/>
      <c r="B1590" s="300"/>
      <c r="C1590" s="23"/>
      <c r="D1590" s="8"/>
      <c r="E1590" s="8"/>
      <c r="F1590" s="10"/>
    </row>
    <row r="1591" spans="1:12" x14ac:dyDescent="0.25">
      <c r="A1591" s="23"/>
      <c r="B1591" s="300"/>
      <c r="C1591" s="23"/>
      <c r="D1591" s="8"/>
      <c r="E1591" s="8"/>
      <c r="F1591" s="10"/>
    </row>
    <row r="1592" spans="1:12" x14ac:dyDescent="0.25">
      <c r="A1592" s="23"/>
      <c r="B1592" s="300"/>
      <c r="C1592" s="23"/>
      <c r="D1592" s="8"/>
      <c r="E1592" s="8"/>
      <c r="F1592" s="10"/>
    </row>
    <row r="1593" spans="1:12" x14ac:dyDescent="0.25">
      <c r="A1593" s="23"/>
      <c r="B1593" s="300"/>
      <c r="C1593" s="23"/>
      <c r="D1593" s="8"/>
      <c r="E1593" s="8"/>
      <c r="F1593" s="10"/>
    </row>
    <row r="1594" spans="1:12" x14ac:dyDescent="0.25">
      <c r="A1594" s="23"/>
      <c r="B1594" s="300"/>
      <c r="C1594" s="23"/>
      <c r="D1594" s="8"/>
      <c r="E1594" s="8"/>
      <c r="F1594" s="10"/>
    </row>
    <row r="1595" spans="1:12" x14ac:dyDescent="0.25">
      <c r="A1595" s="23"/>
      <c r="B1595" s="300"/>
      <c r="C1595" s="23"/>
      <c r="D1595" s="8"/>
      <c r="E1595" s="8"/>
      <c r="F1595" s="10"/>
    </row>
    <row r="1596" spans="1:12" x14ac:dyDescent="0.25">
      <c r="A1596" s="23"/>
      <c r="B1596" s="300"/>
      <c r="C1596" s="23"/>
      <c r="D1596" s="8"/>
      <c r="E1596" s="8"/>
      <c r="F1596" s="10"/>
    </row>
    <row r="1597" spans="1:12" x14ac:dyDescent="0.25">
      <c r="A1597" s="23"/>
      <c r="B1597" s="300"/>
      <c r="C1597" s="23"/>
      <c r="D1597" s="8"/>
      <c r="E1597" s="8"/>
      <c r="F1597" s="10"/>
    </row>
    <row r="1598" spans="1:12" s="45" customFormat="1" x14ac:dyDescent="0.25">
      <c r="A1598" s="23"/>
      <c r="B1598" s="300"/>
      <c r="C1598" s="23"/>
      <c r="D1598" s="8"/>
      <c r="E1598" s="8"/>
      <c r="F1598" s="10"/>
      <c r="K1598" s="14"/>
      <c r="L1598" s="4"/>
    </row>
    <row r="1599" spans="1:12" s="45" customFormat="1" x14ac:dyDescent="0.25">
      <c r="A1599" s="23"/>
      <c r="B1599" s="300"/>
      <c r="C1599" s="23"/>
      <c r="D1599" s="8"/>
      <c r="E1599" s="8"/>
      <c r="F1599" s="10"/>
      <c r="K1599" s="14"/>
      <c r="L1599" s="4"/>
    </row>
    <row r="1600" spans="1:12" s="45" customFormat="1" x14ac:dyDescent="0.25">
      <c r="A1600" s="23"/>
      <c r="B1600" s="300"/>
      <c r="C1600" s="23"/>
      <c r="D1600" s="8"/>
      <c r="E1600" s="8"/>
      <c r="F1600" s="10"/>
      <c r="K1600" s="14"/>
      <c r="L1600" s="4"/>
    </row>
    <row r="1601" spans="1:12" s="45" customFormat="1" x14ac:dyDescent="0.25">
      <c r="A1601" s="23"/>
      <c r="B1601" s="300"/>
      <c r="C1601" s="23"/>
      <c r="D1601" s="8"/>
      <c r="E1601" s="8"/>
      <c r="F1601" s="10"/>
      <c r="K1601" s="14"/>
      <c r="L1601" s="4"/>
    </row>
    <row r="1602" spans="1:12" s="45" customFormat="1" x14ac:dyDescent="0.25">
      <c r="A1602" s="23"/>
      <c r="B1602" s="300"/>
      <c r="C1602" s="23"/>
      <c r="D1602" s="8"/>
      <c r="E1602" s="8"/>
      <c r="F1602" s="10"/>
      <c r="K1602" s="14"/>
      <c r="L1602" s="4"/>
    </row>
    <row r="1603" spans="1:12" s="45" customFormat="1" x14ac:dyDescent="0.25">
      <c r="A1603" s="23"/>
      <c r="B1603" s="300"/>
      <c r="C1603" s="23"/>
      <c r="D1603" s="8"/>
      <c r="E1603" s="8"/>
      <c r="F1603" s="10"/>
      <c r="K1603" s="14"/>
      <c r="L1603" s="4"/>
    </row>
    <row r="1604" spans="1:12" s="45" customFormat="1" x14ac:dyDescent="0.25">
      <c r="A1604" s="23"/>
      <c r="B1604" s="300"/>
      <c r="C1604" s="23"/>
      <c r="D1604" s="8"/>
      <c r="E1604" s="8"/>
      <c r="F1604" s="10"/>
      <c r="K1604" s="14"/>
      <c r="L1604" s="4"/>
    </row>
    <row r="1605" spans="1:12" s="45" customFormat="1" x14ac:dyDescent="0.25">
      <c r="A1605" s="23"/>
      <c r="B1605" s="300"/>
      <c r="C1605" s="23"/>
      <c r="D1605" s="8"/>
      <c r="E1605" s="8"/>
      <c r="F1605" s="10"/>
      <c r="K1605" s="14"/>
      <c r="L1605" s="4"/>
    </row>
    <row r="1606" spans="1:12" s="45" customFormat="1" x14ac:dyDescent="0.25">
      <c r="A1606" s="23"/>
      <c r="B1606" s="300"/>
      <c r="C1606" s="23"/>
      <c r="D1606" s="8"/>
      <c r="E1606" s="8"/>
      <c r="F1606" s="10"/>
      <c r="K1606" s="14"/>
      <c r="L1606" s="4"/>
    </row>
    <row r="1607" spans="1:12" s="45" customFormat="1" x14ac:dyDescent="0.25">
      <c r="A1607" s="23"/>
      <c r="B1607" s="300"/>
      <c r="C1607" s="23"/>
      <c r="D1607" s="8"/>
      <c r="E1607" s="8"/>
      <c r="F1607" s="10"/>
      <c r="K1607" s="14"/>
      <c r="L1607" s="4"/>
    </row>
    <row r="1608" spans="1:12" s="45" customFormat="1" x14ac:dyDescent="0.25">
      <c r="A1608" s="23"/>
      <c r="B1608" s="300"/>
      <c r="C1608" s="23"/>
      <c r="D1608" s="8"/>
      <c r="E1608" s="8"/>
      <c r="F1608" s="10"/>
      <c r="K1608" s="14"/>
      <c r="L1608" s="4"/>
    </row>
    <row r="1609" spans="1:12" s="45" customFormat="1" x14ac:dyDescent="0.25">
      <c r="A1609" s="23"/>
      <c r="B1609" s="300"/>
      <c r="C1609" s="23"/>
      <c r="D1609" s="8"/>
      <c r="E1609" s="8"/>
      <c r="F1609" s="10"/>
      <c r="K1609" s="14"/>
      <c r="L1609" s="4"/>
    </row>
    <row r="1610" spans="1:12" s="45" customFormat="1" x14ac:dyDescent="0.25">
      <c r="A1610" s="23"/>
      <c r="B1610" s="300"/>
      <c r="C1610" s="23"/>
      <c r="D1610" s="8"/>
      <c r="E1610" s="8"/>
      <c r="F1610" s="10"/>
      <c r="K1610" s="14"/>
      <c r="L1610" s="4"/>
    </row>
    <row r="1611" spans="1:12" s="45" customFormat="1" x14ac:dyDescent="0.25">
      <c r="A1611" s="23"/>
      <c r="B1611" s="300"/>
      <c r="C1611" s="23"/>
      <c r="D1611" s="8"/>
      <c r="E1611" s="8"/>
      <c r="F1611" s="10"/>
      <c r="K1611" s="14"/>
      <c r="L1611" s="4"/>
    </row>
    <row r="1612" spans="1:12" s="45" customFormat="1" x14ac:dyDescent="0.25">
      <c r="A1612" s="23"/>
      <c r="B1612" s="300"/>
      <c r="C1612" s="23"/>
      <c r="D1612" s="8"/>
      <c r="E1612" s="8"/>
      <c r="F1612" s="10"/>
      <c r="K1612" s="14"/>
      <c r="L1612" s="4"/>
    </row>
    <row r="1613" spans="1:12" s="45" customFormat="1" x14ac:dyDescent="0.25">
      <c r="A1613" s="23"/>
      <c r="B1613" s="300"/>
      <c r="C1613" s="23"/>
      <c r="D1613" s="8"/>
      <c r="E1613" s="8"/>
      <c r="F1613" s="10"/>
      <c r="K1613" s="14"/>
      <c r="L1613" s="4"/>
    </row>
    <row r="1614" spans="1:12" s="45" customFormat="1" x14ac:dyDescent="0.25">
      <c r="A1614" s="23"/>
      <c r="B1614" s="300"/>
      <c r="C1614" s="23"/>
      <c r="D1614" s="8"/>
      <c r="E1614" s="8"/>
      <c r="F1614" s="10"/>
      <c r="K1614" s="14"/>
      <c r="L1614" s="4"/>
    </row>
    <row r="1615" spans="1:12" s="45" customFormat="1" x14ac:dyDescent="0.25">
      <c r="A1615" s="23"/>
      <c r="B1615" s="300"/>
      <c r="C1615" s="23"/>
      <c r="D1615" s="8"/>
      <c r="E1615" s="8"/>
      <c r="F1615" s="10"/>
      <c r="K1615" s="14"/>
      <c r="L1615" s="4"/>
    </row>
    <row r="1616" spans="1:12" s="45" customFormat="1" ht="18.75" x14ac:dyDescent="0.25">
      <c r="A1616" s="114"/>
      <c r="B1616" s="301"/>
      <c r="C1616" s="114"/>
      <c r="D1616" s="8"/>
      <c r="E1616" s="8"/>
      <c r="F1616" s="293"/>
      <c r="K1616" s="14"/>
      <c r="L1616" s="4"/>
    </row>
    <row r="1617" spans="1:12" s="45" customFormat="1" x14ac:dyDescent="0.25">
      <c r="A1617" s="23"/>
      <c r="B1617" s="300"/>
      <c r="C1617" s="23"/>
      <c r="D1617" s="8"/>
      <c r="E1617" s="8"/>
      <c r="F1617" s="10"/>
      <c r="K1617" s="14"/>
      <c r="L1617" s="4"/>
    </row>
    <row r="1618" spans="1:12" s="45" customFormat="1" x14ac:dyDescent="0.25">
      <c r="A1618" s="23"/>
      <c r="B1618" s="300"/>
      <c r="C1618" s="23"/>
      <c r="D1618" s="8"/>
      <c r="E1618" s="8"/>
      <c r="F1618" s="10"/>
      <c r="K1618" s="14"/>
      <c r="L1618" s="4"/>
    </row>
    <row r="1619" spans="1:12" s="45" customFormat="1" x14ac:dyDescent="0.25">
      <c r="A1619" s="23"/>
      <c r="B1619" s="300"/>
      <c r="C1619" s="23"/>
      <c r="D1619" s="8"/>
      <c r="E1619" s="8"/>
      <c r="F1619" s="10"/>
      <c r="K1619" s="14"/>
      <c r="L1619" s="4"/>
    </row>
    <row r="1620" spans="1:12" s="45" customFormat="1" x14ac:dyDescent="0.25">
      <c r="A1620" s="23"/>
      <c r="B1620" s="300"/>
      <c r="C1620" s="23"/>
      <c r="D1620" s="8"/>
      <c r="E1620" s="8"/>
      <c r="F1620" s="10"/>
      <c r="K1620" s="14"/>
      <c r="L1620" s="4"/>
    </row>
    <row r="1621" spans="1:12" s="45" customFormat="1" x14ac:dyDescent="0.25">
      <c r="A1621" s="23"/>
      <c r="B1621" s="300"/>
      <c r="C1621" s="23"/>
      <c r="D1621" s="8"/>
      <c r="E1621" s="8"/>
      <c r="F1621" s="10"/>
      <c r="K1621" s="14"/>
      <c r="L1621" s="4"/>
    </row>
    <row r="1622" spans="1:12" s="45" customFormat="1" x14ac:dyDescent="0.25">
      <c r="A1622" s="23"/>
      <c r="B1622" s="300"/>
      <c r="C1622" s="23"/>
      <c r="D1622" s="8"/>
      <c r="E1622" s="8"/>
      <c r="F1622" s="10"/>
      <c r="K1622" s="14"/>
      <c r="L1622" s="4"/>
    </row>
    <row r="1623" spans="1:12" s="45" customFormat="1" x14ac:dyDescent="0.25">
      <c r="A1623" s="23"/>
      <c r="B1623" s="300"/>
      <c r="C1623" s="23"/>
      <c r="D1623" s="8"/>
      <c r="E1623" s="8"/>
      <c r="F1623" s="10"/>
      <c r="K1623" s="14"/>
      <c r="L1623" s="4"/>
    </row>
    <row r="1624" spans="1:12" s="45" customFormat="1" x14ac:dyDescent="0.25">
      <c r="A1624" s="23"/>
      <c r="B1624" s="300"/>
      <c r="C1624" s="23"/>
      <c r="D1624" s="8"/>
      <c r="E1624" s="8"/>
      <c r="F1624" s="10"/>
      <c r="K1624" s="14"/>
      <c r="L1624" s="4"/>
    </row>
    <row r="1625" spans="1:12" s="45" customFormat="1" x14ac:dyDescent="0.25">
      <c r="A1625" s="23"/>
      <c r="B1625" s="300"/>
      <c r="C1625" s="23"/>
      <c r="D1625" s="8"/>
      <c r="E1625" s="8"/>
      <c r="F1625" s="10"/>
      <c r="K1625" s="14"/>
      <c r="L1625" s="4"/>
    </row>
    <row r="1626" spans="1:12" s="45" customFormat="1" x14ac:dyDescent="0.25">
      <c r="A1626" s="23"/>
      <c r="B1626" s="300"/>
      <c r="C1626" s="23"/>
      <c r="D1626" s="8"/>
      <c r="E1626" s="8"/>
      <c r="F1626" s="10"/>
      <c r="K1626" s="14"/>
      <c r="L1626" s="4"/>
    </row>
    <row r="1627" spans="1:12" s="45" customFormat="1" x14ac:dyDescent="0.25">
      <c r="A1627" s="23"/>
      <c r="B1627" s="300"/>
      <c r="C1627" s="23"/>
      <c r="D1627" s="8"/>
      <c r="E1627" s="8"/>
      <c r="F1627" s="10"/>
      <c r="K1627" s="14"/>
      <c r="L1627" s="4"/>
    </row>
    <row r="1628" spans="1:12" s="45" customFormat="1" ht="18.75" x14ac:dyDescent="0.25">
      <c r="A1628" s="114"/>
      <c r="B1628" s="302"/>
      <c r="C1628" s="114"/>
      <c r="D1628" s="8"/>
      <c r="E1628" s="8"/>
      <c r="F1628" s="293"/>
      <c r="K1628" s="14"/>
      <c r="L1628" s="4"/>
    </row>
    <row r="1629" spans="1:12" s="45" customFormat="1" x14ac:dyDescent="0.25">
      <c r="A1629" s="23"/>
      <c r="B1629" s="300"/>
      <c r="C1629" s="23"/>
      <c r="D1629" s="8"/>
      <c r="E1629" s="8"/>
      <c r="F1629" s="10"/>
      <c r="K1629" s="14"/>
      <c r="L1629" s="4"/>
    </row>
    <row r="1630" spans="1:12" s="45" customFormat="1" x14ac:dyDescent="0.25">
      <c r="A1630" s="23"/>
      <c r="B1630" s="300"/>
      <c r="C1630" s="23"/>
      <c r="D1630" s="8"/>
      <c r="E1630" s="8"/>
      <c r="F1630" s="10"/>
      <c r="K1630" s="14"/>
      <c r="L1630" s="4"/>
    </row>
    <row r="1631" spans="1:12" s="45" customFormat="1" x14ac:dyDescent="0.25">
      <c r="A1631" s="23"/>
      <c r="B1631" s="300"/>
      <c r="C1631" s="23"/>
      <c r="D1631" s="8"/>
      <c r="E1631" s="8"/>
      <c r="F1631" s="10"/>
      <c r="K1631" s="14"/>
      <c r="L1631" s="4"/>
    </row>
    <row r="1632" spans="1:12" s="45" customFormat="1" x14ac:dyDescent="0.25">
      <c r="A1632" s="23"/>
      <c r="B1632" s="300"/>
      <c r="C1632" s="23"/>
      <c r="D1632" s="8"/>
      <c r="E1632" s="8"/>
      <c r="F1632" s="10"/>
      <c r="K1632" s="14"/>
      <c r="L1632" s="4"/>
    </row>
    <row r="1633" spans="1:12" s="45" customFormat="1" x14ac:dyDescent="0.25">
      <c r="A1633" s="23"/>
      <c r="B1633" s="300"/>
      <c r="C1633" s="23"/>
      <c r="D1633" s="8"/>
      <c r="E1633" s="8"/>
      <c r="F1633" s="10"/>
      <c r="K1633" s="14"/>
      <c r="L1633" s="4"/>
    </row>
    <row r="1634" spans="1:12" s="45" customFormat="1" x14ac:dyDescent="0.25">
      <c r="A1634" s="23"/>
      <c r="B1634" s="300"/>
      <c r="C1634" s="23"/>
      <c r="D1634" s="8"/>
      <c r="E1634" s="8"/>
      <c r="F1634" s="10"/>
      <c r="K1634" s="14"/>
      <c r="L1634" s="4"/>
    </row>
    <row r="1635" spans="1:12" s="45" customFormat="1" x14ac:dyDescent="0.25">
      <c r="A1635" s="23"/>
      <c r="B1635" s="300"/>
      <c r="C1635" s="23"/>
      <c r="D1635" s="8"/>
      <c r="E1635" s="8"/>
      <c r="F1635" s="10"/>
      <c r="K1635" s="14"/>
      <c r="L1635" s="4"/>
    </row>
    <row r="1636" spans="1:12" s="45" customFormat="1" x14ac:dyDescent="0.25">
      <c r="A1636" s="23"/>
      <c r="B1636" s="300"/>
      <c r="C1636" s="23"/>
      <c r="D1636" s="8"/>
      <c r="E1636" s="8"/>
      <c r="F1636" s="10"/>
      <c r="K1636" s="14"/>
      <c r="L1636" s="4"/>
    </row>
    <row r="1637" spans="1:12" s="45" customFormat="1" x14ac:dyDescent="0.25">
      <c r="A1637" s="23"/>
      <c r="B1637" s="300"/>
      <c r="C1637" s="23"/>
      <c r="D1637" s="8"/>
      <c r="E1637" s="8"/>
      <c r="F1637" s="10"/>
      <c r="K1637" s="14"/>
      <c r="L1637" s="4"/>
    </row>
    <row r="1638" spans="1:12" s="45" customFormat="1" x14ac:dyDescent="0.25">
      <c r="A1638" s="23"/>
      <c r="B1638" s="300"/>
      <c r="C1638" s="23"/>
      <c r="D1638" s="8"/>
      <c r="E1638" s="8"/>
      <c r="F1638" s="10"/>
      <c r="K1638" s="14"/>
      <c r="L1638" s="4"/>
    </row>
    <row r="1639" spans="1:12" s="45" customFormat="1" x14ac:dyDescent="0.25">
      <c r="A1639" s="23"/>
      <c r="B1639" s="300"/>
      <c r="C1639" s="23"/>
      <c r="D1639" s="8"/>
      <c r="E1639" s="8"/>
      <c r="F1639" s="10"/>
      <c r="K1639" s="14"/>
      <c r="L1639" s="4"/>
    </row>
    <row r="1640" spans="1:12" s="45" customFormat="1" x14ac:dyDescent="0.25">
      <c r="A1640" s="23"/>
      <c r="B1640" s="300"/>
      <c r="C1640" s="23"/>
      <c r="D1640" s="8"/>
      <c r="E1640" s="8"/>
      <c r="F1640" s="10"/>
      <c r="K1640" s="14"/>
      <c r="L1640" s="4"/>
    </row>
    <row r="1641" spans="1:12" s="45" customFormat="1" x14ac:dyDescent="0.25">
      <c r="A1641" s="23"/>
      <c r="B1641" s="300"/>
      <c r="C1641" s="23"/>
      <c r="D1641" s="8"/>
      <c r="E1641" s="8"/>
      <c r="F1641" s="10"/>
      <c r="K1641" s="14"/>
      <c r="L1641" s="4"/>
    </row>
    <row r="1642" spans="1:12" s="45" customFormat="1" x14ac:dyDescent="0.25">
      <c r="A1642" s="23"/>
      <c r="B1642" s="300"/>
      <c r="C1642" s="23"/>
      <c r="D1642" s="8"/>
      <c r="E1642" s="8"/>
      <c r="F1642" s="10"/>
      <c r="K1642" s="14"/>
      <c r="L1642" s="4"/>
    </row>
    <row r="1643" spans="1:12" s="45" customFormat="1" x14ac:dyDescent="0.25">
      <c r="A1643" s="23"/>
      <c r="B1643" s="300"/>
      <c r="C1643" s="23"/>
      <c r="D1643" s="8"/>
      <c r="E1643" s="8"/>
      <c r="F1643" s="10"/>
      <c r="K1643" s="14"/>
      <c r="L1643" s="4"/>
    </row>
    <row r="1644" spans="1:12" s="45" customFormat="1" x14ac:dyDescent="0.25">
      <c r="A1644" s="23"/>
      <c r="B1644" s="300"/>
      <c r="C1644" s="23"/>
      <c r="D1644" s="8"/>
      <c r="E1644" s="8"/>
      <c r="F1644" s="10"/>
      <c r="K1644" s="14"/>
      <c r="L1644" s="4"/>
    </row>
    <row r="1645" spans="1:12" s="45" customFormat="1" x14ac:dyDescent="0.25">
      <c r="A1645" s="23"/>
      <c r="B1645" s="300"/>
      <c r="C1645" s="23"/>
      <c r="D1645" s="8"/>
      <c r="E1645" s="8"/>
      <c r="F1645" s="10"/>
      <c r="K1645" s="14"/>
      <c r="L1645" s="4"/>
    </row>
    <row r="1646" spans="1:12" s="45" customFormat="1" x14ac:dyDescent="0.25">
      <c r="A1646" s="23"/>
      <c r="B1646" s="300"/>
      <c r="C1646" s="23"/>
      <c r="D1646" s="8"/>
      <c r="E1646" s="8"/>
      <c r="F1646" s="10"/>
      <c r="K1646" s="14"/>
      <c r="L1646" s="4"/>
    </row>
    <row r="1647" spans="1:12" s="45" customFormat="1" x14ac:dyDescent="0.25">
      <c r="A1647" s="23"/>
      <c r="B1647" s="300"/>
      <c r="C1647" s="23"/>
      <c r="D1647" s="8"/>
      <c r="E1647" s="8"/>
      <c r="F1647" s="10"/>
      <c r="K1647" s="14"/>
      <c r="L1647" s="4"/>
    </row>
    <row r="1648" spans="1:12" s="45" customFormat="1" x14ac:dyDescent="0.25">
      <c r="A1648" s="23"/>
      <c r="B1648" s="300"/>
      <c r="C1648" s="23"/>
      <c r="D1648" s="8"/>
      <c r="E1648" s="8"/>
      <c r="F1648" s="10"/>
      <c r="K1648" s="14"/>
      <c r="L1648" s="4"/>
    </row>
    <row r="1649" spans="1:12" s="45" customFormat="1" x14ac:dyDescent="0.25">
      <c r="A1649" s="23"/>
      <c r="B1649" s="300"/>
      <c r="C1649" s="23"/>
      <c r="D1649" s="8"/>
      <c r="E1649" s="8"/>
      <c r="F1649" s="10"/>
      <c r="K1649" s="14"/>
      <c r="L1649" s="4"/>
    </row>
    <row r="1650" spans="1:12" s="45" customFormat="1" x14ac:dyDescent="0.25">
      <c r="A1650" s="23"/>
      <c r="B1650" s="300"/>
      <c r="C1650" s="23"/>
      <c r="D1650" s="8"/>
      <c r="E1650" s="8"/>
      <c r="F1650" s="10"/>
      <c r="K1650" s="14"/>
      <c r="L1650" s="4"/>
    </row>
    <row r="1651" spans="1:12" s="45" customFormat="1" x14ac:dyDescent="0.25">
      <c r="A1651" s="23"/>
      <c r="B1651" s="300"/>
      <c r="C1651" s="23"/>
      <c r="D1651" s="8"/>
      <c r="E1651" s="8"/>
      <c r="F1651" s="10"/>
      <c r="K1651" s="14"/>
      <c r="L1651" s="4"/>
    </row>
    <row r="1652" spans="1:12" s="45" customFormat="1" x14ac:dyDescent="0.25">
      <c r="A1652" s="23"/>
      <c r="B1652" s="300"/>
      <c r="C1652" s="23"/>
      <c r="D1652" s="8"/>
      <c r="E1652" s="8"/>
      <c r="F1652" s="10"/>
      <c r="K1652" s="14"/>
      <c r="L1652" s="4"/>
    </row>
    <row r="1653" spans="1:12" s="45" customFormat="1" x14ac:dyDescent="0.25">
      <c r="A1653" s="23"/>
      <c r="B1653" s="300"/>
      <c r="C1653" s="23"/>
      <c r="D1653" s="8"/>
      <c r="E1653" s="8"/>
      <c r="F1653" s="10"/>
      <c r="K1653" s="14"/>
      <c r="L1653" s="4"/>
    </row>
    <row r="1654" spans="1:12" s="45" customFormat="1" x14ac:dyDescent="0.25">
      <c r="A1654" s="23"/>
      <c r="B1654" s="300"/>
      <c r="C1654" s="23"/>
      <c r="D1654" s="8"/>
      <c r="E1654" s="8"/>
      <c r="F1654" s="10"/>
      <c r="K1654" s="14"/>
      <c r="L1654" s="4"/>
    </row>
    <row r="1655" spans="1:12" s="45" customFormat="1" x14ac:dyDescent="0.25">
      <c r="A1655" s="23"/>
      <c r="B1655" s="300"/>
      <c r="C1655" s="23"/>
      <c r="D1655" s="8"/>
      <c r="E1655" s="8"/>
      <c r="F1655" s="10"/>
      <c r="K1655" s="14"/>
      <c r="L1655" s="4"/>
    </row>
    <row r="1656" spans="1:12" s="45" customFormat="1" x14ac:dyDescent="0.25">
      <c r="A1656" s="23"/>
      <c r="B1656" s="300"/>
      <c r="C1656" s="23"/>
      <c r="D1656" s="8"/>
      <c r="E1656" s="8"/>
      <c r="F1656" s="10"/>
      <c r="K1656" s="14"/>
      <c r="L1656" s="4"/>
    </row>
    <row r="1657" spans="1:12" s="45" customFormat="1" x14ac:dyDescent="0.25">
      <c r="A1657" s="23"/>
      <c r="B1657" s="300"/>
      <c r="C1657" s="23"/>
      <c r="D1657" s="8"/>
      <c r="E1657" s="8"/>
      <c r="F1657" s="10"/>
      <c r="K1657" s="14"/>
      <c r="L1657" s="4"/>
    </row>
    <row r="1658" spans="1:12" s="45" customFormat="1" x14ac:dyDescent="0.25">
      <c r="A1658" s="23"/>
      <c r="B1658" s="300"/>
      <c r="C1658" s="23"/>
      <c r="D1658" s="8"/>
      <c r="E1658" s="8"/>
      <c r="F1658" s="10"/>
      <c r="K1658" s="14"/>
      <c r="L1658" s="4"/>
    </row>
    <row r="1659" spans="1:12" s="45" customFormat="1" x14ac:dyDescent="0.25">
      <c r="A1659" s="23"/>
      <c r="B1659" s="130"/>
      <c r="C1659" s="23"/>
      <c r="D1659" s="8"/>
      <c r="E1659" s="8"/>
      <c r="F1659" s="10"/>
      <c r="K1659" s="14"/>
      <c r="L1659" s="4"/>
    </row>
    <row r="1660" spans="1:12" s="45" customFormat="1" x14ac:dyDescent="0.25">
      <c r="A1660" s="23"/>
      <c r="B1660" s="300"/>
      <c r="C1660" s="23"/>
      <c r="D1660" s="8"/>
      <c r="E1660" s="8"/>
      <c r="F1660" s="10"/>
      <c r="K1660" s="14"/>
      <c r="L1660" s="4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x14ac:dyDescent="0.25">
      <c r="A1662" s="23"/>
      <c r="B1662" s="300"/>
      <c r="C1662" s="23"/>
      <c r="D1662" s="8"/>
      <c r="E1662" s="8"/>
      <c r="F1662" s="10"/>
    </row>
    <row r="1663" spans="1:12" x14ac:dyDescent="0.25">
      <c r="A1663" s="23"/>
      <c r="B1663" s="300"/>
      <c r="C1663" s="23"/>
      <c r="D1663" s="8"/>
      <c r="E1663" s="8"/>
      <c r="F1663" s="10"/>
    </row>
    <row r="1664" spans="1:12" x14ac:dyDescent="0.25">
      <c r="A1664" s="23"/>
      <c r="B1664" s="300"/>
      <c r="C1664" s="23"/>
      <c r="D1664" s="8"/>
      <c r="E1664" s="8"/>
      <c r="F1664" s="10"/>
    </row>
    <row r="1666" spans="1:12" s="238" customFormat="1" x14ac:dyDescent="0.25">
      <c r="G1666" s="298"/>
      <c r="H1666" s="298"/>
      <c r="I1666" s="298"/>
      <c r="J1666" s="298"/>
      <c r="L1666" s="303"/>
    </row>
    <row r="1668" spans="1:12" s="238" customFormat="1" ht="20.25" x14ac:dyDescent="0.3">
      <c r="A1668" s="304"/>
      <c r="B1668" s="327"/>
      <c r="C1668" s="329"/>
      <c r="D1668" s="329"/>
      <c r="E1668" s="329"/>
      <c r="F1668" s="329"/>
      <c r="G1668" s="298"/>
      <c r="H1668" s="298"/>
      <c r="I1668" s="298"/>
      <c r="J1668" s="298"/>
      <c r="L1668" s="303"/>
    </row>
    <row r="1669" spans="1:12" x14ac:dyDescent="0.25">
      <c r="A1669" s="186"/>
      <c r="B1669" s="187"/>
      <c r="D1669" s="41"/>
      <c r="F1669" s="59"/>
    </row>
    <row r="1670" spans="1:12" x14ac:dyDescent="0.25">
      <c r="A1670" s="305"/>
      <c r="B1670" s="306"/>
      <c r="C1670" s="307"/>
      <c r="D1670" s="308"/>
      <c r="E1670" s="307"/>
      <c r="F1670" s="309"/>
    </row>
    <row r="1671" spans="1:12" x14ac:dyDescent="0.25">
      <c r="A1671" s="23"/>
      <c r="B1671" s="129"/>
      <c r="D1671" s="8"/>
      <c r="E1671" s="8"/>
      <c r="F1671" s="59"/>
    </row>
    <row r="1672" spans="1:12" x14ac:dyDescent="0.25">
      <c r="A1672" s="23"/>
      <c r="B1672" s="129"/>
      <c r="D1672" s="8"/>
      <c r="E1672" s="8"/>
      <c r="F1672" s="59"/>
    </row>
    <row r="1673" spans="1:12" x14ac:dyDescent="0.25">
      <c r="A1673" s="23"/>
      <c r="B1673" s="129"/>
      <c r="D1673" s="8"/>
      <c r="E1673" s="8"/>
      <c r="F1673" s="59"/>
    </row>
    <row r="1674" spans="1:12" x14ac:dyDescent="0.25">
      <c r="A1674" s="23"/>
      <c r="B1674" s="129"/>
      <c r="D1674" s="8"/>
      <c r="E1674" s="8"/>
      <c r="F1674" s="59"/>
    </row>
    <row r="1675" spans="1:12" x14ac:dyDescent="0.25">
      <c r="A1675" s="305"/>
      <c r="B1675" s="306"/>
      <c r="C1675" s="307"/>
      <c r="D1675" s="8"/>
      <c r="E1675" s="8"/>
      <c r="F1675" s="309"/>
    </row>
    <row r="1676" spans="1:12" x14ac:dyDescent="0.25">
      <c r="A1676" s="23"/>
      <c r="B1676" s="129"/>
      <c r="D1676" s="8"/>
      <c r="E1676" s="8"/>
      <c r="F1676" s="59"/>
    </row>
    <row r="1677" spans="1:12" x14ac:dyDescent="0.25">
      <c r="A1677" s="23"/>
      <c r="B1677" s="129"/>
      <c r="D1677" s="8"/>
      <c r="E1677" s="8"/>
      <c r="F1677" s="59"/>
    </row>
    <row r="1678" spans="1:12" s="45" customFormat="1" x14ac:dyDescent="0.25">
      <c r="A1678" s="23"/>
      <c r="B1678" s="129"/>
      <c r="C1678" s="4"/>
      <c r="D1678" s="8"/>
      <c r="E1678" s="8"/>
      <c r="F1678" s="59"/>
      <c r="K1678" s="14"/>
      <c r="L1678" s="4"/>
    </row>
    <row r="1679" spans="1:12" s="45" customFormat="1" x14ac:dyDescent="0.25">
      <c r="A1679" s="23"/>
      <c r="B1679" s="129"/>
      <c r="C1679" s="4"/>
      <c r="D1679" s="8"/>
      <c r="E1679" s="8"/>
      <c r="F1679" s="59"/>
      <c r="K1679" s="14"/>
      <c r="L1679" s="4"/>
    </row>
    <row r="1680" spans="1:12" s="45" customFormat="1" x14ac:dyDescent="0.25">
      <c r="A1680" s="23"/>
      <c r="B1680" s="129"/>
      <c r="C1680" s="4"/>
      <c r="D1680" s="8"/>
      <c r="E1680" s="8"/>
      <c r="F1680" s="59"/>
      <c r="K1680" s="14"/>
      <c r="L1680" s="4"/>
    </row>
    <row r="1681" spans="1:12" s="45" customFormat="1" x14ac:dyDescent="0.25">
      <c r="A1681" s="23"/>
      <c r="B1681" s="129"/>
      <c r="C1681" s="4"/>
      <c r="D1681" s="8"/>
      <c r="E1681" s="8"/>
      <c r="F1681" s="59"/>
      <c r="K1681" s="14"/>
      <c r="L1681" s="4"/>
    </row>
    <row r="1682" spans="1:12" s="45" customFormat="1" x14ac:dyDescent="0.25">
      <c r="A1682" s="305"/>
      <c r="B1682" s="306"/>
      <c r="C1682" s="307"/>
      <c r="D1682" s="8"/>
      <c r="E1682" s="8"/>
      <c r="F1682" s="309"/>
      <c r="K1682" s="14"/>
      <c r="L1682" s="4"/>
    </row>
    <row r="1683" spans="1:12" s="45" customFormat="1" x14ac:dyDescent="0.25">
      <c r="A1683" s="23"/>
      <c r="B1683" s="129"/>
      <c r="C1683" s="4"/>
      <c r="D1683" s="8"/>
      <c r="E1683" s="8"/>
      <c r="F1683" s="59"/>
      <c r="K1683" s="14"/>
      <c r="L1683" s="4"/>
    </row>
    <row r="1684" spans="1:12" s="45" customFormat="1" x14ac:dyDescent="0.25">
      <c r="A1684" s="23"/>
      <c r="B1684" s="129"/>
      <c r="C1684" s="4"/>
      <c r="D1684" s="8"/>
      <c r="E1684" s="8"/>
      <c r="F1684" s="59"/>
      <c r="K1684" s="14"/>
      <c r="L1684" s="4"/>
    </row>
    <row r="1685" spans="1:12" s="45" customFormat="1" x14ac:dyDescent="0.25">
      <c r="A1685" s="305"/>
      <c r="B1685" s="306"/>
      <c r="C1685" s="307"/>
      <c r="D1685" s="8"/>
      <c r="E1685" s="8"/>
      <c r="F1685" s="309"/>
      <c r="K1685" s="14"/>
      <c r="L1685" s="4"/>
    </row>
    <row r="1686" spans="1:12" s="45" customFormat="1" x14ac:dyDescent="0.25">
      <c r="A1686" s="23"/>
      <c r="B1686" s="129"/>
      <c r="C1686" s="4"/>
      <c r="D1686" s="8"/>
      <c r="E1686" s="8"/>
      <c r="F1686" s="59"/>
      <c r="K1686" s="14"/>
      <c r="L1686" s="4"/>
    </row>
    <row r="1687" spans="1:12" s="45" customFormat="1" x14ac:dyDescent="0.25">
      <c r="A1687" s="23"/>
      <c r="B1687" s="129"/>
      <c r="C1687" s="4"/>
      <c r="D1687" s="8"/>
      <c r="E1687" s="8"/>
      <c r="F1687" s="59"/>
      <c r="K1687" s="14"/>
      <c r="L1687" s="4"/>
    </row>
    <row r="1688" spans="1:12" s="45" customFormat="1" x14ac:dyDescent="0.25">
      <c r="A1688" s="23"/>
      <c r="B1688" s="129"/>
      <c r="C1688" s="4"/>
      <c r="D1688" s="8"/>
      <c r="E1688" s="8"/>
      <c r="F1688" s="59"/>
      <c r="K1688" s="14"/>
      <c r="L1688" s="4"/>
    </row>
    <row r="1689" spans="1:12" s="45" customFormat="1" x14ac:dyDescent="0.25">
      <c r="A1689" s="23"/>
      <c r="B1689" s="129"/>
      <c r="C1689" s="4"/>
      <c r="D1689" s="8"/>
      <c r="E1689" s="8"/>
      <c r="F1689" s="59"/>
      <c r="K1689" s="14"/>
      <c r="L1689" s="4"/>
    </row>
    <row r="1690" spans="1:12" s="45" customFormat="1" x14ac:dyDescent="0.25">
      <c r="A1690" s="23"/>
      <c r="B1690" s="129"/>
      <c r="C1690" s="4"/>
      <c r="D1690" s="8"/>
      <c r="E1690" s="8"/>
      <c r="F1690" s="59"/>
      <c r="K1690" s="14"/>
      <c r="L1690" s="4"/>
    </row>
    <row r="1691" spans="1:12" s="45" customFormat="1" x14ac:dyDescent="0.25">
      <c r="A1691" s="23"/>
      <c r="B1691" s="129"/>
      <c r="C1691" s="4"/>
      <c r="D1691" s="8"/>
      <c r="E1691" s="8"/>
      <c r="F1691" s="59"/>
      <c r="K1691" s="14"/>
      <c r="L1691" s="4"/>
    </row>
    <row r="1692" spans="1:12" s="45" customFormat="1" x14ac:dyDescent="0.25">
      <c r="A1692" s="305"/>
      <c r="B1692" s="306"/>
      <c r="C1692" s="307"/>
      <c r="D1692" s="8"/>
      <c r="E1692" s="8"/>
      <c r="F1692" s="309"/>
      <c r="K1692" s="14"/>
      <c r="L1692" s="4"/>
    </row>
    <row r="1693" spans="1:12" s="45" customFormat="1" x14ac:dyDescent="0.25">
      <c r="A1693" s="23"/>
      <c r="B1693" s="129"/>
      <c r="C1693" s="4"/>
      <c r="D1693" s="8"/>
      <c r="E1693" s="8"/>
      <c r="F1693" s="59"/>
      <c r="K1693" s="14"/>
      <c r="L1693" s="4"/>
    </row>
    <row r="1694" spans="1:12" s="45" customFormat="1" x14ac:dyDescent="0.25">
      <c r="A1694" s="23"/>
      <c r="B1694" s="129"/>
      <c r="C1694" s="4"/>
      <c r="D1694" s="8"/>
      <c r="E1694" s="8"/>
      <c r="F1694" s="59"/>
      <c r="K1694" s="14"/>
      <c r="L1694" s="4"/>
    </row>
    <row r="1695" spans="1:12" s="45" customFormat="1" x14ac:dyDescent="0.25">
      <c r="A1695" s="23"/>
      <c r="B1695" s="129"/>
      <c r="C1695" s="4"/>
      <c r="D1695" s="8"/>
      <c r="E1695" s="8"/>
      <c r="F1695" s="59"/>
      <c r="K1695" s="14"/>
      <c r="L1695" s="4"/>
    </row>
    <row r="1696" spans="1:12" s="45" customFormat="1" x14ac:dyDescent="0.25">
      <c r="A1696" s="23"/>
      <c r="B1696" s="129"/>
      <c r="C1696" s="4"/>
      <c r="D1696" s="8"/>
      <c r="E1696" s="8"/>
      <c r="F1696" s="59"/>
      <c r="K1696" s="14"/>
      <c r="L1696" s="4"/>
    </row>
    <row r="1697" spans="1:12" s="45" customFormat="1" x14ac:dyDescent="0.25">
      <c r="A1697" s="305"/>
      <c r="B1697" s="306"/>
      <c r="C1697" s="307"/>
      <c r="D1697" s="8"/>
      <c r="E1697" s="8"/>
      <c r="F1697" s="309"/>
      <c r="K1697" s="14"/>
      <c r="L1697" s="4"/>
    </row>
    <row r="1698" spans="1:12" s="45" customFormat="1" x14ac:dyDescent="0.25">
      <c r="A1698" s="23"/>
      <c r="B1698" s="129"/>
      <c r="C1698" s="4"/>
      <c r="D1698" s="8"/>
      <c r="E1698" s="8"/>
      <c r="F1698" s="59"/>
      <c r="K1698" s="14"/>
      <c r="L1698" s="4"/>
    </row>
    <row r="1699" spans="1:12" s="45" customFormat="1" x14ac:dyDescent="0.25">
      <c r="A1699" s="23"/>
      <c r="B1699" s="129"/>
      <c r="C1699" s="4"/>
      <c r="D1699" s="8"/>
      <c r="E1699" s="8"/>
      <c r="F1699" s="59"/>
      <c r="K1699" s="14"/>
      <c r="L1699" s="4"/>
    </row>
    <row r="1700" spans="1:12" s="45" customFormat="1" x14ac:dyDescent="0.25">
      <c r="A1700" s="23"/>
      <c r="B1700" s="129"/>
      <c r="C1700" s="4"/>
      <c r="D1700" s="8"/>
      <c r="E1700" s="8"/>
      <c r="F1700" s="59"/>
      <c r="K1700" s="14"/>
      <c r="L1700" s="4"/>
    </row>
    <row r="1701" spans="1:12" s="45" customFormat="1" x14ac:dyDescent="0.25">
      <c r="A1701" s="23"/>
      <c r="B1701" s="129"/>
      <c r="C1701" s="4"/>
      <c r="D1701" s="8"/>
      <c r="E1701" s="8"/>
      <c r="F1701" s="59"/>
      <c r="K1701" s="14"/>
      <c r="L1701" s="4"/>
    </row>
    <row r="1702" spans="1:12" s="45" customFormat="1" x14ac:dyDescent="0.25">
      <c r="A1702" s="23"/>
      <c r="B1702" s="129"/>
      <c r="C1702" s="4"/>
      <c r="D1702" s="8"/>
      <c r="E1702" s="8"/>
      <c r="F1702" s="59"/>
      <c r="K1702" s="14"/>
      <c r="L1702" s="4"/>
    </row>
    <row r="1703" spans="1:12" s="45" customFormat="1" x14ac:dyDescent="0.25">
      <c r="A1703" s="23"/>
      <c r="B1703" s="129"/>
      <c r="C1703" s="4"/>
      <c r="D1703" s="8"/>
      <c r="E1703" s="8"/>
      <c r="F1703" s="59"/>
      <c r="K1703" s="14"/>
      <c r="L1703" s="4"/>
    </row>
    <row r="1704" spans="1:12" s="45" customFormat="1" x14ac:dyDescent="0.25">
      <c r="A1704" s="23"/>
      <c r="B1704" s="129"/>
      <c r="C1704" s="4"/>
      <c r="D1704" s="8"/>
      <c r="E1704" s="8"/>
      <c r="F1704" s="59"/>
      <c r="K1704" s="14"/>
      <c r="L1704" s="4"/>
    </row>
    <row r="1705" spans="1:12" s="45" customFormat="1" x14ac:dyDescent="0.25">
      <c r="A1705" s="23"/>
      <c r="B1705" s="129"/>
      <c r="C1705" s="4"/>
      <c r="D1705" s="8"/>
      <c r="E1705" s="8"/>
      <c r="F1705" s="59"/>
      <c r="K1705" s="14"/>
      <c r="L1705" s="4"/>
    </row>
    <row r="1706" spans="1:12" s="45" customFormat="1" x14ac:dyDescent="0.25">
      <c r="A1706" s="305"/>
      <c r="B1706" s="306"/>
      <c r="C1706" s="307"/>
      <c r="D1706" s="8"/>
      <c r="E1706" s="8"/>
      <c r="F1706" s="309"/>
      <c r="K1706" s="14"/>
      <c r="L1706" s="4"/>
    </row>
    <row r="1707" spans="1:12" s="45" customFormat="1" x14ac:dyDescent="0.25">
      <c r="A1707" s="23"/>
      <c r="B1707" s="129"/>
      <c r="C1707" s="4"/>
      <c r="D1707" s="8"/>
      <c r="E1707" s="8"/>
      <c r="F1707" s="59"/>
      <c r="K1707" s="14"/>
      <c r="L1707" s="4"/>
    </row>
    <row r="1708" spans="1:12" s="45" customFormat="1" x14ac:dyDescent="0.25">
      <c r="A1708" s="23"/>
      <c r="B1708" s="129"/>
      <c r="C1708" s="4"/>
      <c r="D1708" s="8"/>
      <c r="E1708" s="8"/>
      <c r="F1708" s="59"/>
      <c r="K1708" s="14"/>
      <c r="L1708" s="4"/>
    </row>
    <row r="1709" spans="1:12" s="45" customFormat="1" x14ac:dyDescent="0.25">
      <c r="A1709" s="23"/>
      <c r="B1709" s="129"/>
      <c r="C1709" s="4"/>
      <c r="D1709" s="8"/>
      <c r="E1709" s="8"/>
      <c r="F1709" s="59"/>
      <c r="K1709" s="14"/>
      <c r="L1709" s="4"/>
    </row>
    <row r="1710" spans="1:12" s="45" customFormat="1" x14ac:dyDescent="0.25">
      <c r="A1710" s="23"/>
      <c r="B1710" s="129"/>
      <c r="C1710" s="4"/>
      <c r="D1710" s="8"/>
      <c r="E1710" s="8"/>
      <c r="F1710" s="59"/>
      <c r="K1710" s="14"/>
      <c r="L1710" s="4"/>
    </row>
    <row r="1711" spans="1:12" s="45" customFormat="1" x14ac:dyDescent="0.25">
      <c r="A1711" s="23"/>
      <c r="B1711" s="129"/>
      <c r="C1711" s="4"/>
      <c r="D1711" s="8"/>
      <c r="E1711" s="8"/>
      <c r="F1711" s="59"/>
      <c r="K1711" s="14"/>
      <c r="L1711" s="4"/>
    </row>
    <row r="1712" spans="1:12" s="45" customFormat="1" x14ac:dyDescent="0.25">
      <c r="A1712" s="23"/>
      <c r="B1712" s="129"/>
      <c r="C1712" s="4"/>
      <c r="D1712" s="8"/>
      <c r="E1712" s="8"/>
      <c r="F1712" s="59"/>
      <c r="K1712" s="14"/>
      <c r="L1712" s="4"/>
    </row>
    <row r="1713" spans="1:12" s="45" customFormat="1" x14ac:dyDescent="0.25">
      <c r="A1713" s="23"/>
      <c r="B1713" s="129"/>
      <c r="C1713" s="4"/>
      <c r="D1713" s="8"/>
      <c r="E1713" s="8"/>
      <c r="F1713" s="59"/>
      <c r="K1713" s="14"/>
      <c r="L1713" s="4"/>
    </row>
    <row r="1714" spans="1:12" s="45" customFormat="1" x14ac:dyDescent="0.25">
      <c r="A1714" s="23"/>
      <c r="B1714" s="129"/>
      <c r="C1714" s="4"/>
      <c r="D1714" s="8"/>
      <c r="E1714" s="8"/>
      <c r="F1714" s="59"/>
      <c r="K1714" s="14"/>
      <c r="L1714" s="4"/>
    </row>
    <row r="1715" spans="1:12" s="45" customFormat="1" x14ac:dyDescent="0.25">
      <c r="A1715" s="23"/>
      <c r="B1715" s="129"/>
      <c r="C1715" s="4"/>
      <c r="D1715" s="8"/>
      <c r="E1715" s="8"/>
      <c r="F1715" s="59"/>
      <c r="K1715" s="14"/>
      <c r="L1715" s="4"/>
    </row>
    <row r="1716" spans="1:12" s="45" customFormat="1" x14ac:dyDescent="0.25">
      <c r="A1716" s="305"/>
      <c r="B1716" s="306"/>
      <c r="C1716" s="307"/>
      <c r="D1716" s="8"/>
      <c r="E1716" s="8"/>
      <c r="F1716" s="309"/>
      <c r="K1716" s="14"/>
      <c r="L1716" s="4"/>
    </row>
    <row r="1717" spans="1:12" s="45" customFormat="1" x14ac:dyDescent="0.25">
      <c r="A1717" s="23"/>
      <c r="B1717" s="129"/>
      <c r="C1717" s="4"/>
      <c r="D1717" s="8"/>
      <c r="E1717" s="8"/>
      <c r="F1717" s="59"/>
      <c r="K1717" s="14"/>
      <c r="L1717" s="4"/>
    </row>
    <row r="1718" spans="1:12" s="45" customFormat="1" x14ac:dyDescent="0.25">
      <c r="A1718" s="23"/>
      <c r="B1718" s="129"/>
      <c r="C1718" s="4"/>
      <c r="D1718" s="8"/>
      <c r="E1718" s="8"/>
      <c r="F1718" s="59"/>
      <c r="K1718" s="14"/>
      <c r="L1718" s="4"/>
    </row>
    <row r="1719" spans="1:12" s="45" customFormat="1" x14ac:dyDescent="0.25">
      <c r="A1719" s="23"/>
      <c r="B1719" s="129"/>
      <c r="C1719" s="4"/>
      <c r="D1719" s="8"/>
      <c r="E1719" s="8"/>
      <c r="F1719" s="59"/>
      <c r="K1719" s="14"/>
      <c r="L1719" s="4"/>
    </row>
    <row r="1720" spans="1:12" s="45" customFormat="1" x14ac:dyDescent="0.25">
      <c r="A1720" s="23"/>
      <c r="B1720" s="129"/>
      <c r="C1720" s="4"/>
      <c r="D1720" s="8"/>
      <c r="E1720" s="8"/>
      <c r="F1720" s="59"/>
      <c r="K1720" s="14"/>
      <c r="L1720" s="4"/>
    </row>
    <row r="1721" spans="1:12" s="45" customFormat="1" x14ac:dyDescent="0.25">
      <c r="A1721" s="23"/>
      <c r="B1721" s="129"/>
      <c r="C1721" s="4"/>
      <c r="D1721" s="8"/>
      <c r="E1721" s="8"/>
      <c r="F1721" s="59"/>
      <c r="K1721" s="14"/>
      <c r="L1721" s="4"/>
    </row>
    <row r="1722" spans="1:12" s="45" customFormat="1" x14ac:dyDescent="0.25">
      <c r="A1722" s="23"/>
      <c r="B1722" s="129"/>
      <c r="C1722" s="4"/>
      <c r="D1722" s="8"/>
      <c r="E1722" s="8"/>
      <c r="F1722" s="59"/>
      <c r="K1722" s="14"/>
      <c r="L1722" s="4"/>
    </row>
    <row r="1723" spans="1:12" s="45" customFormat="1" x14ac:dyDescent="0.25">
      <c r="A1723" s="23"/>
      <c r="B1723" s="129"/>
      <c r="C1723" s="4"/>
      <c r="D1723" s="8"/>
      <c r="E1723" s="8"/>
      <c r="F1723" s="59"/>
      <c r="K1723" s="14"/>
      <c r="L1723" s="4"/>
    </row>
    <row r="1724" spans="1:12" s="45" customFormat="1" x14ac:dyDescent="0.25">
      <c r="A1724" s="23"/>
      <c r="B1724" s="129"/>
      <c r="C1724" s="4"/>
      <c r="D1724" s="8"/>
      <c r="E1724" s="8"/>
      <c r="F1724" s="59"/>
      <c r="K1724" s="14"/>
      <c r="L1724" s="4"/>
    </row>
    <row r="1725" spans="1:12" s="45" customFormat="1" x14ac:dyDescent="0.25">
      <c r="A1725" s="23"/>
      <c r="B1725" s="129"/>
      <c r="C1725" s="4"/>
      <c r="D1725" s="8"/>
      <c r="E1725" s="8"/>
      <c r="F1725" s="59"/>
      <c r="K1725" s="14"/>
      <c r="L1725" s="4"/>
    </row>
  </sheetData>
  <mergeCells count="6">
    <mergeCell ref="A9:F10"/>
    <mergeCell ref="E2:F2"/>
    <mergeCell ref="C3:F3"/>
    <mergeCell ref="D5:F5"/>
    <mergeCell ref="D6:F6"/>
    <mergeCell ref="D7:F7"/>
  </mergeCells>
  <hyperlinks>
    <hyperlink ref="G54" r:id="rId1"/>
  </hyperlink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8"/>
  <sheetViews>
    <sheetView view="pageBreakPreview" zoomScale="75" zoomScaleNormal="70" zoomScaleSheetLayoutView="75" workbookViewId="0">
      <selection activeCell="H36" sqref="H36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1115</v>
      </c>
      <c r="F2" s="650"/>
    </row>
    <row r="3" spans="1:16" ht="18.75" x14ac:dyDescent="0.3">
      <c r="A3" s="31"/>
      <c r="B3" s="32"/>
      <c r="C3" s="650" t="s">
        <v>944</v>
      </c>
      <c r="D3" s="651"/>
      <c r="E3" s="651"/>
      <c r="F3" s="651"/>
    </row>
    <row r="4" spans="1:16" ht="18.75" x14ac:dyDescent="0.3">
      <c r="A4" s="31"/>
      <c r="B4" s="32"/>
      <c r="C4" s="62"/>
      <c r="D4" s="20"/>
      <c r="E4" s="20"/>
      <c r="F4" s="20"/>
    </row>
    <row r="5" spans="1:16" ht="18.75" x14ac:dyDescent="0.3">
      <c r="A5" s="31"/>
      <c r="B5" s="32"/>
      <c r="C5" s="62"/>
      <c r="D5" s="650" t="s">
        <v>922</v>
      </c>
      <c r="E5" s="651"/>
      <c r="F5" s="651"/>
    </row>
    <row r="6" spans="1:16" ht="18.75" x14ac:dyDescent="0.3">
      <c r="A6" s="31"/>
      <c r="B6" s="32"/>
      <c r="C6" s="62"/>
      <c r="D6" s="650" t="s">
        <v>923</v>
      </c>
      <c r="E6" s="651"/>
      <c r="F6" s="651"/>
    </row>
    <row r="7" spans="1:16" ht="18.75" x14ac:dyDescent="0.3">
      <c r="A7" s="31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40.5" customHeight="1" x14ac:dyDescent="0.3">
      <c r="A9" s="649" t="s">
        <v>1127</v>
      </c>
      <c r="B9" s="649"/>
      <c r="C9" s="649"/>
      <c r="D9" s="649"/>
      <c r="E9" s="649"/>
      <c r="F9" s="649"/>
      <c r="G9" s="312"/>
      <c r="H9" s="107"/>
      <c r="I9" s="107"/>
      <c r="L9" s="107"/>
      <c r="N9" s="310"/>
      <c r="O9" s="311"/>
      <c r="P9" s="311"/>
    </row>
    <row r="10" spans="1:16" ht="18.75" x14ac:dyDescent="0.3">
      <c r="A10" s="14"/>
      <c r="C10" s="14"/>
      <c r="D10" s="14"/>
      <c r="E10" s="14"/>
      <c r="F10" s="14"/>
      <c r="G10" s="311"/>
      <c r="H10" s="107"/>
      <c r="I10" s="107"/>
      <c r="L10" s="108"/>
      <c r="N10" s="310"/>
      <c r="O10" s="311"/>
      <c r="P10" s="311"/>
    </row>
    <row r="11" spans="1:16" ht="50.1" customHeight="1" x14ac:dyDescent="0.3">
      <c r="A11" s="409" t="s">
        <v>0</v>
      </c>
      <c r="B11" s="482" t="s">
        <v>210</v>
      </c>
      <c r="C11" s="61" t="s">
        <v>13</v>
      </c>
      <c r="D11" s="483" t="s">
        <v>1</v>
      </c>
      <c r="E11" s="484" t="s">
        <v>81</v>
      </c>
      <c r="F11" s="484" t="s">
        <v>419</v>
      </c>
      <c r="H11" s="14"/>
      <c r="I11" s="108"/>
      <c r="L11" s="109"/>
      <c r="N11" s="310"/>
      <c r="O11" s="313"/>
      <c r="P11" s="313"/>
    </row>
    <row r="12" spans="1:16" ht="18.75" x14ac:dyDescent="0.3">
      <c r="A12" s="409" t="s">
        <v>134</v>
      </c>
      <c r="B12" s="99" t="s">
        <v>601</v>
      </c>
      <c r="C12" s="409"/>
      <c r="D12" s="410"/>
      <c r="E12" s="410"/>
      <c r="F12" s="411"/>
      <c r="H12" s="14"/>
      <c r="I12" s="109"/>
      <c r="L12" s="107"/>
    </row>
    <row r="13" spans="1:16" s="110" customFormat="1" ht="20.25" x14ac:dyDescent="0.3">
      <c r="A13" s="67" t="s">
        <v>137</v>
      </c>
      <c r="B13" s="73" t="s">
        <v>602</v>
      </c>
      <c r="C13" s="67" t="s">
        <v>603</v>
      </c>
      <c r="D13" s="84">
        <v>3.8237288135593217</v>
      </c>
      <c r="E13" s="84">
        <f t="shared" ref="E13:E43" si="0">D13*F13/(100%+F13)</f>
        <v>0.63728813559322028</v>
      </c>
      <c r="F13" s="48">
        <v>0.2</v>
      </c>
      <c r="G13" s="314"/>
      <c r="H13" s="314"/>
      <c r="I13" s="314"/>
      <c r="J13" s="314"/>
      <c r="K13" s="314"/>
      <c r="L13" s="314"/>
    </row>
    <row r="14" spans="1:16" x14ac:dyDescent="0.25">
      <c r="A14" s="67" t="s">
        <v>138</v>
      </c>
      <c r="B14" s="80" t="s">
        <v>604</v>
      </c>
      <c r="C14" s="67" t="s">
        <v>603</v>
      </c>
      <c r="D14" s="84">
        <v>2.2881355932203391</v>
      </c>
      <c r="E14" s="84">
        <f t="shared" si="0"/>
        <v>0.38135593220338987</v>
      </c>
      <c r="F14" s="48">
        <v>0.2</v>
      </c>
    </row>
    <row r="15" spans="1:16" s="111" customFormat="1" ht="18.75" x14ac:dyDescent="0.25">
      <c r="A15" s="67" t="s">
        <v>139</v>
      </c>
      <c r="B15" s="73" t="s">
        <v>605</v>
      </c>
      <c r="C15" s="67" t="s">
        <v>603</v>
      </c>
      <c r="D15" s="84">
        <v>29.491525423728813</v>
      </c>
      <c r="E15" s="84">
        <f t="shared" si="0"/>
        <v>4.9152542372881358</v>
      </c>
      <c r="F15" s="48">
        <v>0.2</v>
      </c>
      <c r="G15" s="104"/>
      <c r="H15" s="18"/>
      <c r="I15" s="18"/>
      <c r="J15" s="18"/>
      <c r="K15" s="18"/>
      <c r="L15" s="104"/>
    </row>
    <row r="16" spans="1:16" s="111" customFormat="1" ht="17.45" customHeight="1" x14ac:dyDescent="0.25">
      <c r="A16" s="67" t="s">
        <v>841</v>
      </c>
      <c r="B16" s="73" t="s">
        <v>606</v>
      </c>
      <c r="C16" s="67" t="s">
        <v>12</v>
      </c>
      <c r="D16" s="84">
        <v>9.2135593220338983</v>
      </c>
      <c r="E16" s="84">
        <f t="shared" si="0"/>
        <v>1.535593220338983</v>
      </c>
      <c r="F16" s="48">
        <v>0.2</v>
      </c>
      <c r="G16" s="112"/>
      <c r="H16" s="19"/>
      <c r="I16" s="19"/>
      <c r="J16" s="19"/>
      <c r="K16" s="19"/>
      <c r="L16" s="315"/>
      <c r="M16" s="90"/>
    </row>
    <row r="17" spans="1:12" s="107" customFormat="1" ht="20.25" x14ac:dyDescent="0.25">
      <c r="A17" s="67" t="s">
        <v>842</v>
      </c>
      <c r="B17" s="81" t="s">
        <v>607</v>
      </c>
      <c r="C17" s="67" t="s">
        <v>12</v>
      </c>
      <c r="D17" s="84">
        <v>300</v>
      </c>
      <c r="E17" s="84">
        <f t="shared" si="0"/>
        <v>27.27272727272727</v>
      </c>
      <c r="F17" s="48">
        <v>0.1</v>
      </c>
      <c r="G17" s="160"/>
      <c r="H17" s="160"/>
      <c r="I17" s="160"/>
      <c r="J17" s="160"/>
      <c r="K17" s="160"/>
      <c r="L17" s="160"/>
    </row>
    <row r="18" spans="1:12" s="107" customFormat="1" ht="18.75" x14ac:dyDescent="0.25">
      <c r="A18" s="67" t="s">
        <v>961</v>
      </c>
      <c r="B18" s="81" t="s">
        <v>1860</v>
      </c>
      <c r="C18" s="67" t="s">
        <v>12</v>
      </c>
      <c r="D18" s="84">
        <v>800</v>
      </c>
      <c r="E18" s="84">
        <f t="shared" si="0"/>
        <v>72.72727272727272</v>
      </c>
      <c r="F18" s="48">
        <v>0.1</v>
      </c>
      <c r="G18" s="116"/>
      <c r="H18" s="116"/>
      <c r="I18" s="116"/>
      <c r="J18" s="116"/>
      <c r="K18" s="116"/>
      <c r="L18" s="116"/>
    </row>
    <row r="19" spans="1:12" x14ac:dyDescent="0.25">
      <c r="A19" s="67" t="s">
        <v>962</v>
      </c>
      <c r="B19" s="81" t="s">
        <v>608</v>
      </c>
      <c r="C19" s="67" t="s">
        <v>12</v>
      </c>
      <c r="D19" s="84">
        <v>800</v>
      </c>
      <c r="E19" s="84">
        <f t="shared" si="0"/>
        <v>72.72727272727272</v>
      </c>
      <c r="F19" s="48">
        <v>0.1</v>
      </c>
      <c r="G19" s="8"/>
      <c r="H19" s="8"/>
      <c r="I19" s="8"/>
      <c r="J19" s="8"/>
      <c r="K19" s="8"/>
      <c r="L19" s="10"/>
    </row>
    <row r="20" spans="1:12" x14ac:dyDescent="0.25">
      <c r="A20" s="67" t="s">
        <v>967</v>
      </c>
      <c r="B20" s="81" t="s">
        <v>609</v>
      </c>
      <c r="C20" s="67" t="s">
        <v>12</v>
      </c>
      <c r="D20" s="84">
        <v>800</v>
      </c>
      <c r="E20" s="84">
        <f t="shared" si="0"/>
        <v>72.72727272727272</v>
      </c>
      <c r="F20" s="48">
        <v>0.1</v>
      </c>
      <c r="G20" s="8"/>
      <c r="H20" s="8"/>
      <c r="I20" s="8"/>
      <c r="J20" s="8"/>
      <c r="K20" s="8"/>
      <c r="L20" s="10"/>
    </row>
    <row r="21" spans="1:12" x14ac:dyDescent="0.25">
      <c r="A21" s="67" t="s">
        <v>968</v>
      </c>
      <c r="B21" s="81" t="s">
        <v>610</v>
      </c>
      <c r="C21" s="67" t="s">
        <v>12</v>
      </c>
      <c r="D21" s="84">
        <v>800</v>
      </c>
      <c r="E21" s="84">
        <f t="shared" si="0"/>
        <v>72.72727272727272</v>
      </c>
      <c r="F21" s="48">
        <v>0.1</v>
      </c>
      <c r="G21" s="8"/>
      <c r="H21" s="8"/>
      <c r="I21" s="8"/>
      <c r="J21" s="8"/>
      <c r="K21" s="8"/>
      <c r="L21" s="10"/>
    </row>
    <row r="22" spans="1:12" s="60" customFormat="1" ht="16.5" x14ac:dyDescent="0.25">
      <c r="A22" s="67" t="s">
        <v>969</v>
      </c>
      <c r="B22" s="81" t="s">
        <v>611</v>
      </c>
      <c r="C22" s="67" t="s">
        <v>12</v>
      </c>
      <c r="D22" s="84">
        <v>800</v>
      </c>
      <c r="E22" s="84">
        <f t="shared" si="0"/>
        <v>72.72727272727272</v>
      </c>
      <c r="F22" s="48">
        <v>0.1</v>
      </c>
      <c r="G22" s="118"/>
      <c r="H22" s="118"/>
      <c r="I22" s="118"/>
      <c r="J22" s="118"/>
      <c r="K22" s="118"/>
      <c r="L22" s="118"/>
    </row>
    <row r="23" spans="1:12" x14ac:dyDescent="0.25">
      <c r="A23" s="67" t="s">
        <v>970</v>
      </c>
      <c r="B23" s="81" t="s">
        <v>612</v>
      </c>
      <c r="C23" s="67" t="s">
        <v>12</v>
      </c>
      <c r="D23" s="84">
        <v>800</v>
      </c>
      <c r="E23" s="84">
        <f t="shared" si="0"/>
        <v>72.72727272727272</v>
      </c>
      <c r="F23" s="48">
        <v>0.1</v>
      </c>
      <c r="G23" s="8"/>
      <c r="H23" s="8"/>
      <c r="I23" s="8"/>
      <c r="J23" s="8"/>
      <c r="K23" s="8"/>
      <c r="L23" s="10"/>
    </row>
    <row r="24" spans="1:12" ht="31.5" x14ac:dyDescent="0.25">
      <c r="A24" s="67" t="s">
        <v>971</v>
      </c>
      <c r="B24" s="81" t="s">
        <v>613</v>
      </c>
      <c r="C24" s="67" t="s">
        <v>12</v>
      </c>
      <c r="D24" s="84">
        <v>800</v>
      </c>
      <c r="E24" s="84">
        <f t="shared" si="0"/>
        <v>72.72727272727272</v>
      </c>
      <c r="F24" s="48">
        <v>0.1</v>
      </c>
      <c r="G24" s="8"/>
      <c r="H24" s="8"/>
      <c r="I24" s="8"/>
      <c r="J24" s="8"/>
      <c r="K24" s="8"/>
      <c r="L24" s="10"/>
    </row>
    <row r="25" spans="1:12" x14ac:dyDescent="0.25">
      <c r="A25" s="67" t="s">
        <v>972</v>
      </c>
      <c r="B25" s="81" t="s">
        <v>614</v>
      </c>
      <c r="C25" s="67" t="s">
        <v>12</v>
      </c>
      <c r="D25" s="84">
        <v>800</v>
      </c>
      <c r="E25" s="84">
        <f t="shared" si="0"/>
        <v>72.72727272727272</v>
      </c>
      <c r="F25" s="48">
        <v>0.1</v>
      </c>
      <c r="G25" s="8"/>
      <c r="H25" s="8"/>
      <c r="I25" s="8"/>
      <c r="J25" s="8"/>
      <c r="K25" s="8"/>
      <c r="L25" s="10"/>
    </row>
    <row r="26" spans="1:12" ht="16.5" x14ac:dyDescent="0.25">
      <c r="A26" s="67" t="s">
        <v>982</v>
      </c>
      <c r="B26" s="81" t="s">
        <v>615</v>
      </c>
      <c r="C26" s="67" t="s">
        <v>12</v>
      </c>
      <c r="D26" s="84">
        <v>800</v>
      </c>
      <c r="E26" s="84">
        <f t="shared" si="0"/>
        <v>72.72727272727272</v>
      </c>
      <c r="F26" s="48">
        <v>0.1</v>
      </c>
      <c r="G26" s="118"/>
      <c r="H26" s="118"/>
      <c r="I26" s="118"/>
      <c r="J26" s="118"/>
      <c r="K26" s="118"/>
      <c r="L26" s="118"/>
    </row>
    <row r="27" spans="1:12" x14ac:dyDescent="0.25">
      <c r="A27" s="67" t="s">
        <v>983</v>
      </c>
      <c r="B27" s="81" t="s">
        <v>616</v>
      </c>
      <c r="C27" s="67" t="s">
        <v>12</v>
      </c>
      <c r="D27" s="84">
        <v>800</v>
      </c>
      <c r="E27" s="84">
        <f t="shared" si="0"/>
        <v>72.72727272727272</v>
      </c>
      <c r="F27" s="48">
        <v>0.1</v>
      </c>
      <c r="G27" s="8"/>
      <c r="H27" s="8"/>
      <c r="I27" s="8"/>
      <c r="J27" s="8"/>
      <c r="K27" s="8"/>
      <c r="L27" s="10"/>
    </row>
    <row r="28" spans="1:12" x14ac:dyDescent="0.25">
      <c r="A28" s="67" t="s">
        <v>984</v>
      </c>
      <c r="B28" s="81" t="s">
        <v>617</v>
      </c>
      <c r="C28" s="67" t="s">
        <v>12</v>
      </c>
      <c r="D28" s="84">
        <v>3000</v>
      </c>
      <c r="E28" s="84">
        <f t="shared" si="0"/>
        <v>272.72727272727269</v>
      </c>
      <c r="F28" s="48">
        <v>0.1</v>
      </c>
      <c r="G28" s="8"/>
      <c r="H28" s="8"/>
      <c r="I28" s="8"/>
      <c r="J28" s="8"/>
      <c r="K28" s="8"/>
      <c r="L28" s="10"/>
    </row>
    <row r="29" spans="1:12" ht="31.5" x14ac:dyDescent="0.25">
      <c r="A29" s="67" t="s">
        <v>985</v>
      </c>
      <c r="B29" s="81" t="s">
        <v>618</v>
      </c>
      <c r="C29" s="67" t="s">
        <v>12</v>
      </c>
      <c r="D29" s="84">
        <v>3000</v>
      </c>
      <c r="E29" s="84">
        <f t="shared" si="0"/>
        <v>272.72727272727269</v>
      </c>
      <c r="F29" s="48">
        <v>0.1</v>
      </c>
      <c r="G29" s="8"/>
      <c r="H29" s="8"/>
      <c r="I29" s="8"/>
      <c r="J29" s="8"/>
      <c r="K29" s="8"/>
      <c r="L29" s="10"/>
    </row>
    <row r="30" spans="1:12" x14ac:dyDescent="0.25">
      <c r="A30" s="67" t="s">
        <v>986</v>
      </c>
      <c r="B30" s="81" t="s">
        <v>619</v>
      </c>
      <c r="C30" s="67" t="s">
        <v>12</v>
      </c>
      <c r="D30" s="84">
        <v>3000</v>
      </c>
      <c r="E30" s="84">
        <f t="shared" si="0"/>
        <v>272.72727272727269</v>
      </c>
      <c r="F30" s="48">
        <v>0.1</v>
      </c>
      <c r="G30" s="316"/>
      <c r="H30" s="316"/>
      <c r="I30" s="316"/>
      <c r="J30" s="316"/>
      <c r="K30" s="316"/>
      <c r="L30" s="10"/>
    </row>
    <row r="31" spans="1:12" ht="31.5" x14ac:dyDescent="0.3">
      <c r="A31" s="67" t="s">
        <v>987</v>
      </c>
      <c r="B31" s="81" t="s">
        <v>620</v>
      </c>
      <c r="C31" s="67" t="s">
        <v>12</v>
      </c>
      <c r="D31" s="84">
        <v>3000</v>
      </c>
      <c r="E31" s="84">
        <f t="shared" si="0"/>
        <v>272.72727272727269</v>
      </c>
      <c r="F31" s="48">
        <v>0.1</v>
      </c>
      <c r="G31" s="318"/>
      <c r="H31" s="319"/>
      <c r="I31" s="319"/>
      <c r="J31" s="319"/>
      <c r="K31" s="8"/>
      <c r="L31" s="10"/>
    </row>
    <row r="32" spans="1:12" s="56" customFormat="1" ht="31.5" x14ac:dyDescent="0.3">
      <c r="A32" s="67" t="s">
        <v>801</v>
      </c>
      <c r="B32" s="81" t="s">
        <v>621</v>
      </c>
      <c r="C32" s="67" t="s">
        <v>12</v>
      </c>
      <c r="D32" s="84">
        <v>200</v>
      </c>
      <c r="E32" s="84">
        <f t="shared" si="0"/>
        <v>18.18181818181818</v>
      </c>
      <c r="F32" s="48">
        <v>0.1</v>
      </c>
      <c r="G32" s="320"/>
      <c r="H32" s="320"/>
      <c r="I32" s="320"/>
      <c r="J32" s="112"/>
    </row>
    <row r="33" spans="1:12" s="56" customFormat="1" ht="31.5" x14ac:dyDescent="0.3">
      <c r="A33" s="67" t="s">
        <v>988</v>
      </c>
      <c r="B33" s="81" t="s">
        <v>622</v>
      </c>
      <c r="C33" s="67" t="s">
        <v>12</v>
      </c>
      <c r="D33" s="84">
        <v>100</v>
      </c>
      <c r="E33" s="84">
        <f t="shared" si="0"/>
        <v>9.0909090909090899</v>
      </c>
      <c r="F33" s="48">
        <v>0.1</v>
      </c>
      <c r="G33" s="119"/>
      <c r="H33" s="119"/>
      <c r="I33" s="119"/>
      <c r="J33" s="120"/>
    </row>
    <row r="34" spans="1:12" s="60" customFormat="1" ht="31.5" x14ac:dyDescent="0.25">
      <c r="A34" s="67" t="s">
        <v>989</v>
      </c>
      <c r="B34" s="81" t="s">
        <v>623</v>
      </c>
      <c r="C34" s="67" t="s">
        <v>12</v>
      </c>
      <c r="D34" s="84">
        <v>200</v>
      </c>
      <c r="E34" s="84">
        <f t="shared" si="0"/>
        <v>18.18181818181818</v>
      </c>
      <c r="F34" s="48">
        <v>0.1</v>
      </c>
      <c r="G34" s="8"/>
      <c r="H34" s="8"/>
      <c r="I34" s="8"/>
      <c r="J34" s="10"/>
    </row>
    <row r="35" spans="1:12" s="56" customFormat="1" ht="18.75" x14ac:dyDescent="0.3">
      <c r="A35" s="67" t="s">
        <v>990</v>
      </c>
      <c r="B35" s="81" t="s">
        <v>624</v>
      </c>
      <c r="C35" s="67" t="s">
        <v>12</v>
      </c>
      <c r="D35" s="84">
        <v>150</v>
      </c>
      <c r="E35" s="84">
        <f t="shared" si="0"/>
        <v>13.636363636363635</v>
      </c>
      <c r="F35" s="48">
        <v>0.1</v>
      </c>
      <c r="G35" s="8"/>
      <c r="H35" s="8"/>
      <c r="I35" s="8"/>
      <c r="J35" s="10"/>
    </row>
    <row r="36" spans="1:12" s="60" customFormat="1" ht="31.5" x14ac:dyDescent="0.25">
      <c r="A36" s="67" t="s">
        <v>991</v>
      </c>
      <c r="B36" s="81" t="s">
        <v>625</v>
      </c>
      <c r="C36" s="67" t="s">
        <v>12</v>
      </c>
      <c r="D36" s="84">
        <v>2000</v>
      </c>
      <c r="E36" s="84">
        <f t="shared" si="0"/>
        <v>181.81818181818181</v>
      </c>
      <c r="F36" s="48">
        <v>0.1</v>
      </c>
      <c r="G36" s="8"/>
      <c r="H36" s="8"/>
      <c r="I36" s="8"/>
      <c r="J36" s="10"/>
    </row>
    <row r="37" spans="1:12" s="56" customFormat="1" ht="31.5" x14ac:dyDescent="0.3">
      <c r="A37" s="67" t="s">
        <v>992</v>
      </c>
      <c r="B37" s="81" t="s">
        <v>626</v>
      </c>
      <c r="C37" s="67" t="s">
        <v>12</v>
      </c>
      <c r="D37" s="84">
        <v>2000</v>
      </c>
      <c r="E37" s="84">
        <f t="shared" si="0"/>
        <v>181.81818181818181</v>
      </c>
      <c r="F37" s="48">
        <v>0.1</v>
      </c>
      <c r="G37" s="317"/>
      <c r="H37" s="317"/>
      <c r="I37" s="317"/>
      <c r="J37" s="317"/>
      <c r="K37" s="317"/>
      <c r="L37" s="317"/>
    </row>
    <row r="38" spans="1:12" s="60" customFormat="1" ht="31.5" x14ac:dyDescent="0.25">
      <c r="A38" s="67" t="s">
        <v>993</v>
      </c>
      <c r="B38" s="81" t="s">
        <v>627</v>
      </c>
      <c r="C38" s="67" t="s">
        <v>12</v>
      </c>
      <c r="D38" s="84">
        <v>2000</v>
      </c>
      <c r="E38" s="84">
        <f t="shared" si="0"/>
        <v>181.81818181818181</v>
      </c>
      <c r="F38" s="48">
        <v>0.1</v>
      </c>
      <c r="G38" s="25"/>
      <c r="H38" s="8"/>
      <c r="I38" s="8"/>
      <c r="J38" s="8"/>
      <c r="K38" s="8"/>
      <c r="L38" s="26"/>
    </row>
    <row r="39" spans="1:12" ht="31.5" x14ac:dyDescent="0.25">
      <c r="A39" s="67" t="s">
        <v>994</v>
      </c>
      <c r="B39" s="81" t="s">
        <v>628</v>
      </c>
      <c r="C39" s="67" t="s">
        <v>12</v>
      </c>
      <c r="D39" s="84">
        <v>2000</v>
      </c>
      <c r="E39" s="84">
        <f t="shared" si="0"/>
        <v>181.81818181818181</v>
      </c>
      <c r="F39" s="48">
        <v>0.1</v>
      </c>
      <c r="G39" s="123"/>
      <c r="H39" s="8"/>
      <c r="I39" s="8"/>
      <c r="J39" s="8"/>
      <c r="K39" s="8"/>
      <c r="L39" s="124"/>
    </row>
    <row r="40" spans="1:12" s="56" customFormat="1" ht="31.5" x14ac:dyDescent="0.3">
      <c r="A40" s="67" t="s">
        <v>995</v>
      </c>
      <c r="B40" s="81" t="s">
        <v>629</v>
      </c>
      <c r="C40" s="67" t="s">
        <v>12</v>
      </c>
      <c r="D40" s="84">
        <v>2000</v>
      </c>
      <c r="E40" s="84">
        <f t="shared" si="0"/>
        <v>181.81818181818181</v>
      </c>
      <c r="F40" s="48">
        <v>0.1</v>
      </c>
      <c r="G40" s="25"/>
      <c r="H40" s="8"/>
      <c r="I40" s="8"/>
      <c r="J40" s="8"/>
      <c r="K40" s="8"/>
      <c r="L40" s="26"/>
    </row>
    <row r="41" spans="1:12" s="56" customFormat="1" ht="31.5" x14ac:dyDescent="0.3">
      <c r="A41" s="67" t="s">
        <v>996</v>
      </c>
      <c r="B41" s="81" t="s">
        <v>630</v>
      </c>
      <c r="C41" s="67" t="s">
        <v>12</v>
      </c>
      <c r="D41" s="84">
        <v>1800</v>
      </c>
      <c r="E41" s="84">
        <f t="shared" si="0"/>
        <v>163.63636363636363</v>
      </c>
      <c r="F41" s="48">
        <v>0.1</v>
      </c>
      <c r="G41" s="123"/>
      <c r="H41" s="8"/>
      <c r="I41" s="8"/>
      <c r="J41" s="8"/>
      <c r="K41" s="8"/>
      <c r="L41" s="124"/>
    </row>
    <row r="42" spans="1:12" s="60" customFormat="1" ht="31.5" x14ac:dyDescent="0.25">
      <c r="A42" s="67" t="s">
        <v>997</v>
      </c>
      <c r="B42" s="81" t="s">
        <v>631</v>
      </c>
      <c r="C42" s="67" t="s">
        <v>12</v>
      </c>
      <c r="D42" s="84">
        <v>2700</v>
      </c>
      <c r="E42" s="84">
        <f t="shared" si="0"/>
        <v>245.45454545454544</v>
      </c>
      <c r="F42" s="48">
        <v>0.1</v>
      </c>
      <c r="G42" s="25"/>
      <c r="H42" s="8"/>
      <c r="I42" s="8"/>
      <c r="J42" s="8"/>
      <c r="K42" s="8"/>
      <c r="L42" s="26"/>
    </row>
    <row r="43" spans="1:12" s="60" customFormat="1" ht="31.5" x14ac:dyDescent="0.25">
      <c r="A43" s="67" t="s">
        <v>998</v>
      </c>
      <c r="B43" s="81" t="s">
        <v>632</v>
      </c>
      <c r="C43" s="67" t="s">
        <v>12</v>
      </c>
      <c r="D43" s="84">
        <v>2200</v>
      </c>
      <c r="E43" s="84">
        <f t="shared" si="0"/>
        <v>199.99999999999997</v>
      </c>
      <c r="F43" s="48">
        <v>0.1</v>
      </c>
      <c r="G43" s="123"/>
      <c r="H43" s="8"/>
      <c r="I43" s="8"/>
      <c r="J43" s="8"/>
      <c r="K43" s="8"/>
      <c r="L43" s="124"/>
    </row>
    <row r="44" spans="1:12" s="60" customFormat="1" ht="18.75" x14ac:dyDescent="0.25">
      <c r="A44" s="409" t="s">
        <v>135</v>
      </c>
      <c r="B44" s="517" t="s">
        <v>633</v>
      </c>
      <c r="C44" s="409"/>
      <c r="D44" s="492"/>
      <c r="E44" s="492"/>
      <c r="F44" s="411"/>
      <c r="G44" s="8"/>
      <c r="H44" s="9"/>
      <c r="I44" s="9"/>
      <c r="J44" s="9"/>
      <c r="K44" s="9"/>
      <c r="L44" s="10"/>
    </row>
    <row r="45" spans="1:12" s="60" customFormat="1" ht="18.75" x14ac:dyDescent="0.3">
      <c r="A45" s="67" t="s">
        <v>140</v>
      </c>
      <c r="B45" s="81" t="s">
        <v>634</v>
      </c>
      <c r="C45" s="67" t="s">
        <v>12</v>
      </c>
      <c r="D45" s="84">
        <v>100</v>
      </c>
      <c r="E45" s="84">
        <f t="shared" ref="E45:E55" si="1">D45*F45/(100%+F45)</f>
        <v>9.0909090909090899</v>
      </c>
      <c r="F45" s="48">
        <v>0.1</v>
      </c>
      <c r="G45" s="25"/>
      <c r="H45" s="26"/>
      <c r="I45" s="56"/>
      <c r="J45" s="56"/>
      <c r="K45" s="56"/>
      <c r="L45" s="56"/>
    </row>
    <row r="46" spans="1:12" s="60" customFormat="1" ht="18.75" x14ac:dyDescent="0.3">
      <c r="A46" s="67" t="s">
        <v>141</v>
      </c>
      <c r="B46" s="81" t="s">
        <v>635</v>
      </c>
      <c r="C46" s="67" t="s">
        <v>12</v>
      </c>
      <c r="D46" s="84">
        <v>100</v>
      </c>
      <c r="E46" s="84">
        <f t="shared" si="1"/>
        <v>9.0909090909090899</v>
      </c>
      <c r="F46" s="48">
        <v>0.1</v>
      </c>
      <c r="G46" s="27"/>
      <c r="H46" s="27"/>
      <c r="I46" s="56"/>
      <c r="J46" s="56"/>
      <c r="K46" s="56"/>
      <c r="L46" s="56"/>
    </row>
    <row r="47" spans="1:12" s="60" customFormat="1" ht="16.5" x14ac:dyDescent="0.25">
      <c r="A47" s="67" t="s">
        <v>142</v>
      </c>
      <c r="B47" s="81" t="s">
        <v>636</v>
      </c>
      <c r="C47" s="67" t="s">
        <v>12</v>
      </c>
      <c r="D47" s="84">
        <v>200</v>
      </c>
      <c r="E47" s="84">
        <f t="shared" si="1"/>
        <v>18.18181818181818</v>
      </c>
      <c r="F47" s="48">
        <v>0.1</v>
      </c>
    </row>
    <row r="48" spans="1:12" s="60" customFormat="1" ht="16.5" x14ac:dyDescent="0.25">
      <c r="A48" s="67" t="s">
        <v>143</v>
      </c>
      <c r="B48" s="81" t="s">
        <v>637</v>
      </c>
      <c r="C48" s="67" t="s">
        <v>12</v>
      </c>
      <c r="D48" s="84">
        <v>200</v>
      </c>
      <c r="E48" s="84">
        <f t="shared" si="1"/>
        <v>18.18181818181818</v>
      </c>
      <c r="F48" s="48">
        <v>0.1</v>
      </c>
    </row>
    <row r="49" spans="1:31" s="60" customFormat="1" ht="16.5" x14ac:dyDescent="0.25">
      <c r="A49" s="67" t="s">
        <v>171</v>
      </c>
      <c r="B49" s="81" t="s">
        <v>638</v>
      </c>
      <c r="C49" s="67" t="s">
        <v>12</v>
      </c>
      <c r="D49" s="84">
        <v>200</v>
      </c>
      <c r="E49" s="84">
        <f t="shared" si="1"/>
        <v>18.18181818181818</v>
      </c>
      <c r="F49" s="48">
        <v>0.1</v>
      </c>
    </row>
    <row r="50" spans="1:31" s="60" customFormat="1" ht="16.5" x14ac:dyDescent="0.25">
      <c r="A50" s="67" t="s">
        <v>179</v>
      </c>
      <c r="B50" s="81" t="s">
        <v>639</v>
      </c>
      <c r="C50" s="67" t="s">
        <v>12</v>
      </c>
      <c r="D50" s="84">
        <v>400</v>
      </c>
      <c r="E50" s="84">
        <f t="shared" si="1"/>
        <v>36.36363636363636</v>
      </c>
      <c r="F50" s="48">
        <v>0.1</v>
      </c>
    </row>
    <row r="51" spans="1:31" s="60" customFormat="1" ht="16.5" x14ac:dyDescent="0.25">
      <c r="A51" s="67" t="s">
        <v>187</v>
      </c>
      <c r="B51" s="81" t="s">
        <v>640</v>
      </c>
      <c r="C51" s="67" t="s">
        <v>12</v>
      </c>
      <c r="D51" s="84">
        <v>400</v>
      </c>
      <c r="E51" s="84">
        <f t="shared" si="1"/>
        <v>36.36363636363636</v>
      </c>
      <c r="F51" s="48">
        <v>0.1</v>
      </c>
    </row>
    <row r="52" spans="1:31" s="60" customFormat="1" ht="16.5" x14ac:dyDescent="0.25">
      <c r="A52" s="67" t="s">
        <v>194</v>
      </c>
      <c r="B52" s="81" t="s">
        <v>641</v>
      </c>
      <c r="C52" s="67" t="s">
        <v>12</v>
      </c>
      <c r="D52" s="84">
        <v>600</v>
      </c>
      <c r="E52" s="84">
        <f t="shared" si="1"/>
        <v>54.54545454545454</v>
      </c>
      <c r="F52" s="48">
        <v>0.1</v>
      </c>
    </row>
    <row r="53" spans="1:31" s="60" customFormat="1" ht="16.5" x14ac:dyDescent="0.25">
      <c r="A53" s="67" t="s">
        <v>199</v>
      </c>
      <c r="B53" s="81" t="s">
        <v>642</v>
      </c>
      <c r="C53" s="67" t="s">
        <v>12</v>
      </c>
      <c r="D53" s="84">
        <v>600</v>
      </c>
      <c r="E53" s="84">
        <f t="shared" si="1"/>
        <v>54.54545454545454</v>
      </c>
      <c r="F53" s="48">
        <v>0.1</v>
      </c>
    </row>
    <row r="54" spans="1:31" s="60" customFormat="1" ht="16.5" x14ac:dyDescent="0.25">
      <c r="A54" s="67" t="s">
        <v>202</v>
      </c>
      <c r="B54" s="81" t="s">
        <v>643</v>
      </c>
      <c r="C54" s="67" t="s">
        <v>12</v>
      </c>
      <c r="D54" s="84">
        <v>600</v>
      </c>
      <c r="E54" s="84">
        <f t="shared" si="1"/>
        <v>54.54545454545454</v>
      </c>
      <c r="F54" s="48">
        <v>0.1</v>
      </c>
    </row>
    <row r="55" spans="1:31" s="60" customFormat="1" ht="16.5" x14ac:dyDescent="0.25">
      <c r="A55" s="67" t="s">
        <v>206</v>
      </c>
      <c r="B55" s="81" t="s">
        <v>644</v>
      </c>
      <c r="C55" s="67" t="s">
        <v>12</v>
      </c>
      <c r="D55" s="84">
        <v>600</v>
      </c>
      <c r="E55" s="84">
        <f t="shared" si="1"/>
        <v>54.54545454545454</v>
      </c>
      <c r="F55" s="48">
        <v>0.1</v>
      </c>
    </row>
    <row r="56" spans="1:31" ht="18.75" x14ac:dyDescent="0.25">
      <c r="A56" s="409" t="s">
        <v>136</v>
      </c>
      <c r="B56" s="518" t="s">
        <v>645</v>
      </c>
      <c r="C56" s="409"/>
      <c r="D56" s="492"/>
      <c r="E56" s="492"/>
      <c r="F56" s="41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31" ht="16.5" x14ac:dyDescent="0.25">
      <c r="A57" s="67" t="s">
        <v>157</v>
      </c>
      <c r="B57" s="81" t="s">
        <v>646</v>
      </c>
      <c r="C57" s="67" t="s">
        <v>12</v>
      </c>
      <c r="D57" s="84">
        <v>30</v>
      </c>
      <c r="E57" s="84">
        <f t="shared" ref="E57:E92" si="2">D57*F57/(100%+F57)</f>
        <v>2.7272727272727271</v>
      </c>
      <c r="F57" s="48">
        <v>0.1</v>
      </c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31" ht="31.5" x14ac:dyDescent="0.25">
      <c r="A58" s="67" t="s">
        <v>334</v>
      </c>
      <c r="B58" s="81" t="s">
        <v>647</v>
      </c>
      <c r="C58" s="67" t="s">
        <v>12</v>
      </c>
      <c r="D58" s="84">
        <v>50</v>
      </c>
      <c r="E58" s="84">
        <f t="shared" si="2"/>
        <v>4.545454545454545</v>
      </c>
      <c r="F58" s="48">
        <v>0.1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31" ht="31.5" x14ac:dyDescent="0.25">
      <c r="A59" s="67" t="s">
        <v>333</v>
      </c>
      <c r="B59" s="81" t="s">
        <v>648</v>
      </c>
      <c r="C59" s="67" t="s">
        <v>12</v>
      </c>
      <c r="D59" s="84">
        <v>150</v>
      </c>
      <c r="E59" s="84">
        <f t="shared" si="2"/>
        <v>13.636363636363635</v>
      </c>
      <c r="F59" s="48">
        <v>0.1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31" ht="16.5" x14ac:dyDescent="0.25">
      <c r="A60" s="67" t="s">
        <v>999</v>
      </c>
      <c r="B60" s="81" t="s">
        <v>649</v>
      </c>
      <c r="C60" s="67" t="s">
        <v>12</v>
      </c>
      <c r="D60" s="84">
        <v>50</v>
      </c>
      <c r="E60" s="84">
        <f t="shared" si="2"/>
        <v>4.545454545454545</v>
      </c>
      <c r="F60" s="48">
        <v>0.1</v>
      </c>
      <c r="G60" s="14"/>
      <c r="H60" s="60"/>
      <c r="I60" s="60"/>
      <c r="J60" s="60"/>
      <c r="K60" s="60"/>
      <c r="L60" s="60"/>
      <c r="M60" s="60"/>
      <c r="N60" s="60"/>
      <c r="O60" s="60"/>
      <c r="P60" s="60"/>
      <c r="Q60" s="60"/>
      <c r="Z60" s="60"/>
      <c r="AA60" s="60"/>
      <c r="AB60" s="60"/>
      <c r="AC60" s="60"/>
      <c r="AD60" s="60"/>
      <c r="AE60" s="60"/>
    </row>
    <row r="61" spans="1:31" ht="31.5" x14ac:dyDescent="0.25">
      <c r="A61" s="67" t="s">
        <v>1000</v>
      </c>
      <c r="B61" s="81" t="s">
        <v>650</v>
      </c>
      <c r="C61" s="67" t="s">
        <v>12</v>
      </c>
      <c r="D61" s="84">
        <v>100</v>
      </c>
      <c r="E61" s="84">
        <f t="shared" si="2"/>
        <v>9.0909090909090899</v>
      </c>
      <c r="F61" s="48">
        <v>0.1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Z61" s="60"/>
      <c r="AA61" s="60"/>
      <c r="AB61" s="60"/>
      <c r="AC61" s="60"/>
      <c r="AD61" s="60"/>
      <c r="AE61" s="60"/>
    </row>
    <row r="62" spans="1:31" ht="31.5" x14ac:dyDescent="0.25">
      <c r="A62" s="67" t="s">
        <v>921</v>
      </c>
      <c r="B62" s="81" t="s">
        <v>651</v>
      </c>
      <c r="C62" s="67" t="s">
        <v>12</v>
      </c>
      <c r="D62" s="84">
        <v>800</v>
      </c>
      <c r="E62" s="84">
        <f t="shared" si="2"/>
        <v>72.72727272727272</v>
      </c>
      <c r="F62" s="48">
        <v>0.1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Z62" s="60"/>
      <c r="AA62" s="60"/>
      <c r="AB62" s="60"/>
      <c r="AC62" s="60"/>
      <c r="AD62" s="60"/>
      <c r="AE62" s="60"/>
    </row>
    <row r="63" spans="1:31" ht="31.5" x14ac:dyDescent="0.25">
      <c r="A63" s="67" t="s">
        <v>1001</v>
      </c>
      <c r="B63" s="81" t="s">
        <v>652</v>
      </c>
      <c r="C63" s="67" t="s">
        <v>12</v>
      </c>
      <c r="D63" s="84">
        <v>200</v>
      </c>
      <c r="E63" s="84">
        <f t="shared" si="2"/>
        <v>18.18181818181818</v>
      </c>
      <c r="F63" s="48">
        <v>0.1</v>
      </c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Z63" s="60"/>
      <c r="AA63" s="60"/>
      <c r="AB63" s="60"/>
      <c r="AC63" s="60"/>
      <c r="AD63" s="60"/>
      <c r="AE63" s="60"/>
    </row>
    <row r="64" spans="1:31" s="60" customFormat="1" ht="16.5" x14ac:dyDescent="0.25">
      <c r="A64" s="67" t="s">
        <v>1002</v>
      </c>
      <c r="B64" s="81" t="s">
        <v>653</v>
      </c>
      <c r="C64" s="67" t="s">
        <v>12</v>
      </c>
      <c r="D64" s="84">
        <v>100</v>
      </c>
      <c r="E64" s="84">
        <f t="shared" si="2"/>
        <v>9.0909090909090899</v>
      </c>
      <c r="F64" s="48">
        <v>0.1</v>
      </c>
    </row>
    <row r="65" spans="1:31" s="60" customFormat="1" ht="16.5" x14ac:dyDescent="0.25">
      <c r="A65" s="67" t="s">
        <v>1003</v>
      </c>
      <c r="B65" s="81" t="s">
        <v>654</v>
      </c>
      <c r="C65" s="67" t="s">
        <v>12</v>
      </c>
      <c r="D65" s="84">
        <v>100</v>
      </c>
      <c r="E65" s="84">
        <f t="shared" si="2"/>
        <v>9.0909090909090899</v>
      </c>
      <c r="F65" s="48">
        <v>0.1</v>
      </c>
      <c r="N65" s="14"/>
      <c r="O65" s="14"/>
      <c r="P65" s="14"/>
      <c r="Q65" s="14"/>
    </row>
    <row r="66" spans="1:31" s="60" customFormat="1" ht="16.5" x14ac:dyDescent="0.25">
      <c r="A66" s="67" t="s">
        <v>1004</v>
      </c>
      <c r="B66" s="81" t="s">
        <v>655</v>
      </c>
      <c r="C66" s="67" t="s">
        <v>12</v>
      </c>
      <c r="D66" s="84">
        <v>200</v>
      </c>
      <c r="E66" s="84">
        <f t="shared" si="2"/>
        <v>18.18181818181818</v>
      </c>
      <c r="F66" s="48">
        <v>0.1</v>
      </c>
      <c r="N66" s="14"/>
      <c r="O66" s="14"/>
      <c r="P66" s="14"/>
      <c r="Q66" s="14"/>
    </row>
    <row r="67" spans="1:31" s="60" customFormat="1" ht="16.5" x14ac:dyDescent="0.25">
      <c r="A67" s="67" t="s">
        <v>1005</v>
      </c>
      <c r="B67" s="81" t="s">
        <v>656</v>
      </c>
      <c r="C67" s="67" t="s">
        <v>12</v>
      </c>
      <c r="D67" s="84">
        <v>600</v>
      </c>
      <c r="E67" s="84">
        <f t="shared" si="2"/>
        <v>54.54545454545454</v>
      </c>
      <c r="F67" s="48">
        <v>0.1</v>
      </c>
      <c r="N67" s="14"/>
      <c r="O67" s="14"/>
      <c r="P67" s="14"/>
      <c r="Q67" s="14"/>
    </row>
    <row r="68" spans="1:31" s="60" customFormat="1" ht="16.5" x14ac:dyDescent="0.25">
      <c r="A68" s="67" t="s">
        <v>1006</v>
      </c>
      <c r="B68" s="81" t="s">
        <v>657</v>
      </c>
      <c r="C68" s="67" t="s">
        <v>12</v>
      </c>
      <c r="D68" s="84">
        <v>200</v>
      </c>
      <c r="E68" s="84">
        <f t="shared" si="2"/>
        <v>18.18181818181818</v>
      </c>
      <c r="F68" s="48">
        <v>0.1</v>
      </c>
      <c r="M68" s="14"/>
      <c r="N68" s="14"/>
      <c r="O68" s="14"/>
      <c r="P68" s="14"/>
      <c r="Q68" s="14"/>
      <c r="R68" s="13"/>
      <c r="S68" s="6"/>
      <c r="T68" s="7"/>
      <c r="U68" s="7"/>
      <c r="V68" s="4"/>
      <c r="W68" s="8"/>
      <c r="X68" s="9"/>
      <c r="Y68" s="10"/>
      <c r="Z68" s="14"/>
      <c r="AA68" s="14"/>
      <c r="AB68" s="14"/>
      <c r="AC68" s="14"/>
      <c r="AD68" s="14"/>
      <c r="AE68" s="14"/>
    </row>
    <row r="69" spans="1:31" ht="16.5" x14ac:dyDescent="0.25">
      <c r="A69" s="67" t="s">
        <v>1007</v>
      </c>
      <c r="B69" s="81" t="s">
        <v>658</v>
      </c>
      <c r="C69" s="67" t="s">
        <v>12</v>
      </c>
      <c r="D69" s="84">
        <v>900</v>
      </c>
      <c r="E69" s="84">
        <f t="shared" si="2"/>
        <v>81.818181818181813</v>
      </c>
      <c r="F69" s="48">
        <v>0.1</v>
      </c>
      <c r="M69" s="60"/>
      <c r="N69" s="60"/>
      <c r="O69" s="60"/>
      <c r="P69" s="60"/>
      <c r="Q69" s="60"/>
      <c r="AE69" s="60"/>
    </row>
    <row r="70" spans="1:31" ht="31.5" x14ac:dyDescent="0.25">
      <c r="A70" s="67" t="s">
        <v>1008</v>
      </c>
      <c r="B70" s="81" t="s">
        <v>659</v>
      </c>
      <c r="C70" s="67" t="s">
        <v>12</v>
      </c>
      <c r="D70" s="84">
        <v>100</v>
      </c>
      <c r="E70" s="84">
        <f t="shared" si="2"/>
        <v>9.0909090909090899</v>
      </c>
      <c r="F70" s="48">
        <v>0.1</v>
      </c>
      <c r="M70" s="60"/>
      <c r="N70" s="60"/>
      <c r="O70" s="60"/>
      <c r="P70" s="60"/>
      <c r="Q70" s="60"/>
      <c r="AE70" s="60"/>
    </row>
    <row r="71" spans="1:31" s="56" customFormat="1" ht="18.75" x14ac:dyDescent="0.3">
      <c r="A71" s="67" t="s">
        <v>1009</v>
      </c>
      <c r="B71" s="81" t="s">
        <v>660</v>
      </c>
      <c r="C71" s="67" t="s">
        <v>12</v>
      </c>
      <c r="D71" s="84">
        <v>100</v>
      </c>
      <c r="E71" s="84">
        <f t="shared" si="2"/>
        <v>9.0909090909090899</v>
      </c>
      <c r="F71" s="48">
        <v>0.1</v>
      </c>
      <c r="G71" s="108"/>
      <c r="H71" s="108"/>
      <c r="I71" s="108"/>
      <c r="J71" s="108"/>
      <c r="L71" s="107"/>
    </row>
    <row r="72" spans="1:31" ht="31.5" x14ac:dyDescent="0.25">
      <c r="A72" s="67" t="s">
        <v>1010</v>
      </c>
      <c r="B72" s="81" t="s">
        <v>661</v>
      </c>
      <c r="C72" s="67" t="s">
        <v>12</v>
      </c>
      <c r="D72" s="84">
        <v>250</v>
      </c>
      <c r="E72" s="84">
        <f t="shared" si="2"/>
        <v>22.727272727272727</v>
      </c>
      <c r="F72" s="48">
        <v>0.1</v>
      </c>
      <c r="M72" s="60"/>
      <c r="N72" s="60"/>
      <c r="O72" s="60"/>
      <c r="P72" s="60"/>
      <c r="Q72" s="60"/>
      <c r="AE72" s="60"/>
    </row>
    <row r="73" spans="1:31" ht="18" customHeight="1" x14ac:dyDescent="0.25">
      <c r="A73" s="67" t="s">
        <v>1011</v>
      </c>
      <c r="B73" s="81" t="s">
        <v>662</v>
      </c>
      <c r="C73" s="67" t="s">
        <v>12</v>
      </c>
      <c r="D73" s="84">
        <v>100</v>
      </c>
      <c r="E73" s="84">
        <f t="shared" si="2"/>
        <v>9.0909090909090899</v>
      </c>
      <c r="F73" s="48">
        <v>0.1</v>
      </c>
      <c r="M73" s="60"/>
      <c r="N73" s="60"/>
      <c r="O73" s="60"/>
      <c r="P73" s="60"/>
      <c r="Q73" s="60"/>
      <c r="AE73" s="60"/>
    </row>
    <row r="74" spans="1:31" ht="16.5" x14ac:dyDescent="0.25">
      <c r="A74" s="67" t="s">
        <v>1012</v>
      </c>
      <c r="B74" s="81" t="s">
        <v>663</v>
      </c>
      <c r="C74" s="67" t="s">
        <v>12</v>
      </c>
      <c r="D74" s="84">
        <v>350</v>
      </c>
      <c r="E74" s="84">
        <f t="shared" si="2"/>
        <v>31.818181818181817</v>
      </c>
      <c r="F74" s="48">
        <v>0.1</v>
      </c>
      <c r="M74" s="60"/>
      <c r="N74" s="60"/>
      <c r="O74" s="60"/>
      <c r="P74" s="60"/>
      <c r="Q74" s="60"/>
      <c r="AE74" s="60"/>
    </row>
    <row r="75" spans="1:31" ht="16.5" x14ac:dyDescent="0.25">
      <c r="A75" s="67" t="s">
        <v>1013</v>
      </c>
      <c r="B75" s="81" t="s">
        <v>664</v>
      </c>
      <c r="C75" s="67" t="s">
        <v>12</v>
      </c>
      <c r="D75" s="84">
        <v>180</v>
      </c>
      <c r="E75" s="84">
        <f t="shared" si="2"/>
        <v>16.363636363636363</v>
      </c>
      <c r="F75" s="48">
        <v>0.1</v>
      </c>
      <c r="M75" s="60"/>
      <c r="N75" s="60"/>
      <c r="O75" s="60"/>
      <c r="P75" s="60"/>
      <c r="Q75" s="60"/>
      <c r="AE75" s="60"/>
    </row>
    <row r="76" spans="1:31" ht="31.5" x14ac:dyDescent="0.25">
      <c r="A76" s="67" t="s">
        <v>1014</v>
      </c>
      <c r="B76" s="81" t="s">
        <v>665</v>
      </c>
      <c r="C76" s="67" t="s">
        <v>12</v>
      </c>
      <c r="D76" s="84">
        <v>300</v>
      </c>
      <c r="E76" s="84">
        <f t="shared" si="2"/>
        <v>27.27272727272727</v>
      </c>
      <c r="F76" s="48">
        <v>0.1</v>
      </c>
      <c r="M76" s="60"/>
      <c r="N76" s="60"/>
      <c r="O76" s="60"/>
      <c r="P76" s="60"/>
      <c r="Q76" s="60"/>
      <c r="AE76" s="60"/>
    </row>
    <row r="77" spans="1:31" ht="31.5" x14ac:dyDescent="0.25">
      <c r="A77" s="67" t="s">
        <v>1015</v>
      </c>
      <c r="B77" s="81" t="s">
        <v>666</v>
      </c>
      <c r="C77" s="67" t="s">
        <v>12</v>
      </c>
      <c r="D77" s="84">
        <v>300</v>
      </c>
      <c r="E77" s="84">
        <f t="shared" si="2"/>
        <v>27.27272727272727</v>
      </c>
      <c r="F77" s="48">
        <v>0.1</v>
      </c>
      <c r="M77" s="60"/>
      <c r="N77" s="60"/>
      <c r="O77" s="60"/>
      <c r="P77" s="60"/>
      <c r="Q77" s="60"/>
      <c r="AE77" s="60"/>
    </row>
    <row r="78" spans="1:31" ht="16.5" x14ac:dyDescent="0.25">
      <c r="A78" s="67" t="s">
        <v>1016</v>
      </c>
      <c r="B78" s="81" t="s">
        <v>667</v>
      </c>
      <c r="C78" s="67" t="s">
        <v>12</v>
      </c>
      <c r="D78" s="84">
        <v>300</v>
      </c>
      <c r="E78" s="84">
        <f t="shared" si="2"/>
        <v>27.27272727272727</v>
      </c>
      <c r="F78" s="48">
        <v>0.1</v>
      </c>
      <c r="M78" s="60"/>
      <c r="N78" s="60"/>
      <c r="O78" s="60"/>
      <c r="P78" s="60"/>
      <c r="Q78" s="60"/>
      <c r="AE78" s="60"/>
    </row>
    <row r="79" spans="1:31" s="56" customFormat="1" ht="31.5" x14ac:dyDescent="0.3">
      <c r="A79" s="67" t="s">
        <v>1017</v>
      </c>
      <c r="B79" s="81" t="s">
        <v>668</v>
      </c>
      <c r="C79" s="67" t="s">
        <v>12</v>
      </c>
      <c r="D79" s="84">
        <v>950</v>
      </c>
      <c r="E79" s="84">
        <f t="shared" si="2"/>
        <v>86.36363636363636</v>
      </c>
      <c r="F79" s="48">
        <v>0.1</v>
      </c>
      <c r="G79" s="108"/>
      <c r="H79" s="108"/>
      <c r="I79" s="108"/>
      <c r="J79" s="108"/>
      <c r="L79" s="107"/>
    </row>
    <row r="80" spans="1:31" ht="16.5" x14ac:dyDescent="0.25">
      <c r="A80" s="67" t="s">
        <v>1018</v>
      </c>
      <c r="B80" s="81" t="s">
        <v>669</v>
      </c>
      <c r="C80" s="67" t="s">
        <v>12</v>
      </c>
      <c r="D80" s="84">
        <v>150</v>
      </c>
      <c r="E80" s="84">
        <f t="shared" si="2"/>
        <v>13.636363636363635</v>
      </c>
      <c r="F80" s="48">
        <v>0.1</v>
      </c>
      <c r="M80" s="60"/>
      <c r="N80" s="60"/>
      <c r="O80" s="60"/>
      <c r="P80" s="60"/>
      <c r="Q80" s="60"/>
      <c r="AE80" s="60"/>
    </row>
    <row r="81" spans="1:31" ht="16.5" x14ac:dyDescent="0.25">
      <c r="A81" s="67" t="s">
        <v>1019</v>
      </c>
      <c r="B81" s="81" t="s">
        <v>670</v>
      </c>
      <c r="C81" s="67" t="s">
        <v>12</v>
      </c>
      <c r="D81" s="84">
        <v>1000</v>
      </c>
      <c r="E81" s="84">
        <f t="shared" si="2"/>
        <v>90.909090909090907</v>
      </c>
      <c r="F81" s="48">
        <v>0.1</v>
      </c>
      <c r="M81" s="60"/>
      <c r="N81" s="60"/>
      <c r="O81" s="60"/>
      <c r="P81" s="60"/>
      <c r="Q81" s="60"/>
      <c r="AE81" s="60"/>
    </row>
    <row r="82" spans="1:31" ht="31.5" x14ac:dyDescent="0.25">
      <c r="A82" s="67" t="s">
        <v>1020</v>
      </c>
      <c r="B82" s="81" t="s">
        <v>671</v>
      </c>
      <c r="C82" s="67" t="s">
        <v>12</v>
      </c>
      <c r="D82" s="84">
        <v>300</v>
      </c>
      <c r="E82" s="84">
        <f t="shared" si="2"/>
        <v>27.27272727272727</v>
      </c>
      <c r="F82" s="48">
        <v>0.1</v>
      </c>
      <c r="M82" s="60"/>
      <c r="N82" s="60"/>
      <c r="O82" s="60"/>
      <c r="P82" s="60"/>
      <c r="Q82" s="60"/>
      <c r="AE82" s="60"/>
    </row>
    <row r="83" spans="1:31" ht="31.5" x14ac:dyDescent="0.25">
      <c r="A83" s="67" t="s">
        <v>1021</v>
      </c>
      <c r="B83" s="81" t="s">
        <v>672</v>
      </c>
      <c r="C83" s="67" t="s">
        <v>12</v>
      </c>
      <c r="D83" s="84">
        <v>250</v>
      </c>
      <c r="E83" s="84">
        <f t="shared" si="2"/>
        <v>22.727272727272727</v>
      </c>
      <c r="F83" s="48">
        <v>0.1</v>
      </c>
      <c r="M83" s="60"/>
      <c r="N83" s="60"/>
      <c r="O83" s="60"/>
      <c r="P83" s="60"/>
      <c r="Q83" s="60"/>
      <c r="AE83" s="60"/>
    </row>
    <row r="84" spans="1:31" ht="31.5" x14ac:dyDescent="0.25">
      <c r="A84" s="67" t="s">
        <v>1022</v>
      </c>
      <c r="B84" s="81" t="s">
        <v>673</v>
      </c>
      <c r="C84" s="67" t="s">
        <v>12</v>
      </c>
      <c r="D84" s="84">
        <v>1200</v>
      </c>
      <c r="E84" s="84">
        <f t="shared" si="2"/>
        <v>109.09090909090908</v>
      </c>
      <c r="F84" s="48">
        <v>0.1</v>
      </c>
      <c r="M84" s="60"/>
      <c r="N84" s="60"/>
      <c r="O84" s="60"/>
      <c r="P84" s="60"/>
      <c r="Q84" s="60"/>
      <c r="AE84" s="60"/>
    </row>
    <row r="85" spans="1:31" ht="16.5" x14ac:dyDescent="0.25">
      <c r="A85" s="67" t="s">
        <v>1023</v>
      </c>
      <c r="B85" s="81" t="s">
        <v>674</v>
      </c>
      <c r="C85" s="67" t="s">
        <v>12</v>
      </c>
      <c r="D85" s="84">
        <v>750</v>
      </c>
      <c r="E85" s="84">
        <f t="shared" si="2"/>
        <v>68.181818181818173</v>
      </c>
      <c r="F85" s="48">
        <v>0.1</v>
      </c>
      <c r="M85" s="60"/>
      <c r="N85" s="60"/>
      <c r="O85" s="60"/>
      <c r="P85" s="60"/>
      <c r="Q85" s="60"/>
      <c r="AE85" s="60"/>
    </row>
    <row r="86" spans="1:31" ht="16.5" x14ac:dyDescent="0.25">
      <c r="A86" s="67" t="s">
        <v>1024</v>
      </c>
      <c r="B86" s="81" t="s">
        <v>675</v>
      </c>
      <c r="C86" s="67" t="s">
        <v>12</v>
      </c>
      <c r="D86" s="84">
        <v>90</v>
      </c>
      <c r="E86" s="84">
        <f t="shared" si="2"/>
        <v>8.1818181818181817</v>
      </c>
      <c r="F86" s="48">
        <v>0.1</v>
      </c>
      <c r="M86" s="60"/>
      <c r="N86" s="60"/>
      <c r="O86" s="60"/>
      <c r="P86" s="60"/>
      <c r="Q86" s="60"/>
      <c r="AE86" s="60"/>
    </row>
    <row r="87" spans="1:31" ht="18.75" x14ac:dyDescent="0.25">
      <c r="A87" s="409" t="s">
        <v>239</v>
      </c>
      <c r="B87" s="519" t="s">
        <v>676</v>
      </c>
      <c r="C87" s="67"/>
      <c r="D87" s="84"/>
      <c r="E87" s="84"/>
      <c r="F87" s="48"/>
      <c r="M87" s="60"/>
      <c r="AE87" s="60"/>
    </row>
    <row r="88" spans="1:31" ht="31.5" x14ac:dyDescent="0.25">
      <c r="A88" s="67" t="s">
        <v>238</v>
      </c>
      <c r="B88" s="81" t="s">
        <v>677</v>
      </c>
      <c r="C88" s="67" t="s">
        <v>12</v>
      </c>
      <c r="D88" s="84">
        <v>200</v>
      </c>
      <c r="E88" s="84">
        <f t="shared" si="2"/>
        <v>18.18181818181818</v>
      </c>
      <c r="F88" s="48">
        <v>0.1</v>
      </c>
      <c r="M88" s="60"/>
      <c r="AE88" s="60"/>
    </row>
    <row r="89" spans="1:31" ht="31.5" x14ac:dyDescent="0.25">
      <c r="A89" s="67" t="s">
        <v>237</v>
      </c>
      <c r="B89" s="81" t="s">
        <v>678</v>
      </c>
      <c r="C89" s="67" t="s">
        <v>12</v>
      </c>
      <c r="D89" s="84">
        <v>100</v>
      </c>
      <c r="E89" s="84">
        <f t="shared" si="2"/>
        <v>9.0909090909090899</v>
      </c>
      <c r="F89" s="48">
        <v>0.1</v>
      </c>
      <c r="M89" s="60"/>
      <c r="AE89" s="60"/>
    </row>
    <row r="90" spans="1:31" ht="31.5" x14ac:dyDescent="0.25">
      <c r="A90" s="67" t="s">
        <v>236</v>
      </c>
      <c r="B90" s="81" t="s">
        <v>679</v>
      </c>
      <c r="C90" s="67" t="s">
        <v>12</v>
      </c>
      <c r="D90" s="84">
        <v>100</v>
      </c>
      <c r="E90" s="84">
        <f t="shared" si="2"/>
        <v>9.0909090909090899</v>
      </c>
      <c r="F90" s="48">
        <v>0.1</v>
      </c>
      <c r="M90" s="60"/>
      <c r="AE90" s="60"/>
    </row>
    <row r="91" spans="1:31" ht="51" customHeight="1" x14ac:dyDescent="0.25">
      <c r="A91" s="67" t="s">
        <v>235</v>
      </c>
      <c r="B91" s="81" t="s">
        <v>680</v>
      </c>
      <c r="C91" s="67" t="s">
        <v>12</v>
      </c>
      <c r="D91" s="84">
        <v>50</v>
      </c>
      <c r="E91" s="84">
        <f t="shared" si="2"/>
        <v>4.545454545454545</v>
      </c>
      <c r="F91" s="48">
        <v>0.1</v>
      </c>
      <c r="M91" s="60"/>
      <c r="AE91" s="60"/>
    </row>
    <row r="92" spans="1:31" ht="31.5" x14ac:dyDescent="0.25">
      <c r="A92" s="67" t="s">
        <v>234</v>
      </c>
      <c r="B92" s="81" t="s">
        <v>681</v>
      </c>
      <c r="C92" s="67" t="s">
        <v>12</v>
      </c>
      <c r="D92" s="84">
        <v>50</v>
      </c>
      <c r="E92" s="84">
        <f t="shared" si="2"/>
        <v>4.545454545454545</v>
      </c>
      <c r="F92" s="48">
        <v>0.1</v>
      </c>
      <c r="M92" s="60"/>
      <c r="AE92" s="60"/>
    </row>
    <row r="93" spans="1:31" ht="16.5" x14ac:dyDescent="0.25">
      <c r="A93" s="14"/>
      <c r="C93" s="14"/>
      <c r="D93" s="14"/>
      <c r="E93" s="14"/>
      <c r="F93" s="14"/>
      <c r="M93" s="60"/>
      <c r="AE93" s="60"/>
    </row>
    <row r="94" spans="1:31" ht="16.5" x14ac:dyDescent="0.25">
      <c r="A94" s="23"/>
      <c r="B94" s="230"/>
      <c r="C94" s="128"/>
      <c r="D94" s="8"/>
      <c r="E94" s="8"/>
      <c r="F94" s="59"/>
      <c r="M94" s="60"/>
      <c r="AE94" s="60"/>
    </row>
    <row r="95" spans="1:31" ht="16.5" x14ac:dyDescent="0.25">
      <c r="A95" s="23"/>
      <c r="B95" s="321"/>
      <c r="C95" s="128"/>
      <c r="D95" s="145"/>
      <c r="E95" s="8"/>
      <c r="F95" s="59"/>
      <c r="M95" s="60"/>
      <c r="AE95" s="60"/>
    </row>
    <row r="96" spans="1:31" ht="16.5" x14ac:dyDescent="0.25">
      <c r="A96" s="23"/>
      <c r="B96" s="321"/>
      <c r="C96" s="128"/>
      <c r="D96" s="145"/>
      <c r="E96" s="8"/>
      <c r="F96" s="59"/>
      <c r="M96" s="60"/>
      <c r="AE96" s="60"/>
    </row>
    <row r="97" spans="1:31" ht="16.5" x14ac:dyDescent="0.25">
      <c r="A97" s="23"/>
      <c r="B97" s="321"/>
      <c r="C97" s="128"/>
      <c r="D97" s="145"/>
      <c r="E97" s="8"/>
      <c r="F97" s="59"/>
      <c r="M97" s="60"/>
      <c r="AE97" s="60"/>
    </row>
    <row r="98" spans="1:31" ht="18.75" x14ac:dyDescent="0.25">
      <c r="A98" s="114"/>
      <c r="B98" s="136"/>
      <c r="D98" s="41"/>
      <c r="E98" s="94"/>
      <c r="F98" s="146"/>
      <c r="M98" s="60"/>
      <c r="AE98" s="60"/>
    </row>
    <row r="99" spans="1:31" ht="16.5" x14ac:dyDescent="0.25">
      <c r="A99" s="23"/>
      <c r="B99" s="129"/>
      <c r="D99" s="8"/>
      <c r="E99" s="8"/>
      <c r="F99" s="59"/>
      <c r="M99" s="60"/>
      <c r="AE99" s="60"/>
    </row>
    <row r="100" spans="1:31" ht="16.5" x14ac:dyDescent="0.25">
      <c r="A100" s="23"/>
      <c r="B100" s="129"/>
      <c r="D100" s="8"/>
      <c r="E100" s="8"/>
      <c r="F100" s="59"/>
      <c r="M100" s="60"/>
      <c r="AE100" s="60"/>
    </row>
    <row r="101" spans="1:31" ht="16.5" x14ac:dyDescent="0.25">
      <c r="A101" s="23"/>
      <c r="B101" s="129"/>
      <c r="D101" s="8"/>
      <c r="E101" s="8"/>
      <c r="F101" s="59"/>
      <c r="M101" s="60"/>
      <c r="AE101" s="60"/>
    </row>
    <row r="102" spans="1:31" ht="16.5" x14ac:dyDescent="0.25">
      <c r="A102" s="23"/>
      <c r="B102" s="129"/>
      <c r="D102" s="8"/>
      <c r="E102" s="8"/>
      <c r="F102" s="59"/>
      <c r="M102" s="60"/>
      <c r="AE102" s="60"/>
    </row>
    <row r="103" spans="1:31" ht="16.5" x14ac:dyDescent="0.25">
      <c r="A103" s="23"/>
      <c r="B103" s="129"/>
      <c r="D103" s="8"/>
      <c r="E103" s="8"/>
      <c r="F103" s="59"/>
      <c r="M103" s="60"/>
      <c r="AE103" s="60"/>
    </row>
    <row r="104" spans="1:31" ht="18.75" x14ac:dyDescent="0.25">
      <c r="A104" s="147"/>
      <c r="B104" s="147"/>
      <c r="C104" s="147"/>
      <c r="D104" s="148"/>
      <c r="E104" s="147"/>
      <c r="F104" s="147"/>
      <c r="G104" s="22"/>
      <c r="H104" s="22"/>
      <c r="I104" s="22"/>
    </row>
    <row r="105" spans="1:31" x14ac:dyDescent="0.25">
      <c r="A105" s="149"/>
      <c r="B105" s="150"/>
      <c r="C105" s="49"/>
      <c r="D105" s="151"/>
      <c r="E105" s="151"/>
      <c r="F105" s="152"/>
      <c r="G105" s="103"/>
      <c r="H105" s="22"/>
      <c r="I105" s="22"/>
    </row>
    <row r="106" spans="1:31" ht="20.25" x14ac:dyDescent="0.25">
      <c r="A106" s="131"/>
      <c r="B106" s="47"/>
      <c r="C106" s="49"/>
      <c r="D106" s="8"/>
      <c r="E106" s="8"/>
      <c r="F106" s="153"/>
      <c r="G106" s="98"/>
      <c r="H106" s="98"/>
      <c r="I106" s="98"/>
      <c r="J106" s="14"/>
      <c r="L106" s="14"/>
    </row>
    <row r="107" spans="1:31" ht="20.25" x14ac:dyDescent="0.25">
      <c r="A107" s="131"/>
      <c r="B107" s="47"/>
      <c r="C107" s="49"/>
      <c r="D107" s="8"/>
      <c r="E107" s="8"/>
      <c r="F107" s="153"/>
      <c r="G107" s="98"/>
      <c r="H107" s="98"/>
      <c r="I107" s="98"/>
      <c r="J107" s="14"/>
      <c r="L107" s="14"/>
    </row>
    <row r="108" spans="1:31" s="60" customFormat="1" ht="20.25" x14ac:dyDescent="0.25">
      <c r="A108" s="131"/>
      <c r="B108" s="47"/>
      <c r="C108" s="49"/>
      <c r="D108" s="8"/>
      <c r="E108" s="8"/>
      <c r="F108" s="153"/>
      <c r="G108" s="98"/>
      <c r="H108" s="98"/>
      <c r="I108" s="98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60" customFormat="1" ht="20.25" x14ac:dyDescent="0.25">
      <c r="A109" s="131"/>
      <c r="B109" s="47"/>
      <c r="C109" s="49"/>
      <c r="D109" s="8"/>
      <c r="E109" s="8"/>
      <c r="F109" s="153"/>
      <c r="G109" s="98"/>
      <c r="H109" s="98"/>
      <c r="I109" s="98"/>
      <c r="M109" s="14"/>
      <c r="N109" s="14"/>
      <c r="O109" s="14"/>
      <c r="P109" s="14"/>
      <c r="Q109" s="14"/>
      <c r="R109" s="38"/>
      <c r="S109" s="14"/>
      <c r="T109" s="40"/>
      <c r="U109" s="40"/>
      <c r="V109" s="4"/>
      <c r="W109" s="4"/>
      <c r="X109" s="4"/>
      <c r="Y109" s="4"/>
      <c r="Z109" s="45"/>
      <c r="AA109" s="14"/>
      <c r="AB109" s="14"/>
      <c r="AC109" s="14"/>
      <c r="AD109" s="14"/>
      <c r="AE109" s="14"/>
    </row>
    <row r="110" spans="1:31" ht="20.25" x14ac:dyDescent="0.25">
      <c r="A110" s="131"/>
      <c r="B110" s="47"/>
      <c r="C110" s="49"/>
      <c r="D110" s="8"/>
      <c r="E110" s="8"/>
      <c r="F110" s="153"/>
      <c r="G110" s="98"/>
      <c r="H110" s="98"/>
      <c r="I110" s="98"/>
    </row>
    <row r="111" spans="1:31" ht="20.25" x14ac:dyDescent="0.25">
      <c r="A111" s="131"/>
      <c r="B111" s="154"/>
      <c r="C111" s="49"/>
      <c r="D111" s="8"/>
      <c r="E111" s="8"/>
      <c r="F111" s="153"/>
      <c r="G111" s="98"/>
      <c r="H111" s="98"/>
      <c r="I111" s="98"/>
      <c r="J111" s="14"/>
      <c r="L111" s="14"/>
      <c r="Z111" s="111"/>
      <c r="AB111" s="46"/>
      <c r="AC111" s="46"/>
    </row>
    <row r="112" spans="1:31" ht="20.25" x14ac:dyDescent="0.25">
      <c r="A112" s="131"/>
      <c r="B112" s="154"/>
      <c r="C112" s="49"/>
      <c r="D112" s="8"/>
      <c r="E112" s="8"/>
      <c r="F112" s="153"/>
      <c r="G112" s="98"/>
      <c r="H112" s="98"/>
      <c r="I112" s="98"/>
      <c r="N112" s="60"/>
      <c r="O112" s="60"/>
      <c r="P112" s="60"/>
      <c r="Q112" s="60"/>
      <c r="AB112" s="46"/>
      <c r="AC112" s="46"/>
    </row>
    <row r="113" spans="1:31" ht="20.25" x14ac:dyDescent="0.25">
      <c r="A113" s="131"/>
      <c r="B113" s="154"/>
      <c r="C113" s="49"/>
      <c r="D113" s="8"/>
      <c r="E113" s="8"/>
      <c r="F113" s="153"/>
      <c r="G113" s="98"/>
      <c r="H113" s="98"/>
      <c r="I113" s="98"/>
      <c r="M113" s="60"/>
      <c r="N113" s="60"/>
      <c r="O113" s="60"/>
      <c r="P113" s="60"/>
      <c r="Q113" s="60"/>
      <c r="Z113" s="60"/>
      <c r="AA113" s="60"/>
      <c r="AB113" s="46"/>
      <c r="AC113" s="46"/>
      <c r="AD113" s="60"/>
      <c r="AE113" s="60"/>
    </row>
    <row r="114" spans="1:31" ht="20.25" x14ac:dyDescent="0.25">
      <c r="A114" s="131"/>
      <c r="B114" s="154"/>
      <c r="C114" s="49"/>
      <c r="D114" s="8"/>
      <c r="E114" s="8"/>
      <c r="F114" s="153"/>
      <c r="G114" s="98"/>
      <c r="H114" s="98"/>
      <c r="I114" s="98"/>
      <c r="M114" s="60"/>
      <c r="Z114" s="60"/>
      <c r="AA114" s="60"/>
      <c r="AB114" s="47"/>
      <c r="AC114" s="46"/>
      <c r="AD114" s="60"/>
      <c r="AE114" s="60"/>
    </row>
    <row r="115" spans="1:31" ht="20.25" x14ac:dyDescent="0.25">
      <c r="A115" s="131"/>
      <c r="B115" s="154"/>
      <c r="C115" s="49"/>
      <c r="D115" s="8"/>
      <c r="E115" s="8"/>
      <c r="F115" s="153"/>
      <c r="G115" s="98"/>
      <c r="H115" s="98"/>
      <c r="I115" s="98"/>
      <c r="AA115" s="45"/>
      <c r="AB115" s="45"/>
      <c r="AC115" s="46"/>
      <c r="AE115" s="4"/>
    </row>
    <row r="116" spans="1:31" ht="20.25" x14ac:dyDescent="0.25">
      <c r="A116" s="131"/>
      <c r="B116" s="154"/>
      <c r="C116" s="49"/>
      <c r="D116" s="8"/>
      <c r="E116" s="8"/>
      <c r="F116" s="153"/>
      <c r="G116" s="98"/>
      <c r="H116" s="98"/>
      <c r="I116" s="98"/>
      <c r="AA116" s="45"/>
      <c r="AB116" s="45"/>
      <c r="AC116" s="45"/>
      <c r="AE116" s="4"/>
    </row>
    <row r="117" spans="1:31" x14ac:dyDescent="0.25">
      <c r="A117" s="149"/>
      <c r="B117" s="150"/>
      <c r="C117" s="49"/>
      <c r="D117" s="8"/>
      <c r="E117" s="8"/>
      <c r="F117" s="153"/>
      <c r="G117" s="14"/>
      <c r="AA117" s="45"/>
      <c r="AB117" s="45"/>
      <c r="AC117" s="45"/>
      <c r="AE117" s="4"/>
    </row>
    <row r="118" spans="1:31" ht="20.25" x14ac:dyDescent="0.3">
      <c r="A118" s="131"/>
      <c r="B118" s="47"/>
      <c r="C118" s="49"/>
      <c r="D118" s="46"/>
      <c r="E118" s="8"/>
      <c r="F118" s="153"/>
      <c r="G118" s="71"/>
      <c r="AC118" s="45"/>
      <c r="AE118" s="4"/>
    </row>
    <row r="119" spans="1:31" x14ac:dyDescent="0.25">
      <c r="A119" s="131"/>
      <c r="B119" s="47"/>
      <c r="C119" s="49"/>
      <c r="D119" s="46"/>
      <c r="E119" s="8"/>
      <c r="F119" s="153"/>
      <c r="G119" s="14"/>
      <c r="Z119" s="45"/>
      <c r="AA119" s="45"/>
      <c r="AC119" s="45"/>
      <c r="AE119" s="4"/>
    </row>
    <row r="120" spans="1:31" x14ac:dyDescent="0.25">
      <c r="A120" s="131"/>
      <c r="B120" s="47"/>
      <c r="C120" s="49"/>
      <c r="D120" s="8"/>
      <c r="E120" s="8"/>
      <c r="F120" s="153"/>
      <c r="G120" s="14"/>
      <c r="Z120" s="45"/>
      <c r="AA120" s="45"/>
      <c r="AB120" s="45"/>
      <c r="AC120" s="45"/>
      <c r="AE120" s="4"/>
    </row>
    <row r="121" spans="1:31" x14ac:dyDescent="0.25">
      <c r="A121" s="131"/>
      <c r="B121" s="47"/>
      <c r="C121" s="49"/>
      <c r="D121" s="8"/>
      <c r="E121" s="8"/>
      <c r="F121" s="153"/>
      <c r="G121" s="14"/>
      <c r="J121" s="14"/>
      <c r="L121" s="14"/>
      <c r="R121" s="23"/>
      <c r="S121" s="6"/>
      <c r="T121" s="7"/>
      <c r="U121" s="4"/>
      <c r="V121" s="4"/>
      <c r="W121" s="4"/>
      <c r="X121" s="43"/>
      <c r="Y121" s="10"/>
      <c r="Z121" s="45"/>
      <c r="AA121" s="45"/>
      <c r="AB121" s="45"/>
      <c r="AC121" s="45"/>
      <c r="AE121" s="4"/>
    </row>
    <row r="122" spans="1:31" s="22" customFormat="1" x14ac:dyDescent="0.25">
      <c r="A122" s="131"/>
      <c r="B122" s="47"/>
      <c r="C122" s="49"/>
      <c r="D122" s="8"/>
      <c r="E122" s="8"/>
      <c r="F122" s="153"/>
      <c r="M122" s="14"/>
      <c r="P122" s="14"/>
      <c r="Q122" s="14"/>
      <c r="AE122" s="4"/>
    </row>
    <row r="123" spans="1:31" s="22" customFormat="1" x14ac:dyDescent="0.25">
      <c r="A123" s="131"/>
      <c r="B123" s="47"/>
      <c r="C123" s="49"/>
      <c r="D123" s="8"/>
      <c r="E123" s="8"/>
      <c r="F123" s="153"/>
      <c r="G123" s="14"/>
      <c r="H123" s="14"/>
      <c r="I123" s="14"/>
      <c r="P123" s="14"/>
      <c r="Q123" s="14"/>
    </row>
    <row r="124" spans="1:31" ht="18.75" x14ac:dyDescent="0.25">
      <c r="A124" s="147"/>
      <c r="B124" s="112"/>
      <c r="C124" s="155"/>
      <c r="D124" s="8"/>
      <c r="E124" s="8"/>
      <c r="F124" s="155"/>
      <c r="G124" s="14"/>
      <c r="H124" s="14"/>
      <c r="I124" s="14"/>
      <c r="J124" s="14"/>
      <c r="L124" s="14"/>
      <c r="M124" s="22"/>
      <c r="AE124" s="22"/>
    </row>
    <row r="125" spans="1:31" x14ac:dyDescent="0.25">
      <c r="A125" s="131"/>
      <c r="B125" s="47"/>
      <c r="C125" s="49"/>
      <c r="D125" s="8"/>
      <c r="E125" s="8"/>
      <c r="F125" s="153"/>
      <c r="G125" s="14"/>
      <c r="H125" s="14"/>
      <c r="I125" s="14"/>
      <c r="J125" s="14"/>
      <c r="L125" s="14"/>
    </row>
    <row r="126" spans="1:31" x14ac:dyDescent="0.25">
      <c r="A126" s="131"/>
      <c r="B126" s="47"/>
      <c r="C126" s="49"/>
      <c r="D126" s="8"/>
      <c r="E126" s="8"/>
      <c r="F126" s="152"/>
      <c r="G126" s="14"/>
      <c r="J126" s="14"/>
      <c r="L126" s="14"/>
    </row>
    <row r="127" spans="1:31" x14ac:dyDescent="0.25">
      <c r="A127" s="131"/>
      <c r="B127" s="47"/>
      <c r="C127" s="49"/>
      <c r="D127" s="8"/>
      <c r="E127" s="8"/>
      <c r="F127" s="153"/>
      <c r="G127" s="30"/>
      <c r="H127" s="30"/>
      <c r="I127" s="30"/>
      <c r="J127" s="14"/>
      <c r="L127" s="14"/>
      <c r="P127" s="30"/>
      <c r="Q127" s="30"/>
    </row>
    <row r="128" spans="1:31" x14ac:dyDescent="0.25">
      <c r="A128" s="131"/>
      <c r="B128" s="47"/>
      <c r="C128" s="49"/>
      <c r="D128" s="8"/>
      <c r="E128" s="8"/>
      <c r="F128" s="153"/>
      <c r="G128" s="30"/>
      <c r="H128" s="30"/>
      <c r="I128" s="30"/>
      <c r="N128" s="22"/>
      <c r="O128" s="22"/>
      <c r="P128" s="30"/>
      <c r="Q128" s="30"/>
    </row>
    <row r="129" spans="1:31" s="30" customFormat="1" ht="18.75" x14ac:dyDescent="0.25">
      <c r="A129" s="114"/>
      <c r="B129" s="116"/>
      <c r="C129" s="322"/>
      <c r="D129" s="322"/>
      <c r="E129" s="322"/>
      <c r="F129" s="322"/>
      <c r="M129" s="22"/>
      <c r="N129" s="22"/>
      <c r="O129" s="22"/>
      <c r="AE129" s="22"/>
    </row>
    <row r="130" spans="1:31" ht="18.75" x14ac:dyDescent="0.25">
      <c r="A130" s="156"/>
      <c r="B130" s="12"/>
      <c r="C130" s="19"/>
      <c r="D130" s="157"/>
      <c r="E130" s="125"/>
      <c r="F130" s="112"/>
      <c r="M130" s="22"/>
      <c r="P130" s="30"/>
      <c r="Q130" s="30"/>
      <c r="AE130" s="22"/>
    </row>
    <row r="131" spans="1:31" x14ac:dyDescent="0.25">
      <c r="A131" s="23"/>
      <c r="B131" s="6"/>
      <c r="D131" s="8"/>
      <c r="E131" s="8"/>
      <c r="F131" s="10"/>
      <c r="P131" s="30"/>
      <c r="Q131" s="30"/>
    </row>
    <row r="132" spans="1:31" s="30" customFormat="1" ht="16.5" x14ac:dyDescent="0.25">
      <c r="A132" s="23"/>
      <c r="B132" s="6"/>
      <c r="C132" s="90"/>
      <c r="D132" s="8"/>
      <c r="E132" s="8"/>
      <c r="F132" s="10"/>
      <c r="M132" s="14"/>
      <c r="N132" s="14"/>
      <c r="O132" s="14"/>
      <c r="AE132" s="14"/>
    </row>
    <row r="133" spans="1:31" s="22" customFormat="1" ht="16.5" x14ac:dyDescent="0.25">
      <c r="A133" s="23"/>
      <c r="B133" s="6"/>
      <c r="C133" s="90"/>
      <c r="D133" s="8"/>
      <c r="E133" s="8"/>
      <c r="F133" s="10"/>
      <c r="M133" s="14"/>
      <c r="N133" s="14"/>
      <c r="O133" s="14"/>
      <c r="P133" s="30"/>
      <c r="Q133" s="30"/>
      <c r="AE133" s="14"/>
    </row>
    <row r="134" spans="1:31" s="22" customFormat="1" ht="16.5" x14ac:dyDescent="0.25">
      <c r="A134" s="23"/>
      <c r="B134" s="6"/>
      <c r="C134" s="90"/>
      <c r="D134" s="8"/>
      <c r="E134" s="8"/>
      <c r="F134" s="10"/>
      <c r="M134" s="14"/>
      <c r="N134" s="30"/>
      <c r="O134" s="30"/>
      <c r="P134" s="30"/>
      <c r="Q134" s="30"/>
      <c r="AE134" s="4"/>
    </row>
    <row r="135" spans="1:31" s="22" customFormat="1" ht="16.5" x14ac:dyDescent="0.25">
      <c r="A135" s="23"/>
      <c r="B135" s="6"/>
      <c r="C135" s="90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0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0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0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0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0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0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0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0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0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0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x14ac:dyDescent="0.25">
      <c r="A146" s="23"/>
      <c r="B146" s="129"/>
      <c r="C146" s="4"/>
      <c r="D146" s="8"/>
      <c r="E146" s="8"/>
      <c r="F146" s="59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29"/>
      <c r="C147" s="4"/>
      <c r="D147" s="8"/>
      <c r="E147" s="8"/>
      <c r="F147" s="59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29"/>
      <c r="C148" s="4"/>
      <c r="D148" s="8"/>
      <c r="E148" s="8"/>
      <c r="F148" s="59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29"/>
      <c r="C149" s="4"/>
      <c r="D149" s="8"/>
      <c r="E149" s="8"/>
      <c r="F149" s="59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29"/>
      <c r="C150" s="4"/>
      <c r="D150" s="8"/>
      <c r="E150" s="8"/>
      <c r="F150" s="59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29"/>
      <c r="C151" s="4"/>
      <c r="D151" s="8"/>
      <c r="E151" s="8"/>
      <c r="F151" s="59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29"/>
      <c r="C152" s="4"/>
      <c r="D152" s="8"/>
      <c r="E152" s="8"/>
      <c r="F152" s="59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29"/>
      <c r="C153" s="4"/>
      <c r="D153" s="8"/>
      <c r="E153" s="8"/>
      <c r="F153" s="59"/>
      <c r="M153" s="30"/>
      <c r="N153" s="14"/>
      <c r="O153" s="14"/>
      <c r="P153" s="30"/>
      <c r="Q153" s="30"/>
      <c r="AE153" s="30"/>
    </row>
    <row r="154" spans="1:31" s="22" customFormat="1" ht="16.5" x14ac:dyDescent="0.25">
      <c r="A154" s="23"/>
      <c r="B154" s="6"/>
      <c r="C154" s="90"/>
      <c r="D154" s="8"/>
      <c r="E154" s="8"/>
      <c r="F154" s="10"/>
      <c r="M154" s="14"/>
      <c r="N154" s="14"/>
      <c r="O154" s="14"/>
      <c r="P154" s="30"/>
      <c r="Q154" s="30"/>
      <c r="AE154" s="4"/>
    </row>
    <row r="155" spans="1:31" x14ac:dyDescent="0.25">
      <c r="A155" s="23"/>
      <c r="B155" s="6"/>
      <c r="D155" s="8"/>
      <c r="E155" s="8"/>
      <c r="F155" s="10"/>
      <c r="G155" s="14"/>
      <c r="H155" s="14"/>
      <c r="I155" s="14"/>
      <c r="J155" s="14"/>
      <c r="L155" s="14"/>
      <c r="P155" s="30"/>
      <c r="Q155" s="30"/>
      <c r="AE155" s="4"/>
    </row>
    <row r="156" spans="1:31" x14ac:dyDescent="0.25">
      <c r="A156" s="23"/>
      <c r="B156" s="6"/>
      <c r="D156" s="8"/>
      <c r="E156" s="8"/>
      <c r="F156" s="10"/>
      <c r="G156" s="14"/>
      <c r="H156" s="14"/>
      <c r="I156" s="14"/>
      <c r="J156" s="14"/>
      <c r="L156" s="14"/>
      <c r="N156" s="30"/>
      <c r="O156" s="30"/>
      <c r="P156" s="30"/>
      <c r="Q156" s="30"/>
      <c r="AE156" s="4"/>
    </row>
    <row r="157" spans="1:31" s="71" customFormat="1" ht="20.25" x14ac:dyDescent="0.3">
      <c r="A157" s="159"/>
      <c r="B157" s="160"/>
      <c r="C157" s="162"/>
      <c r="D157" s="163"/>
      <c r="E157" s="163"/>
      <c r="F157" s="164"/>
      <c r="M157" s="98"/>
      <c r="P157" s="98"/>
      <c r="Q157" s="98"/>
      <c r="AE157" s="98"/>
    </row>
    <row r="158" spans="1:31" x14ac:dyDescent="0.25">
      <c r="A158" s="13"/>
      <c r="B158" s="47"/>
      <c r="C158" s="40"/>
      <c r="D158" s="8"/>
      <c r="E158" s="8"/>
      <c r="F158" s="10"/>
      <c r="M158" s="22"/>
      <c r="N158" s="22"/>
      <c r="O158" s="22"/>
      <c r="P158" s="30"/>
      <c r="Q158" s="30"/>
      <c r="AE158" s="22"/>
    </row>
    <row r="159" spans="1:31" x14ac:dyDescent="0.25">
      <c r="A159" s="13"/>
      <c r="B159" s="47"/>
      <c r="C159" s="40"/>
      <c r="D159" s="8"/>
      <c r="E159" s="8"/>
      <c r="F159" s="10"/>
      <c r="M159" s="22"/>
      <c r="AE159" s="22"/>
    </row>
    <row r="160" spans="1:31" s="22" customFormat="1" x14ac:dyDescent="0.25">
      <c r="A160" s="13"/>
      <c r="B160" s="47"/>
      <c r="C160" s="40"/>
      <c r="D160" s="8"/>
      <c r="E160" s="8"/>
      <c r="F160" s="10"/>
      <c r="M160" s="14"/>
      <c r="N160" s="14"/>
      <c r="O160" s="14"/>
      <c r="P160" s="14"/>
      <c r="Q160" s="14"/>
      <c r="AE160" s="14"/>
    </row>
    <row r="161" spans="1:32" s="22" customFormat="1" x14ac:dyDescent="0.25">
      <c r="A161" s="13"/>
      <c r="B161" s="129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47"/>
      <c r="C162" s="40"/>
      <c r="D162" s="8"/>
      <c r="E162" s="8"/>
      <c r="F162" s="10"/>
      <c r="M162" s="14"/>
      <c r="N162" s="14"/>
      <c r="O162" s="14"/>
      <c r="P162" s="14"/>
      <c r="Q162" s="14"/>
      <c r="AE162" s="4"/>
    </row>
    <row r="163" spans="1:32" x14ac:dyDescent="0.25">
      <c r="A163" s="13"/>
      <c r="B163" s="47"/>
      <c r="C163" s="40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5"/>
      <c r="C164" s="166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5"/>
      <c r="C165" s="166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5"/>
      <c r="C166" s="166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5"/>
      <c r="C167" s="166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5"/>
      <c r="C168" s="166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5"/>
      <c r="C169" s="166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5"/>
      <c r="C170" s="166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5"/>
      <c r="C171" s="166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7"/>
      <c r="C172" s="168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7"/>
      <c r="C173" s="168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ht="18.75" x14ac:dyDescent="0.25">
      <c r="A174" s="114"/>
      <c r="B174" s="116"/>
      <c r="C174" s="322"/>
      <c r="D174" s="322"/>
      <c r="E174" s="322"/>
      <c r="F174" s="322"/>
      <c r="G174" s="14"/>
      <c r="M174" s="22"/>
      <c r="N174" s="22"/>
      <c r="O174" s="22"/>
      <c r="P174" s="22"/>
      <c r="Q174" s="22"/>
      <c r="AE174" s="22"/>
    </row>
    <row r="175" spans="1:32" x14ac:dyDescent="0.25">
      <c r="A175" s="169"/>
      <c r="B175" s="11"/>
      <c r="C175" s="40"/>
      <c r="E175" s="94"/>
      <c r="F175" s="170"/>
      <c r="G175" s="14"/>
      <c r="M175" s="22"/>
      <c r="AE175" s="22"/>
    </row>
    <row r="176" spans="1:32" x14ac:dyDescent="0.25">
      <c r="A176" s="13"/>
      <c r="B176" s="6"/>
      <c r="C176" s="40"/>
      <c r="D176" s="8"/>
      <c r="E176" s="8"/>
      <c r="F176" s="10"/>
      <c r="G176" s="171"/>
      <c r="H176" s="22"/>
      <c r="I176" s="22"/>
      <c r="J176" s="22"/>
      <c r="K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s="22" customFormat="1" x14ac:dyDescent="0.25">
      <c r="A182" s="13"/>
      <c r="B182" s="6"/>
      <c r="C182" s="40"/>
      <c r="D182" s="8"/>
      <c r="E182" s="8"/>
      <c r="F182" s="10"/>
      <c r="M182" s="14"/>
      <c r="N182" s="14"/>
      <c r="O182" s="14"/>
      <c r="P182" s="14"/>
      <c r="Q182" s="14"/>
      <c r="AE182" s="4"/>
      <c r="AF182" s="14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AE184" s="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N185" s="22"/>
      <c r="O185" s="22"/>
      <c r="P185" s="22"/>
      <c r="Q185" s="22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M186" s="22"/>
      <c r="N186" s="22"/>
      <c r="O186" s="22"/>
      <c r="P186" s="22"/>
      <c r="Q186" s="22"/>
      <c r="AE186" s="22"/>
    </row>
    <row r="187" spans="1:32" ht="17.45" customHeight="1" x14ac:dyDescent="0.25">
      <c r="A187" s="172"/>
      <c r="B187" s="52"/>
      <c r="C187" s="311"/>
      <c r="D187" s="311"/>
      <c r="E187" s="311"/>
      <c r="F187" s="311"/>
      <c r="G187" s="14"/>
      <c r="H187" s="14"/>
      <c r="I187" s="14"/>
      <c r="J187" s="14"/>
      <c r="M187" s="22"/>
      <c r="AE187" s="22"/>
    </row>
    <row r="188" spans="1:32" s="30" customFormat="1" x14ac:dyDescent="0.25">
      <c r="A188" s="131"/>
      <c r="B188" s="47"/>
      <c r="C188" s="49"/>
      <c r="D188" s="8"/>
      <c r="E188" s="8"/>
      <c r="F188" s="10"/>
      <c r="G188" s="14"/>
      <c r="H188" s="45"/>
      <c r="I188" s="45"/>
      <c r="J188" s="45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1"/>
      <c r="B189" s="47"/>
      <c r="C189" s="49"/>
      <c r="D189" s="8"/>
      <c r="E189" s="8"/>
      <c r="F189" s="10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1"/>
      <c r="B190" s="47"/>
      <c r="C190" s="49"/>
      <c r="D190" s="8"/>
      <c r="E190" s="8"/>
      <c r="F190" s="10"/>
      <c r="G190" s="14"/>
      <c r="H190" s="45"/>
      <c r="I190" s="45"/>
      <c r="J190" s="45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1"/>
      <c r="B191" s="47"/>
      <c r="C191" s="49"/>
      <c r="D191" s="8"/>
      <c r="E191" s="8"/>
      <c r="F191" s="10"/>
      <c r="G191" s="14"/>
      <c r="H191" s="45"/>
      <c r="I191" s="45"/>
      <c r="J191" s="45"/>
      <c r="K191" s="14"/>
      <c r="M191" s="14"/>
      <c r="AE191" s="4"/>
      <c r="AF191" s="14"/>
    </row>
    <row r="192" spans="1:32" s="30" customFormat="1" x14ac:dyDescent="0.25">
      <c r="A192" s="131"/>
      <c r="B192" s="47"/>
      <c r="C192" s="49"/>
      <c r="D192" s="8"/>
      <c r="E192" s="8"/>
      <c r="F192" s="10"/>
      <c r="G192" s="14"/>
      <c r="H192" s="45"/>
      <c r="I192" s="45"/>
      <c r="J192" s="45"/>
      <c r="K192" s="14"/>
      <c r="AF192" s="22"/>
    </row>
    <row r="193" spans="1:32" s="30" customFormat="1" x14ac:dyDescent="0.25">
      <c r="A193" s="131"/>
      <c r="B193" s="47"/>
      <c r="C193" s="49"/>
      <c r="D193" s="8"/>
      <c r="E193" s="8"/>
      <c r="F193" s="10"/>
      <c r="AF193" s="22"/>
    </row>
    <row r="194" spans="1:32" s="30" customFormat="1" x14ac:dyDescent="0.25">
      <c r="A194" s="131"/>
      <c r="B194" s="47"/>
      <c r="C194" s="49"/>
      <c r="D194" s="8"/>
      <c r="E194" s="8"/>
      <c r="F194" s="10"/>
      <c r="G194" s="22"/>
      <c r="H194" s="22"/>
      <c r="I194" s="22"/>
      <c r="J194" s="22"/>
      <c r="K194" s="22"/>
      <c r="AF194" s="14"/>
    </row>
    <row r="195" spans="1:32" s="30" customFormat="1" x14ac:dyDescent="0.25">
      <c r="A195" s="13"/>
      <c r="B195" s="11"/>
      <c r="C195" s="40"/>
      <c r="D195" s="8"/>
      <c r="E195" s="8"/>
      <c r="F195" s="173"/>
      <c r="G195" s="14"/>
      <c r="H195" s="14"/>
      <c r="I195" s="14"/>
      <c r="J195" s="14"/>
      <c r="K195" s="14"/>
      <c r="AF195" s="14"/>
    </row>
    <row r="196" spans="1:32" s="30" customFormat="1" x14ac:dyDescent="0.25">
      <c r="A196" s="174"/>
      <c r="B196" s="175"/>
      <c r="C196" s="40"/>
      <c r="D196" s="8"/>
      <c r="E196" s="8"/>
      <c r="F196" s="173"/>
      <c r="G196" s="14"/>
      <c r="H196" s="8"/>
      <c r="I196" s="45"/>
      <c r="J196" s="14"/>
      <c r="K196" s="14"/>
      <c r="AF196" s="14"/>
    </row>
    <row r="197" spans="1:32" s="30" customFormat="1" x14ac:dyDescent="0.25">
      <c r="A197" s="13"/>
      <c r="B197" s="6"/>
      <c r="C197" s="40"/>
      <c r="D197" s="8"/>
      <c r="E197" s="8"/>
      <c r="F197" s="10"/>
      <c r="G197" s="45"/>
      <c r="H197" s="45"/>
      <c r="I197" s="45"/>
      <c r="J197" s="45"/>
      <c r="K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5"/>
      <c r="H198" s="45"/>
      <c r="I198" s="45"/>
      <c r="J198" s="45"/>
      <c r="K198" s="14"/>
    </row>
    <row r="199" spans="1:32" s="30" customFormat="1" x14ac:dyDescent="0.25">
      <c r="A199" s="174"/>
      <c r="B199" s="175"/>
      <c r="C199" s="40"/>
      <c r="D199" s="8"/>
      <c r="E199" s="8"/>
      <c r="F199" s="173"/>
      <c r="G199" s="22"/>
      <c r="H199" s="22"/>
      <c r="I199" s="22"/>
      <c r="J199" s="22"/>
      <c r="K199" s="22"/>
    </row>
    <row r="200" spans="1:32" s="30" customFormat="1" x14ac:dyDescent="0.25">
      <c r="A200" s="13"/>
      <c r="B200" s="6"/>
      <c r="C200" s="40"/>
      <c r="D200" s="8"/>
      <c r="E200" s="8"/>
      <c r="F200" s="10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74"/>
      <c r="B202" s="176"/>
      <c r="C202" s="40"/>
      <c r="D202" s="8"/>
      <c r="E202" s="8"/>
      <c r="F202" s="173"/>
      <c r="G202" s="14"/>
      <c r="H202" s="14"/>
      <c r="I202" s="14"/>
      <c r="J202" s="14"/>
      <c r="K202" s="14"/>
    </row>
    <row r="203" spans="1:32" s="30" customFormat="1" x14ac:dyDescent="0.25">
      <c r="A203" s="13"/>
      <c r="B203" s="177"/>
      <c r="C203" s="40"/>
      <c r="D203" s="8"/>
      <c r="E203" s="8"/>
      <c r="F203" s="10"/>
      <c r="G203" s="14"/>
      <c r="H203" s="14"/>
      <c r="I203" s="14"/>
      <c r="J203" s="14"/>
      <c r="K203" s="14"/>
    </row>
    <row r="204" spans="1:32" s="30" customFormat="1" x14ac:dyDescent="0.25">
      <c r="A204" s="13"/>
      <c r="B204" s="177"/>
      <c r="C204" s="40"/>
      <c r="D204" s="8"/>
      <c r="E204" s="8"/>
      <c r="F204" s="10"/>
      <c r="G204" s="45"/>
      <c r="H204" s="45"/>
      <c r="I204" s="45"/>
      <c r="J204" s="45"/>
      <c r="K204" s="14"/>
    </row>
    <row r="205" spans="1:32" s="30" customFormat="1" x14ac:dyDescent="0.25">
      <c r="A205" s="13"/>
      <c r="B205" s="177"/>
      <c r="C205" s="40"/>
      <c r="D205" s="8"/>
      <c r="E205" s="8"/>
      <c r="F205" s="10"/>
      <c r="G205" s="45"/>
      <c r="H205" s="45"/>
      <c r="I205" s="45"/>
      <c r="J205" s="45"/>
      <c r="K205" s="14"/>
    </row>
    <row r="206" spans="1:32" s="30" customFormat="1" x14ac:dyDescent="0.25">
      <c r="A206" s="174"/>
      <c r="B206" s="176"/>
      <c r="C206" s="40"/>
      <c r="D206" s="8"/>
      <c r="E206" s="8"/>
      <c r="F206" s="173"/>
      <c r="G206" s="45"/>
      <c r="H206" s="45"/>
      <c r="I206" s="45"/>
      <c r="J206" s="45"/>
      <c r="K206" s="14"/>
    </row>
    <row r="207" spans="1:32" s="30" customFormat="1" x14ac:dyDescent="0.25">
      <c r="A207" s="13"/>
      <c r="B207" s="178"/>
      <c r="C207" s="40"/>
      <c r="D207" s="8"/>
      <c r="E207" s="8"/>
      <c r="F207" s="10"/>
      <c r="G207" s="45"/>
      <c r="H207" s="45"/>
      <c r="I207" s="45"/>
      <c r="J207" s="45"/>
      <c r="K207" s="14"/>
    </row>
    <row r="208" spans="1:32" s="30" customFormat="1" x14ac:dyDescent="0.25">
      <c r="A208" s="174"/>
      <c r="B208" s="176"/>
      <c r="C208" s="40"/>
      <c r="D208" s="8"/>
      <c r="E208" s="8"/>
      <c r="F208" s="10"/>
      <c r="G208" s="45"/>
      <c r="H208" s="45"/>
      <c r="I208" s="45"/>
      <c r="J208" s="45"/>
      <c r="K208" s="14"/>
    </row>
    <row r="209" spans="1:32" s="30" customFormat="1" x14ac:dyDescent="0.25">
      <c r="A209" s="13"/>
      <c r="B209" s="11"/>
      <c r="C209" s="40"/>
      <c r="D209" s="8"/>
      <c r="E209" s="8"/>
      <c r="F209" s="173"/>
      <c r="G209" s="45"/>
      <c r="H209" s="45"/>
      <c r="I209" s="45"/>
      <c r="J209" s="45"/>
      <c r="K209" s="14"/>
    </row>
    <row r="210" spans="1:32" s="30" customFormat="1" x14ac:dyDescent="0.25">
      <c r="A210" s="13"/>
      <c r="B210" s="175"/>
      <c r="C210" s="40"/>
      <c r="D210" s="8"/>
      <c r="E210" s="8"/>
      <c r="F210" s="173"/>
      <c r="G210" s="45"/>
      <c r="H210" s="45"/>
      <c r="I210" s="45"/>
      <c r="J210" s="45"/>
      <c r="K210" s="14"/>
      <c r="N210" s="22"/>
      <c r="O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45"/>
      <c r="H211" s="8"/>
      <c r="I211" s="45"/>
      <c r="J211" s="45"/>
      <c r="K211" s="14"/>
      <c r="M211" s="22"/>
      <c r="N211" s="22"/>
      <c r="O211" s="22"/>
      <c r="AE211" s="22"/>
    </row>
    <row r="212" spans="1:32" s="30" customFormat="1" x14ac:dyDescent="0.25">
      <c r="A212" s="13"/>
      <c r="B212" s="179"/>
      <c r="C212" s="40"/>
      <c r="D212" s="8"/>
      <c r="E212" s="8"/>
      <c r="F212" s="10"/>
      <c r="G212" s="22"/>
      <c r="H212" s="22"/>
      <c r="I212" s="22"/>
      <c r="J212" s="22"/>
      <c r="K212" s="22"/>
      <c r="M212" s="22"/>
      <c r="N212" s="14"/>
      <c r="O212" s="14"/>
      <c r="AE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22"/>
      <c r="H213" s="22"/>
      <c r="I213" s="22"/>
      <c r="J213" s="22"/>
      <c r="K213" s="22"/>
      <c r="M213" s="14"/>
      <c r="N213" s="14"/>
      <c r="O213" s="14"/>
      <c r="AE213" s="14"/>
    </row>
    <row r="214" spans="1:32" s="22" customFormat="1" x14ac:dyDescent="0.25">
      <c r="A214" s="13"/>
      <c r="B214" s="6"/>
      <c r="C214" s="40"/>
      <c r="D214" s="8"/>
      <c r="E214" s="8"/>
      <c r="F214" s="10"/>
      <c r="G214" s="14"/>
      <c r="H214" s="14"/>
      <c r="I214" s="14"/>
      <c r="J214" s="14"/>
      <c r="K214" s="14"/>
      <c r="M214" s="14"/>
      <c r="N214" s="14"/>
      <c r="O214" s="14"/>
      <c r="P214" s="30"/>
      <c r="Q214" s="30"/>
      <c r="AE214" s="14"/>
      <c r="AF214" s="30"/>
    </row>
    <row r="215" spans="1:32" s="22" customFormat="1" x14ac:dyDescent="0.25">
      <c r="A215" s="13"/>
      <c r="B215" s="11"/>
      <c r="C215" s="40"/>
      <c r="D215" s="8"/>
      <c r="E215" s="8"/>
      <c r="F215" s="173"/>
      <c r="G215" s="14"/>
      <c r="H215" s="14"/>
      <c r="I215" s="14"/>
      <c r="J215" s="14"/>
      <c r="K215" s="14"/>
      <c r="M215" s="14"/>
      <c r="N215" s="14"/>
      <c r="O215" s="14"/>
      <c r="P215" s="14"/>
      <c r="Q215" s="14"/>
      <c r="AE215" s="14"/>
      <c r="AF215" s="30"/>
    </row>
    <row r="216" spans="1:32" x14ac:dyDescent="0.25">
      <c r="A216" s="13"/>
      <c r="B216" s="177"/>
      <c r="C216" s="180"/>
      <c r="D216" s="8"/>
      <c r="E216" s="8"/>
      <c r="F216" s="10"/>
      <c r="G216" s="14"/>
      <c r="H216" s="14"/>
      <c r="I216" s="14"/>
      <c r="J216" s="14"/>
      <c r="L216" s="14"/>
      <c r="AE216" s="4"/>
      <c r="AF216" s="30"/>
    </row>
    <row r="217" spans="1:32" x14ac:dyDescent="0.25">
      <c r="A217" s="174"/>
      <c r="B217" s="176"/>
      <c r="C217" s="183"/>
      <c r="D217" s="8"/>
      <c r="E217" s="8"/>
      <c r="F217" s="184"/>
      <c r="L217" s="14"/>
      <c r="N217" s="22"/>
      <c r="O217" s="22"/>
      <c r="P217" s="22"/>
      <c r="Q217" s="22"/>
      <c r="AE217" s="4"/>
      <c r="AF217" s="30"/>
    </row>
    <row r="218" spans="1:32" x14ac:dyDescent="0.25">
      <c r="A218" s="13"/>
      <c r="B218" s="11"/>
      <c r="C218" s="40"/>
      <c r="D218" s="8"/>
      <c r="E218" s="8"/>
      <c r="F218" s="173"/>
      <c r="G218" s="30"/>
      <c r="H218" s="30"/>
      <c r="I218" s="30"/>
      <c r="J218" s="30"/>
      <c r="K218" s="30"/>
      <c r="M218" s="22"/>
      <c r="N218" s="22"/>
      <c r="O218" s="22"/>
      <c r="P218" s="22"/>
      <c r="Q218" s="22"/>
      <c r="AE218" s="22"/>
      <c r="AF218" s="30"/>
    </row>
    <row r="219" spans="1:32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179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AE220" s="22"/>
      <c r="AF220" s="30"/>
    </row>
    <row r="221" spans="1:32" s="22" customFormat="1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14"/>
      <c r="N221" s="14"/>
      <c r="O221" s="14"/>
      <c r="P221" s="14"/>
      <c r="Q221" s="14"/>
      <c r="AE221" s="14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x14ac:dyDescent="0.25">
      <c r="A223" s="13"/>
      <c r="B223" s="11"/>
      <c r="C223" s="40"/>
      <c r="D223" s="8"/>
      <c r="E223" s="8"/>
      <c r="F223" s="173"/>
      <c r="G223" s="30"/>
      <c r="H223" s="30"/>
      <c r="I223" s="30"/>
      <c r="J223" s="30"/>
      <c r="K223" s="30"/>
      <c r="L223" s="14"/>
      <c r="AE223" s="4"/>
      <c r="AF223" s="30"/>
    </row>
    <row r="224" spans="1:32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L224" s="14"/>
      <c r="AE224" s="4"/>
      <c r="AF224" s="22"/>
    </row>
    <row r="225" spans="1:32" x14ac:dyDescent="0.25">
      <c r="A225" s="13"/>
      <c r="B225" s="179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79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79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1"/>
      <c r="C228" s="40"/>
      <c r="D228" s="8"/>
      <c r="E228" s="8"/>
      <c r="F228" s="173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79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79"/>
      <c r="C230" s="40"/>
      <c r="D230" s="8"/>
      <c r="E230" s="8"/>
      <c r="F230" s="10"/>
      <c r="G230" s="30"/>
      <c r="H230" s="30"/>
      <c r="I230" s="30"/>
      <c r="J230" s="30"/>
      <c r="K230" s="30"/>
      <c r="N230" s="22"/>
      <c r="O230" s="22"/>
      <c r="P230" s="22"/>
      <c r="Q230" s="22"/>
      <c r="AE230" s="4"/>
    </row>
    <row r="231" spans="1:32" x14ac:dyDescent="0.25">
      <c r="A231" s="13"/>
      <c r="B231" s="179"/>
      <c r="C231" s="40"/>
      <c r="D231" s="8"/>
      <c r="E231" s="8"/>
      <c r="F231" s="10"/>
      <c r="G231" s="30"/>
      <c r="H231" s="30"/>
      <c r="I231" s="30"/>
      <c r="J231" s="30"/>
      <c r="K231" s="30"/>
      <c r="M231" s="22"/>
      <c r="N231" s="22"/>
      <c r="O231" s="22"/>
      <c r="P231" s="22"/>
      <c r="Q231" s="22"/>
      <c r="AE231" s="22"/>
      <c r="AF231" s="22"/>
    </row>
    <row r="232" spans="1:32" x14ac:dyDescent="0.25">
      <c r="A232" s="13"/>
      <c r="B232" s="179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AE232" s="22"/>
      <c r="AF232" s="22"/>
    </row>
    <row r="233" spans="1:32" x14ac:dyDescent="0.25">
      <c r="A233" s="13"/>
      <c r="B233" s="179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179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79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6"/>
      <c r="C236" s="40"/>
      <c r="D236" s="8"/>
      <c r="E236" s="8"/>
      <c r="F236" s="173"/>
      <c r="G236" s="30"/>
      <c r="H236" s="30"/>
      <c r="I236" s="30"/>
      <c r="J236" s="30"/>
      <c r="K236" s="30"/>
      <c r="N236" s="30"/>
      <c r="O236" s="30"/>
      <c r="P236" s="30"/>
      <c r="Q236" s="30"/>
      <c r="AE236" s="4"/>
    </row>
    <row r="237" spans="1:32" ht="18.75" x14ac:dyDescent="0.25">
      <c r="A237" s="185"/>
      <c r="B237" s="143"/>
      <c r="C237" s="107"/>
      <c r="D237" s="8"/>
      <c r="E237" s="8"/>
      <c r="F237" s="124"/>
      <c r="G237" s="30"/>
      <c r="H237" s="30"/>
      <c r="I237" s="30"/>
      <c r="J237" s="30"/>
      <c r="K237" s="30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186"/>
      <c r="B238" s="187"/>
      <c r="C238" s="186"/>
      <c r="D238" s="189"/>
      <c r="E238" s="189"/>
      <c r="F238" s="190"/>
      <c r="G238" s="30"/>
      <c r="H238" s="30"/>
      <c r="I238" s="30"/>
      <c r="J238" s="22"/>
      <c r="K238" s="22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29"/>
      <c r="C239" s="23"/>
      <c r="D239" s="8"/>
      <c r="E239" s="8"/>
      <c r="F239" s="10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29"/>
      <c r="C240" s="23"/>
      <c r="D240" s="8"/>
      <c r="E240" s="8"/>
      <c r="F240" s="10"/>
      <c r="G240" s="30"/>
      <c r="H240" s="30"/>
      <c r="I240" s="30"/>
      <c r="J240" s="14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29"/>
      <c r="C241" s="23"/>
      <c r="D241" s="8"/>
      <c r="E241" s="8"/>
      <c r="F241" s="10"/>
      <c r="G241" s="22"/>
      <c r="H241" s="22"/>
      <c r="I241" s="22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29"/>
      <c r="C242" s="23"/>
      <c r="D242" s="8"/>
      <c r="E242" s="8"/>
      <c r="F242" s="10"/>
      <c r="G242" s="22"/>
      <c r="H242" s="22"/>
      <c r="I242" s="22"/>
      <c r="J242" s="14"/>
      <c r="M242" s="30"/>
      <c r="N242" s="30"/>
      <c r="O242" s="30"/>
      <c r="P242" s="30"/>
      <c r="Q242" s="30"/>
      <c r="AE242" s="30"/>
    </row>
    <row r="243" spans="1:32" x14ac:dyDescent="0.25">
      <c r="A243" s="169"/>
      <c r="B243" s="11"/>
      <c r="D243" s="8"/>
      <c r="E243" s="8"/>
      <c r="F243" s="153"/>
      <c r="G243" s="30"/>
      <c r="H243" s="30"/>
      <c r="I243" s="30"/>
      <c r="J243" s="30"/>
      <c r="K243" s="30"/>
      <c r="P243" s="45"/>
      <c r="Q243" s="45"/>
    </row>
    <row r="244" spans="1:32" x14ac:dyDescent="0.25">
      <c r="A244" s="169"/>
      <c r="B244" s="11"/>
      <c r="C244" s="40"/>
      <c r="D244" s="8"/>
      <c r="E244" s="8"/>
      <c r="F244" s="191"/>
      <c r="G244" s="30"/>
      <c r="H244" s="30"/>
      <c r="I244" s="30"/>
      <c r="J244" s="30"/>
      <c r="K244" s="30"/>
      <c r="AE244" s="4"/>
    </row>
    <row r="245" spans="1:32" ht="16.5" x14ac:dyDescent="0.25">
      <c r="A245" s="13"/>
      <c r="B245" s="192"/>
      <c r="C245" s="40"/>
      <c r="D245" s="8"/>
      <c r="E245" s="8"/>
      <c r="F245" s="153"/>
      <c r="G245" s="30"/>
      <c r="H245" s="30"/>
      <c r="I245" s="30"/>
      <c r="J245" s="30"/>
      <c r="K245" s="30"/>
      <c r="N245" s="22"/>
      <c r="O245" s="22"/>
      <c r="P245" s="22"/>
      <c r="Q245" s="22"/>
      <c r="AE245" s="4"/>
      <c r="AF245" s="60"/>
    </row>
    <row r="246" spans="1:32" ht="16.5" x14ac:dyDescent="0.25">
      <c r="A246" s="13"/>
      <c r="B246" s="192"/>
      <c r="C246" s="40"/>
      <c r="D246" s="8"/>
      <c r="E246" s="8"/>
      <c r="F246" s="153"/>
      <c r="G246" s="30"/>
      <c r="H246" s="30"/>
      <c r="I246" s="30"/>
      <c r="J246" s="30"/>
      <c r="K246" s="30"/>
      <c r="M246" s="22"/>
      <c r="N246" s="22"/>
      <c r="O246" s="22"/>
      <c r="P246" s="22"/>
      <c r="Q246" s="22"/>
      <c r="AE246" s="22"/>
      <c r="AF246" s="60"/>
    </row>
    <row r="247" spans="1:32" x14ac:dyDescent="0.25">
      <c r="A247" s="13"/>
      <c r="B247" s="192"/>
      <c r="C247" s="40"/>
      <c r="D247" s="8"/>
      <c r="E247" s="8"/>
      <c r="F247" s="153"/>
      <c r="G247" s="30"/>
      <c r="H247" s="30"/>
      <c r="I247" s="30"/>
      <c r="J247" s="30"/>
      <c r="K247" s="30"/>
      <c r="M247" s="22"/>
      <c r="AE247" s="22"/>
      <c r="AF247" s="30"/>
    </row>
    <row r="248" spans="1:32" x14ac:dyDescent="0.25">
      <c r="A248" s="13"/>
      <c r="B248" s="192"/>
      <c r="C248" s="40"/>
      <c r="D248" s="8"/>
      <c r="E248" s="8"/>
      <c r="F248" s="153"/>
      <c r="G248" s="30"/>
      <c r="H248" s="30"/>
      <c r="I248" s="30"/>
      <c r="J248" s="30"/>
      <c r="K248" s="30"/>
    </row>
    <row r="249" spans="1:32" x14ac:dyDescent="0.25">
      <c r="A249" s="13"/>
      <c r="B249" s="192"/>
      <c r="C249" s="40"/>
      <c r="D249" s="8"/>
      <c r="E249" s="8"/>
      <c r="F249" s="153"/>
      <c r="G249" s="30"/>
      <c r="H249" s="30"/>
      <c r="I249" s="30"/>
      <c r="J249" s="30"/>
      <c r="K249" s="30"/>
    </row>
    <row r="250" spans="1:32" x14ac:dyDescent="0.25">
      <c r="A250" s="13"/>
      <c r="B250" s="6"/>
      <c r="C250" s="40"/>
      <c r="D250" s="8"/>
      <c r="E250" s="8"/>
      <c r="F250" s="153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3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3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3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3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3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3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3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3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3"/>
      <c r="G259" s="30"/>
      <c r="H259" s="30"/>
      <c r="I259" s="30"/>
      <c r="J259" s="30"/>
      <c r="K259" s="30"/>
      <c r="AE259" s="4"/>
    </row>
    <row r="260" spans="1:32" s="30" customFormat="1" x14ac:dyDescent="0.25">
      <c r="A260" s="13"/>
      <c r="B260" s="6"/>
      <c r="C260" s="40"/>
      <c r="D260" s="8"/>
      <c r="E260" s="8"/>
      <c r="F260" s="153"/>
      <c r="H260" s="193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3"/>
      <c r="B261" s="6"/>
      <c r="C261" s="40"/>
      <c r="D261" s="8"/>
      <c r="E261" s="8"/>
      <c r="F261" s="153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69"/>
      <c r="B262" s="194"/>
      <c r="C262" s="40"/>
      <c r="D262" s="8"/>
      <c r="E262" s="8"/>
      <c r="F262" s="153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69"/>
      <c r="B263" s="194"/>
      <c r="C263" s="40"/>
      <c r="D263" s="8"/>
      <c r="E263" s="8"/>
      <c r="F263" s="153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69"/>
      <c r="B264" s="194"/>
      <c r="C264" s="40"/>
      <c r="D264" s="8"/>
      <c r="E264" s="8"/>
      <c r="F264" s="153"/>
      <c r="M264" s="14"/>
      <c r="N264" s="14"/>
      <c r="O264" s="14"/>
      <c r="P264" s="14"/>
      <c r="Q264" s="14"/>
      <c r="AE264" s="4"/>
      <c r="AF264" s="14"/>
    </row>
    <row r="265" spans="1:32" s="196" customFormat="1" ht="18" customHeight="1" x14ac:dyDescent="0.3">
      <c r="A265" s="195"/>
      <c r="B265" s="104"/>
      <c r="C265" s="104"/>
      <c r="D265" s="104"/>
      <c r="E265" s="104"/>
      <c r="F265" s="104"/>
      <c r="M265" s="56"/>
      <c r="N265" s="56"/>
      <c r="O265" s="56"/>
      <c r="P265" s="56"/>
      <c r="Q265" s="56"/>
      <c r="AE265" s="107"/>
      <c r="AF265" s="56"/>
    </row>
    <row r="266" spans="1:32" s="30" customFormat="1" x14ac:dyDescent="0.25">
      <c r="A266" s="13"/>
      <c r="B266" s="129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29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29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29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29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29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29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29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29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29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29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29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29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29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29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29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29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29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29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29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29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29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29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29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29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29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29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7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7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7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29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29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29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29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29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29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29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29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29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29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29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29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29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29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29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29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29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29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29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29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29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29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29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29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29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29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29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29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29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29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201" customFormat="1" x14ac:dyDescent="0.25">
      <c r="A326" s="169"/>
      <c r="B326" s="11"/>
      <c r="C326" s="199"/>
      <c r="D326" s="8"/>
      <c r="E326" s="8"/>
      <c r="F326" s="200"/>
      <c r="M326" s="85"/>
      <c r="N326" s="85"/>
      <c r="O326" s="85"/>
      <c r="P326" s="85"/>
      <c r="Q326" s="85"/>
      <c r="AE326" s="202"/>
      <c r="AF326" s="85"/>
    </row>
    <row r="327" spans="1:32" s="30" customFormat="1" x14ac:dyDescent="0.25">
      <c r="A327" s="13"/>
      <c r="B327" s="203"/>
      <c r="C327" s="40"/>
      <c r="D327" s="8"/>
      <c r="E327" s="8"/>
      <c r="F327" s="204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3"/>
      <c r="C328" s="40"/>
      <c r="D328" s="8"/>
      <c r="E328" s="8"/>
      <c r="F328" s="204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3"/>
      <c r="C329" s="40"/>
      <c r="D329" s="8"/>
      <c r="E329" s="8"/>
      <c r="F329" s="204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3"/>
      <c r="C330" s="40"/>
      <c r="D330" s="8"/>
      <c r="E330" s="8"/>
      <c r="F330" s="204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3"/>
      <c r="C331" s="40"/>
      <c r="D331" s="8"/>
      <c r="E331" s="8"/>
      <c r="F331" s="204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3"/>
      <c r="C332" s="40"/>
      <c r="D332" s="8"/>
      <c r="E332" s="8"/>
      <c r="F332" s="204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3"/>
      <c r="C333" s="40"/>
      <c r="D333" s="8"/>
      <c r="E333" s="8"/>
      <c r="F333" s="204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3"/>
      <c r="C334" s="40"/>
      <c r="D334" s="8"/>
      <c r="E334" s="8"/>
      <c r="F334" s="204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3"/>
      <c r="C335" s="40"/>
      <c r="D335" s="8"/>
      <c r="E335" s="8"/>
      <c r="F335" s="204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3"/>
      <c r="C336" s="40"/>
      <c r="D336" s="8"/>
      <c r="E336" s="8"/>
      <c r="F336" s="204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1"/>
      <c r="B337" s="47"/>
      <c r="C337" s="49"/>
      <c r="D337" s="46"/>
      <c r="E337" s="8"/>
      <c r="F337" s="153"/>
      <c r="M337" s="14"/>
      <c r="N337" s="14"/>
      <c r="O337" s="14"/>
      <c r="P337" s="14"/>
      <c r="Q337" s="14"/>
      <c r="AE337" s="4"/>
      <c r="AF337" s="14"/>
    </row>
    <row r="338" spans="1:32" s="30" customFormat="1" ht="20.25" x14ac:dyDescent="0.25">
      <c r="A338" s="159"/>
      <c r="B338" s="323"/>
      <c r="C338" s="323"/>
      <c r="D338" s="323"/>
      <c r="E338" s="323"/>
      <c r="F338" s="323"/>
      <c r="M338" s="14"/>
      <c r="N338" s="14"/>
      <c r="O338" s="14"/>
      <c r="P338" s="14"/>
      <c r="Q338" s="14"/>
      <c r="AE338" s="14"/>
      <c r="AF338" s="14"/>
    </row>
    <row r="339" spans="1:32" s="30" customFormat="1" ht="18.75" x14ac:dyDescent="0.25">
      <c r="A339" s="114"/>
      <c r="B339" s="205"/>
      <c r="C339" s="114"/>
      <c r="D339" s="207"/>
      <c r="E339" s="208"/>
      <c r="F339" s="153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7"/>
      <c r="C340" s="131"/>
      <c r="D340" s="8"/>
      <c r="E340" s="8"/>
      <c r="F340" s="153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7"/>
      <c r="C341" s="131"/>
      <c r="D341" s="8"/>
      <c r="E341" s="8"/>
      <c r="F341" s="153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7"/>
      <c r="C342" s="131"/>
      <c r="D342" s="8"/>
      <c r="E342" s="8"/>
      <c r="F342" s="153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7"/>
      <c r="C343" s="131"/>
      <c r="D343" s="8"/>
      <c r="E343" s="8"/>
      <c r="F343" s="153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7"/>
      <c r="C344" s="131"/>
      <c r="D344" s="8"/>
      <c r="E344" s="8"/>
      <c r="F344" s="153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7"/>
      <c r="C345" s="131"/>
      <c r="D345" s="8"/>
      <c r="E345" s="8"/>
      <c r="F345" s="153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7"/>
      <c r="C346" s="131"/>
      <c r="D346" s="8"/>
      <c r="E346" s="8"/>
      <c r="F346" s="153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7"/>
      <c r="C347" s="131"/>
      <c r="D347" s="8"/>
      <c r="E347" s="8"/>
      <c r="F347" s="153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7"/>
      <c r="C348" s="131"/>
      <c r="D348" s="8"/>
      <c r="E348" s="8"/>
      <c r="F348" s="153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7"/>
      <c r="C349" s="131"/>
      <c r="D349" s="8"/>
      <c r="E349" s="8"/>
      <c r="F349" s="153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7"/>
      <c r="C350" s="131"/>
      <c r="D350" s="8"/>
      <c r="E350" s="8"/>
      <c r="F350" s="153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7"/>
      <c r="C351" s="131"/>
      <c r="D351" s="8"/>
      <c r="E351" s="8"/>
      <c r="F351" s="153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7"/>
      <c r="C352" s="131"/>
      <c r="D352" s="8"/>
      <c r="E352" s="8"/>
      <c r="F352" s="153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29"/>
      <c r="C353" s="131"/>
      <c r="D353" s="8"/>
      <c r="E353" s="8"/>
      <c r="F353" s="153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29"/>
      <c r="C354" s="131"/>
      <c r="D354" s="8"/>
      <c r="E354" s="8"/>
      <c r="F354" s="153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29"/>
      <c r="C355" s="131"/>
      <c r="D355" s="8"/>
      <c r="E355" s="8"/>
      <c r="F355" s="153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29"/>
      <c r="C356" s="131"/>
      <c r="D356" s="8"/>
      <c r="E356" s="8"/>
      <c r="F356" s="153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29"/>
      <c r="C357" s="131"/>
      <c r="D357" s="8"/>
      <c r="E357" s="8"/>
      <c r="F357" s="153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29"/>
      <c r="C358" s="131"/>
      <c r="D358" s="8"/>
      <c r="E358" s="8"/>
      <c r="F358" s="153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29"/>
      <c r="C359" s="131"/>
      <c r="D359" s="8"/>
      <c r="E359" s="8"/>
      <c r="F359" s="153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29"/>
      <c r="C360" s="131"/>
      <c r="D360" s="8"/>
      <c r="E360" s="8"/>
      <c r="F360" s="153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29"/>
      <c r="C361" s="131"/>
      <c r="D361" s="8"/>
      <c r="E361" s="8"/>
      <c r="F361" s="153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186"/>
      <c r="B362" s="187"/>
      <c r="C362" s="131"/>
      <c r="D362" s="8"/>
      <c r="E362" s="8"/>
      <c r="F362" s="153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29"/>
      <c r="C363" s="131"/>
      <c r="D363" s="8"/>
      <c r="E363" s="8"/>
      <c r="F363" s="153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29"/>
      <c r="C364" s="131"/>
      <c r="D364" s="8"/>
      <c r="E364" s="8"/>
      <c r="F364" s="153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29"/>
      <c r="C365" s="131"/>
      <c r="D365" s="8"/>
      <c r="E365" s="8"/>
      <c r="F365" s="153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29"/>
      <c r="C366" s="131"/>
      <c r="D366" s="8"/>
      <c r="E366" s="8"/>
      <c r="F366" s="153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29"/>
      <c r="C367" s="131"/>
      <c r="D367" s="8"/>
      <c r="E367" s="8"/>
      <c r="F367" s="153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29"/>
      <c r="C368" s="131"/>
      <c r="D368" s="8"/>
      <c r="E368" s="8"/>
      <c r="F368" s="153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29"/>
      <c r="C369" s="131"/>
      <c r="D369" s="8"/>
      <c r="E369" s="8"/>
      <c r="F369" s="153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29"/>
      <c r="C370" s="131"/>
      <c r="D370" s="8"/>
      <c r="E370" s="8"/>
      <c r="F370" s="153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29"/>
      <c r="C371" s="131"/>
      <c r="D371" s="8"/>
      <c r="E371" s="8"/>
      <c r="F371" s="153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29"/>
      <c r="C372" s="131"/>
      <c r="D372" s="8"/>
      <c r="E372" s="8"/>
      <c r="F372" s="153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29"/>
      <c r="C373" s="131"/>
      <c r="D373" s="8"/>
      <c r="E373" s="8"/>
      <c r="F373" s="153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29"/>
      <c r="C374" s="131"/>
      <c r="D374" s="8"/>
      <c r="E374" s="8"/>
      <c r="F374" s="153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29"/>
      <c r="C375" s="131"/>
      <c r="D375" s="8"/>
      <c r="E375" s="8"/>
      <c r="F375" s="153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186"/>
      <c r="B376" s="187"/>
      <c r="C376" s="131"/>
      <c r="D376" s="8"/>
      <c r="E376" s="8"/>
      <c r="F376" s="153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29"/>
      <c r="C377" s="131"/>
      <c r="D377" s="8"/>
      <c r="E377" s="8"/>
      <c r="F377" s="153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29"/>
      <c r="C378" s="131"/>
      <c r="D378" s="8"/>
      <c r="E378" s="8"/>
      <c r="F378" s="153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29"/>
      <c r="C379" s="131"/>
      <c r="D379" s="8"/>
      <c r="E379" s="8"/>
      <c r="F379" s="153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29"/>
      <c r="C380" s="131"/>
      <c r="D380" s="8"/>
      <c r="E380" s="8"/>
      <c r="F380" s="153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29"/>
      <c r="C381" s="131"/>
      <c r="D381" s="8"/>
      <c r="E381" s="8"/>
      <c r="F381" s="153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29"/>
      <c r="C382" s="131"/>
      <c r="D382" s="8"/>
      <c r="E382" s="8"/>
      <c r="F382" s="153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29"/>
      <c r="C383" s="131"/>
      <c r="D383" s="8"/>
      <c r="E383" s="8"/>
      <c r="F383" s="153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86"/>
      <c r="B384" s="209"/>
      <c r="C384" s="210"/>
      <c r="D384" s="8"/>
      <c r="E384" s="8"/>
      <c r="F384" s="153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8"/>
      <c r="B385" s="211"/>
      <c r="C385" s="168"/>
      <c r="D385" s="8"/>
      <c r="E385" s="8"/>
      <c r="F385" s="153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8"/>
      <c r="B386" s="212"/>
      <c r="C386" s="168"/>
      <c r="D386" s="8"/>
      <c r="E386" s="8"/>
      <c r="F386" s="153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8"/>
      <c r="B387" s="212"/>
      <c r="C387" s="168"/>
      <c r="D387" s="8"/>
      <c r="E387" s="8"/>
      <c r="F387" s="153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8"/>
      <c r="B388" s="213"/>
      <c r="C388" s="168"/>
      <c r="D388" s="8"/>
      <c r="E388" s="8"/>
      <c r="F388" s="153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8"/>
      <c r="B389" s="211"/>
      <c r="C389" s="168"/>
      <c r="D389" s="8"/>
      <c r="E389" s="8"/>
      <c r="F389" s="153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8"/>
      <c r="B390" s="211"/>
      <c r="C390" s="168"/>
      <c r="D390" s="8"/>
      <c r="E390" s="8"/>
      <c r="F390" s="153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8"/>
      <c r="B391" s="212"/>
      <c r="C391" s="168"/>
      <c r="D391" s="8"/>
      <c r="E391" s="8"/>
      <c r="F391" s="153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/>
    <row r="393" spans="1:32" s="30" customFormat="1" x14ac:dyDescent="0.25">
      <c r="A393" s="169"/>
      <c r="B393" s="324"/>
      <c r="C393" s="325"/>
      <c r="D393" s="325"/>
      <c r="E393" s="325"/>
      <c r="F393" s="325"/>
    </row>
    <row r="394" spans="1:32" s="30" customFormat="1" x14ac:dyDescent="0.25">
      <c r="A394" s="13"/>
      <c r="B394" s="6"/>
      <c r="C394" s="4"/>
      <c r="D394" s="8"/>
      <c r="E394" s="8"/>
      <c r="F394" s="153"/>
    </row>
    <row r="395" spans="1:32" s="30" customFormat="1" x14ac:dyDescent="0.25">
      <c r="A395" s="13"/>
      <c r="B395" s="6"/>
      <c r="C395" s="4"/>
      <c r="D395" s="8"/>
      <c r="E395" s="8"/>
      <c r="F395" s="153"/>
    </row>
    <row r="396" spans="1:32" s="30" customFormat="1" x14ac:dyDescent="0.25">
      <c r="A396" s="13"/>
      <c r="B396" s="6"/>
      <c r="C396" s="4"/>
      <c r="D396" s="8"/>
      <c r="E396" s="8"/>
      <c r="F396" s="153"/>
    </row>
    <row r="397" spans="1:32" s="30" customFormat="1" x14ac:dyDescent="0.25">
      <c r="A397" s="13"/>
      <c r="B397" s="6"/>
      <c r="C397" s="4"/>
      <c r="D397" s="8"/>
      <c r="E397" s="8"/>
      <c r="F397" s="153"/>
    </row>
    <row r="398" spans="1:32" s="30" customFormat="1" x14ac:dyDescent="0.25">
      <c r="A398" s="13"/>
      <c r="B398" s="6"/>
      <c r="C398" s="4"/>
      <c r="D398" s="8"/>
      <c r="E398" s="8"/>
      <c r="F398" s="153"/>
    </row>
    <row r="399" spans="1:32" s="30" customFormat="1" x14ac:dyDescent="0.25">
      <c r="A399" s="13"/>
      <c r="B399" s="6"/>
      <c r="C399" s="4"/>
      <c r="D399" s="8"/>
      <c r="E399" s="8"/>
      <c r="F399" s="153"/>
    </row>
    <row r="400" spans="1:32" s="30" customFormat="1" x14ac:dyDescent="0.25">
      <c r="A400" s="13"/>
      <c r="B400" s="6"/>
      <c r="C400" s="4"/>
      <c r="D400" s="8"/>
      <c r="E400" s="8"/>
      <c r="F400" s="153"/>
    </row>
    <row r="401" spans="1:32" s="30" customFormat="1" x14ac:dyDescent="0.25">
      <c r="A401" s="13"/>
      <c r="B401" s="6"/>
      <c r="C401" s="4"/>
      <c r="D401" s="8"/>
      <c r="E401" s="8"/>
      <c r="F401" s="153"/>
    </row>
    <row r="402" spans="1:32" s="30" customFormat="1" x14ac:dyDescent="0.25">
      <c r="A402" s="13"/>
      <c r="B402" s="6"/>
      <c r="C402" s="4"/>
      <c r="D402" s="8"/>
      <c r="E402" s="8"/>
      <c r="F402" s="153"/>
    </row>
    <row r="403" spans="1:32" s="30" customFormat="1" x14ac:dyDescent="0.25">
      <c r="A403" s="13"/>
      <c r="B403" s="6"/>
      <c r="C403" s="4"/>
      <c r="D403" s="8"/>
      <c r="E403" s="8"/>
      <c r="F403" s="153"/>
    </row>
    <row r="404" spans="1:32" s="30" customFormat="1" x14ac:dyDescent="0.25">
      <c r="A404" s="13"/>
      <c r="B404" s="6"/>
      <c r="C404" s="4"/>
      <c r="D404" s="8"/>
      <c r="E404" s="8"/>
      <c r="F404" s="153"/>
    </row>
    <row r="405" spans="1:32" s="30" customFormat="1" x14ac:dyDescent="0.25">
      <c r="A405" s="13"/>
      <c r="B405" s="6"/>
      <c r="C405" s="4"/>
      <c r="D405" s="8"/>
      <c r="E405" s="8"/>
      <c r="F405" s="153"/>
    </row>
    <row r="406" spans="1:32" s="30" customFormat="1" x14ac:dyDescent="0.25">
      <c r="A406" s="169"/>
      <c r="B406" s="324"/>
      <c r="C406" s="325"/>
      <c r="D406" s="325"/>
      <c r="E406" s="325"/>
      <c r="F406" s="325"/>
    </row>
    <row r="407" spans="1:32" s="30" customFormat="1" x14ac:dyDescent="0.25">
      <c r="A407" s="13"/>
      <c r="B407" s="47"/>
      <c r="C407" s="49"/>
      <c r="D407" s="4"/>
      <c r="E407" s="8"/>
      <c r="F407" s="153"/>
    </row>
    <row r="408" spans="1:32" s="30" customFormat="1" x14ac:dyDescent="0.25">
      <c r="A408" s="131"/>
      <c r="B408" s="150"/>
      <c r="C408" s="47"/>
      <c r="D408" s="47"/>
      <c r="E408" s="47"/>
      <c r="F408" s="47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1"/>
      <c r="B409" s="47"/>
      <c r="C409" s="49"/>
      <c r="D409" s="8"/>
      <c r="E409" s="8"/>
      <c r="F409" s="153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1"/>
      <c r="B410" s="47"/>
      <c r="C410" s="49"/>
      <c r="D410" s="8"/>
      <c r="E410" s="8"/>
      <c r="F410" s="153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1"/>
      <c r="B411" s="47"/>
      <c r="C411" s="49"/>
      <c r="D411" s="8"/>
      <c r="E411" s="8"/>
      <c r="F411" s="153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1"/>
      <c r="B412" s="47"/>
      <c r="C412" s="49"/>
      <c r="D412" s="8"/>
      <c r="E412" s="8"/>
      <c r="F412" s="153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1"/>
      <c r="B413" s="47"/>
      <c r="C413" s="49"/>
      <c r="D413" s="8"/>
      <c r="E413" s="8"/>
      <c r="F413" s="153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1"/>
      <c r="B414" s="214"/>
      <c r="C414" s="49"/>
      <c r="D414" s="8"/>
      <c r="E414" s="8"/>
      <c r="F414" s="153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1"/>
      <c r="B415" s="214"/>
      <c r="C415" s="144"/>
      <c r="D415" s="8"/>
      <c r="E415" s="8"/>
      <c r="F415" s="153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1"/>
      <c r="B416" s="214"/>
      <c r="C416" s="144"/>
      <c r="D416" s="8"/>
      <c r="E416" s="8"/>
      <c r="F416" s="153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1"/>
      <c r="B417" s="214"/>
      <c r="C417" s="49"/>
      <c r="D417" s="8"/>
      <c r="E417" s="8"/>
      <c r="F417" s="153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49"/>
      <c r="B418" s="326"/>
      <c r="C418" s="177"/>
      <c r="D418" s="177"/>
      <c r="E418" s="177"/>
      <c r="F418" s="177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215"/>
      <c r="C419" s="4"/>
      <c r="D419" s="144"/>
      <c r="E419" s="216"/>
      <c r="F419" s="217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8"/>
      <c r="B420" s="219"/>
      <c r="C420" s="221"/>
      <c r="D420" s="222"/>
      <c r="E420" s="223"/>
      <c r="F420" s="224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8"/>
      <c r="B421" s="225"/>
      <c r="C421" s="221"/>
      <c r="D421" s="222"/>
      <c r="E421" s="223"/>
      <c r="F421" s="224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8"/>
      <c r="B422" s="225"/>
      <c r="C422" s="221"/>
      <c r="D422" s="222"/>
      <c r="E422" s="223"/>
      <c r="F422" s="22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6"/>
      <c r="B423" s="215"/>
      <c r="C423" s="4"/>
      <c r="D423" s="8"/>
      <c r="E423" s="8"/>
      <c r="F423" s="153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6"/>
      <c r="B424" s="227"/>
      <c r="C424" s="4"/>
      <c r="D424" s="8"/>
      <c r="E424" s="8"/>
      <c r="F424" s="153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6"/>
      <c r="B425" s="227"/>
      <c r="C425" s="4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6"/>
      <c r="B426" s="227"/>
      <c r="C426" s="4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6"/>
      <c r="B427" s="227"/>
      <c r="C427" s="4"/>
      <c r="D427" s="8"/>
      <c r="E427" s="8"/>
      <c r="F427" s="153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6"/>
      <c r="B428" s="227"/>
      <c r="C428" s="4"/>
      <c r="D428" s="8"/>
      <c r="E428" s="8"/>
      <c r="F428" s="153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6"/>
      <c r="B429" s="215"/>
      <c r="C429" s="4"/>
      <c r="D429" s="8"/>
      <c r="E429" s="8"/>
      <c r="F429" s="153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6"/>
      <c r="B430" s="215"/>
      <c r="C430" s="4"/>
      <c r="D430" s="8"/>
      <c r="E430" s="8"/>
      <c r="F430" s="153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6"/>
      <c r="B431" s="215"/>
      <c r="C431" s="4"/>
      <c r="D431" s="8"/>
      <c r="E431" s="8"/>
      <c r="F431" s="153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6"/>
      <c r="B432" s="227"/>
      <c r="C432" s="4"/>
      <c r="D432" s="8"/>
      <c r="E432" s="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6"/>
      <c r="B433" s="197"/>
      <c r="C433" s="4"/>
      <c r="D433" s="8"/>
      <c r="E433" s="22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6"/>
      <c r="B434" s="227"/>
      <c r="C434" s="4"/>
      <c r="D434" s="8"/>
      <c r="E434" s="8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6"/>
      <c r="B435" s="215"/>
      <c r="C435" s="4"/>
      <c r="D435" s="8"/>
      <c r="E435" s="228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6"/>
      <c r="B436" s="227"/>
      <c r="C436" s="4"/>
      <c r="D436" s="8"/>
      <c r="E436" s="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6"/>
      <c r="B437" s="227"/>
      <c r="C437" s="4"/>
      <c r="D437" s="8"/>
      <c r="E437" s="229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6"/>
      <c r="B438" s="227"/>
      <c r="C438" s="49"/>
      <c r="D438" s="8"/>
      <c r="E438" s="8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6"/>
      <c r="B439" s="215"/>
      <c r="C439" s="49"/>
      <c r="D439" s="8"/>
      <c r="E439" s="8"/>
      <c r="F439" s="153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6"/>
      <c r="B440" s="230"/>
      <c r="C440" s="49"/>
      <c r="D440" s="8"/>
      <c r="E440" s="8"/>
      <c r="F440" s="153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6"/>
      <c r="B441" s="230"/>
      <c r="C441" s="49"/>
      <c r="D441" s="8"/>
      <c r="E441" s="8"/>
      <c r="F441" s="153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169"/>
      <c r="B442" s="231"/>
      <c r="C442" s="40"/>
      <c r="D442" s="93"/>
      <c r="E442" s="232"/>
      <c r="F442" s="153"/>
      <c r="G442" s="22"/>
      <c r="H442" s="22"/>
      <c r="I442" s="22"/>
      <c r="J442" s="22"/>
      <c r="K442" s="22"/>
      <c r="M442" s="14"/>
      <c r="N442" s="14"/>
      <c r="O442" s="14"/>
      <c r="P442" s="14"/>
      <c r="Q442" s="14"/>
      <c r="AE442" s="14"/>
      <c r="AF442" s="14"/>
    </row>
    <row r="443" spans="1:32" x14ac:dyDescent="0.25">
      <c r="A443" s="13"/>
      <c r="B443" s="6"/>
      <c r="C443" s="40"/>
      <c r="D443" s="8"/>
      <c r="E443" s="8"/>
      <c r="F443" s="153"/>
      <c r="G443" s="22"/>
      <c r="H443" s="22"/>
      <c r="I443" s="22"/>
      <c r="J443" s="22"/>
      <c r="K443" s="22"/>
      <c r="AE443" s="4"/>
    </row>
    <row r="444" spans="1:32" x14ac:dyDescent="0.25">
      <c r="A444" s="13"/>
      <c r="B444" s="6"/>
      <c r="C444" s="40"/>
      <c r="D444" s="8"/>
      <c r="E444" s="8"/>
      <c r="F444" s="153"/>
      <c r="G444" s="14"/>
      <c r="H444" s="14"/>
      <c r="I444" s="14"/>
      <c r="J444" s="14"/>
      <c r="AE444" s="4"/>
    </row>
    <row r="445" spans="1:32" x14ac:dyDescent="0.25">
      <c r="A445" s="13"/>
      <c r="B445" s="6"/>
      <c r="C445" s="40"/>
      <c r="D445" s="8"/>
      <c r="E445" s="8"/>
      <c r="F445" s="153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3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3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3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3"/>
      <c r="G449" s="22"/>
      <c r="H449" s="22"/>
      <c r="I449" s="22"/>
      <c r="J449" s="22"/>
      <c r="K449" s="22"/>
      <c r="AE449" s="4"/>
      <c r="AF449" s="30"/>
    </row>
    <row r="450" spans="1:32" x14ac:dyDescent="0.25">
      <c r="A450" s="13"/>
      <c r="B450" s="6"/>
      <c r="C450" s="40"/>
      <c r="D450" s="8"/>
      <c r="E450" s="8"/>
      <c r="F450" s="153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3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3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3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3"/>
      <c r="G454" s="14"/>
      <c r="AE454" s="4"/>
    </row>
    <row r="455" spans="1:32" x14ac:dyDescent="0.25">
      <c r="A455" s="13"/>
      <c r="B455" s="6"/>
      <c r="C455" s="40"/>
      <c r="D455" s="8"/>
      <c r="E455" s="8"/>
      <c r="F455" s="153"/>
      <c r="G455" s="14"/>
      <c r="AE455" s="4"/>
    </row>
    <row r="456" spans="1:32" x14ac:dyDescent="0.25">
      <c r="A456" s="13"/>
      <c r="B456" s="6"/>
      <c r="C456" s="40"/>
      <c r="D456" s="8"/>
      <c r="E456" s="8"/>
      <c r="F456" s="153"/>
      <c r="G456" s="14"/>
      <c r="AE456" s="4"/>
    </row>
    <row r="457" spans="1:32" s="30" customFormat="1" x14ac:dyDescent="0.25">
      <c r="A457" s="13"/>
      <c r="B457" s="6"/>
      <c r="C457" s="40"/>
      <c r="D457" s="8"/>
      <c r="E457" s="8"/>
      <c r="F457" s="153"/>
      <c r="G457" s="14"/>
      <c r="H457" s="45"/>
      <c r="I457" s="45"/>
      <c r="J457" s="45"/>
      <c r="K457" s="14"/>
      <c r="M457" s="14"/>
      <c r="N457" s="14"/>
      <c r="O457" s="14"/>
      <c r="P457" s="14"/>
      <c r="Q457" s="14"/>
      <c r="AE457" s="4"/>
      <c r="AF457" s="14"/>
    </row>
    <row r="458" spans="1:32" s="30" customFormat="1" x14ac:dyDescent="0.25">
      <c r="A458" s="13"/>
      <c r="B458" s="6"/>
      <c r="C458" s="40"/>
      <c r="D458" s="8"/>
      <c r="E458" s="8"/>
      <c r="F458" s="153"/>
      <c r="G458" s="14"/>
      <c r="H458" s="45"/>
      <c r="I458" s="45"/>
      <c r="J458" s="45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3"/>
      <c r="G459" s="14"/>
      <c r="H459" s="45"/>
      <c r="I459" s="45"/>
      <c r="J459" s="45"/>
      <c r="K459" s="14"/>
      <c r="M459" s="14"/>
      <c r="N459" s="14"/>
      <c r="O459" s="14"/>
      <c r="P459" s="14"/>
      <c r="Q459" s="14"/>
      <c r="AE459" s="14"/>
      <c r="AF459" s="14"/>
    </row>
    <row r="460" spans="1:32" s="30" customFormat="1" ht="16.5" x14ac:dyDescent="0.25">
      <c r="A460" s="13"/>
      <c r="B460" s="6"/>
      <c r="C460" s="40"/>
      <c r="D460" s="8"/>
      <c r="E460" s="8"/>
      <c r="F460" s="153"/>
      <c r="G460" s="14"/>
      <c r="H460" s="45"/>
      <c r="I460" s="45"/>
      <c r="J460" s="45"/>
      <c r="K460" s="14"/>
      <c r="M460" s="14"/>
      <c r="N460" s="60"/>
      <c r="O460" s="60"/>
      <c r="P460" s="60"/>
      <c r="Q460" s="60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3"/>
      <c r="G461" s="14"/>
      <c r="H461" s="45"/>
      <c r="I461" s="45"/>
      <c r="J461" s="45"/>
      <c r="K461" s="14"/>
      <c r="M461" s="60"/>
      <c r="N461" s="60"/>
      <c r="O461" s="60"/>
      <c r="P461" s="60"/>
      <c r="Q461" s="60"/>
      <c r="AE461" s="60"/>
      <c r="AF461" s="14"/>
    </row>
    <row r="462" spans="1:32" ht="16.5" x14ac:dyDescent="0.25">
      <c r="A462" s="13"/>
      <c r="B462" s="6"/>
      <c r="C462" s="40"/>
      <c r="D462" s="8"/>
      <c r="E462" s="8"/>
      <c r="F462" s="153"/>
      <c r="G462" s="14"/>
      <c r="M462" s="60"/>
      <c r="N462" s="30"/>
      <c r="O462" s="30"/>
      <c r="P462" s="30"/>
      <c r="Q462" s="30"/>
      <c r="AE462" s="60"/>
    </row>
    <row r="463" spans="1:32" x14ac:dyDescent="0.25">
      <c r="A463" s="13"/>
      <c r="B463" s="6"/>
      <c r="C463" s="40"/>
      <c r="D463" s="8"/>
      <c r="E463" s="8"/>
      <c r="F463" s="153"/>
      <c r="G463" s="14"/>
      <c r="M463" s="30"/>
      <c r="AE463" s="30"/>
    </row>
    <row r="464" spans="1:32" x14ac:dyDescent="0.25">
      <c r="A464" s="13"/>
      <c r="B464" s="6"/>
      <c r="C464" s="40"/>
      <c r="D464" s="8"/>
      <c r="E464" s="8"/>
      <c r="F464" s="153"/>
      <c r="G464" s="14"/>
      <c r="AE464" s="4"/>
    </row>
    <row r="465" spans="1:32" x14ac:dyDescent="0.25">
      <c r="A465" s="13"/>
      <c r="B465" s="6"/>
      <c r="C465" s="40"/>
      <c r="D465" s="8"/>
      <c r="E465" s="8"/>
      <c r="F465" s="153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3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3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3"/>
      <c r="G468" s="14"/>
      <c r="H468" s="14"/>
      <c r="I468" s="14"/>
      <c r="J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3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3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3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3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3"/>
      <c r="G473" s="14"/>
      <c r="AE473" s="4"/>
    </row>
    <row r="474" spans="1:32" x14ac:dyDescent="0.25">
      <c r="A474" s="13"/>
      <c r="B474" s="6"/>
      <c r="C474" s="40"/>
      <c r="D474" s="8"/>
      <c r="E474" s="8"/>
      <c r="F474" s="153"/>
      <c r="G474" s="14"/>
      <c r="AE474" s="4"/>
    </row>
    <row r="475" spans="1:32" x14ac:dyDescent="0.25">
      <c r="A475" s="13"/>
      <c r="B475" s="6"/>
      <c r="C475" s="40"/>
      <c r="D475" s="8"/>
      <c r="E475" s="8"/>
      <c r="F475" s="153"/>
      <c r="G475" s="14"/>
      <c r="AE475" s="4"/>
    </row>
    <row r="476" spans="1:32" x14ac:dyDescent="0.25">
      <c r="A476" s="13"/>
      <c r="B476" s="6"/>
      <c r="C476" s="40"/>
      <c r="D476" s="8"/>
      <c r="E476" s="8"/>
      <c r="F476" s="153"/>
      <c r="G476" s="14"/>
      <c r="AE476" s="4"/>
    </row>
    <row r="477" spans="1:32" x14ac:dyDescent="0.25">
      <c r="A477" s="13"/>
      <c r="B477" s="6"/>
      <c r="C477" s="40"/>
      <c r="D477" s="8"/>
      <c r="E477" s="8"/>
      <c r="F477" s="153"/>
      <c r="G477" s="14"/>
      <c r="AE477" s="4"/>
    </row>
    <row r="478" spans="1:32" x14ac:dyDescent="0.25">
      <c r="A478" s="13"/>
      <c r="B478" s="6"/>
      <c r="C478" s="40"/>
      <c r="D478" s="8"/>
      <c r="E478" s="8"/>
      <c r="F478" s="153"/>
      <c r="G478" s="14"/>
      <c r="AE478" s="4"/>
    </row>
    <row r="479" spans="1:32" x14ac:dyDescent="0.25">
      <c r="A479" s="13"/>
      <c r="B479" s="6"/>
      <c r="C479" s="40"/>
      <c r="D479" s="8"/>
      <c r="E479" s="8"/>
      <c r="F479" s="153"/>
      <c r="G479" s="14"/>
    </row>
    <row r="480" spans="1:32" x14ac:dyDescent="0.25">
      <c r="A480" s="13"/>
      <c r="B480" s="6"/>
      <c r="C480" s="40"/>
      <c r="D480" s="8"/>
      <c r="E480" s="8"/>
      <c r="F480" s="153"/>
      <c r="G480" s="14"/>
      <c r="AE480" s="4"/>
    </row>
    <row r="481" spans="1:31" x14ac:dyDescent="0.25">
      <c r="A481" s="13"/>
      <c r="B481" s="6"/>
      <c r="C481" s="40"/>
      <c r="D481" s="8"/>
      <c r="E481" s="8"/>
      <c r="F481" s="153"/>
      <c r="G481" s="14"/>
      <c r="AE481" s="4"/>
    </row>
    <row r="482" spans="1:31" x14ac:dyDescent="0.25">
      <c r="A482" s="13"/>
      <c r="B482" s="6"/>
      <c r="C482" s="40"/>
      <c r="D482" s="8"/>
      <c r="E482" s="8"/>
      <c r="F482" s="153"/>
      <c r="G482" s="14"/>
      <c r="AE482" s="4"/>
    </row>
    <row r="483" spans="1:31" x14ac:dyDescent="0.25">
      <c r="A483" s="13"/>
      <c r="B483" s="6"/>
      <c r="C483" s="40"/>
      <c r="D483" s="8"/>
      <c r="E483" s="8"/>
      <c r="F483" s="153"/>
      <c r="G483" s="14"/>
      <c r="AE483" s="4"/>
    </row>
    <row r="484" spans="1:31" x14ac:dyDescent="0.25">
      <c r="A484" s="13"/>
      <c r="B484" s="6"/>
      <c r="C484" s="40"/>
      <c r="D484" s="8"/>
      <c r="E484" s="8"/>
      <c r="F484" s="153"/>
      <c r="G484" s="14"/>
      <c r="AE484" s="4"/>
    </row>
    <row r="485" spans="1:31" x14ac:dyDescent="0.25">
      <c r="A485" s="13"/>
      <c r="B485" s="6"/>
      <c r="C485" s="40"/>
      <c r="D485" s="8"/>
      <c r="E485" s="8"/>
      <c r="F485" s="153"/>
      <c r="G485" s="14"/>
      <c r="N485" s="30"/>
      <c r="O485" s="30"/>
      <c r="P485" s="30"/>
      <c r="Q485" s="30"/>
      <c r="AE485" s="4"/>
    </row>
    <row r="486" spans="1:31" x14ac:dyDescent="0.25">
      <c r="A486" s="13"/>
      <c r="B486" s="6"/>
      <c r="C486" s="40"/>
      <c r="D486" s="8"/>
      <c r="E486" s="8"/>
      <c r="F486" s="153"/>
      <c r="G486" s="8"/>
      <c r="H486" s="8"/>
      <c r="I486" s="46"/>
      <c r="J486" s="46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3"/>
      <c r="G487" s="8"/>
      <c r="H487" s="8"/>
      <c r="I487" s="46"/>
      <c r="J487" s="46"/>
      <c r="M487" s="30"/>
      <c r="N487" s="30"/>
      <c r="O487" s="30"/>
      <c r="P487" s="30"/>
      <c r="Q487" s="30"/>
      <c r="AE487" s="30"/>
    </row>
    <row r="488" spans="1:31" ht="16.5" x14ac:dyDescent="0.25">
      <c r="A488" s="13"/>
      <c r="B488" s="6"/>
      <c r="C488" s="40"/>
      <c r="D488" s="8"/>
      <c r="E488" s="8"/>
      <c r="F488" s="153"/>
      <c r="G488" s="14"/>
      <c r="H488" s="60"/>
      <c r="I488" s="60"/>
      <c r="J488" s="46"/>
      <c r="K488" s="60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3"/>
      <c r="G489" s="14"/>
      <c r="H489" s="60"/>
      <c r="I489" s="60"/>
      <c r="J489" s="60"/>
      <c r="K489" s="60"/>
      <c r="M489" s="30"/>
      <c r="N489" s="30"/>
      <c r="O489" s="30"/>
      <c r="P489" s="30"/>
      <c r="Q489" s="30"/>
      <c r="AE489" s="30"/>
    </row>
    <row r="490" spans="1:31" x14ac:dyDescent="0.25">
      <c r="A490" s="13"/>
      <c r="B490" s="6"/>
      <c r="C490" s="40"/>
      <c r="D490" s="8"/>
      <c r="E490" s="8"/>
      <c r="F490" s="153"/>
      <c r="G490" s="14"/>
      <c r="H490" s="30"/>
      <c r="I490" s="8"/>
      <c r="J490" s="46"/>
      <c r="K490" s="30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3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3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3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3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3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3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3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3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3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3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3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3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3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3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3"/>
      <c r="G505" s="14"/>
      <c r="N505" s="30"/>
      <c r="O505" s="30"/>
      <c r="P505" s="30"/>
      <c r="Q505" s="30"/>
      <c r="AE505" s="4"/>
    </row>
    <row r="506" spans="1:32" x14ac:dyDescent="0.25">
      <c r="A506" s="13"/>
      <c r="B506" s="11"/>
      <c r="C506" s="40"/>
      <c r="D506" s="8"/>
      <c r="E506" s="8"/>
      <c r="F506" s="191"/>
      <c r="G506" s="14"/>
      <c r="N506" s="30"/>
      <c r="O506" s="30"/>
      <c r="P506" s="30"/>
      <c r="Q506" s="30"/>
      <c r="AE506" s="4"/>
    </row>
    <row r="507" spans="1:32" x14ac:dyDescent="0.25">
      <c r="A507" s="13"/>
      <c r="B507" s="233"/>
      <c r="C507" s="40"/>
      <c r="D507" s="8"/>
      <c r="E507" s="8"/>
      <c r="F507" s="191"/>
      <c r="G507" s="14"/>
      <c r="AE507" s="4"/>
    </row>
    <row r="508" spans="1:32" x14ac:dyDescent="0.25">
      <c r="A508" s="13"/>
      <c r="B508" s="192"/>
      <c r="C508" s="40"/>
      <c r="D508" s="8"/>
      <c r="E508" s="8"/>
      <c r="F508" s="153"/>
      <c r="G508" s="14"/>
      <c r="I508" s="8"/>
      <c r="J508" s="46"/>
      <c r="M508" s="30"/>
      <c r="AE508" s="30"/>
    </row>
    <row r="509" spans="1:32" s="30" customFormat="1" x14ac:dyDescent="0.25">
      <c r="A509" s="13"/>
      <c r="B509" s="192"/>
      <c r="C509" s="40"/>
      <c r="D509" s="8"/>
      <c r="E509" s="8"/>
      <c r="F509" s="153"/>
      <c r="G509" s="14"/>
      <c r="H509" s="45"/>
      <c r="I509" s="8"/>
      <c r="J509" s="46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2"/>
      <c r="C510" s="40"/>
      <c r="D510" s="8"/>
      <c r="E510" s="8"/>
      <c r="F510" s="153"/>
      <c r="G510" s="14"/>
      <c r="H510" s="45"/>
      <c r="I510" s="45"/>
      <c r="J510" s="46"/>
      <c r="K510" s="14"/>
      <c r="P510" s="14"/>
      <c r="Q510" s="14"/>
      <c r="AF510" s="14"/>
    </row>
    <row r="511" spans="1:32" s="30" customFormat="1" x14ac:dyDescent="0.25">
      <c r="A511" s="13"/>
      <c r="B511" s="192"/>
      <c r="C511" s="40"/>
      <c r="D511" s="8"/>
      <c r="E511" s="8"/>
      <c r="F511" s="153"/>
      <c r="G511" s="14"/>
      <c r="H511" s="45"/>
      <c r="I511" s="8"/>
      <c r="J511" s="46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2"/>
      <c r="C512" s="40"/>
      <c r="D512" s="8"/>
      <c r="E512" s="8"/>
      <c r="F512" s="153"/>
      <c r="G512" s="14"/>
      <c r="H512" s="45"/>
      <c r="I512" s="45"/>
      <c r="J512" s="46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2"/>
      <c r="C513" s="40"/>
      <c r="D513" s="8"/>
      <c r="E513" s="8"/>
      <c r="F513" s="153"/>
      <c r="G513" s="14"/>
      <c r="H513" s="45"/>
      <c r="I513" s="45"/>
      <c r="J513" s="46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2"/>
      <c r="C514" s="40"/>
      <c r="D514" s="8"/>
      <c r="E514" s="8"/>
      <c r="F514" s="153"/>
      <c r="G514" s="14"/>
      <c r="H514" s="45"/>
      <c r="I514" s="45"/>
      <c r="J514" s="46"/>
      <c r="K514" s="14"/>
      <c r="P514" s="14"/>
      <c r="Q514" s="14"/>
      <c r="AF514" s="14"/>
    </row>
    <row r="515" spans="1:32" s="30" customFormat="1" x14ac:dyDescent="0.25">
      <c r="A515" s="13"/>
      <c r="B515" s="192"/>
      <c r="C515" s="40"/>
      <c r="D515" s="8"/>
      <c r="E515" s="8"/>
      <c r="F515" s="153"/>
      <c r="G515" s="14"/>
      <c r="H515" s="45"/>
      <c r="I515" s="45"/>
      <c r="J515" s="45"/>
      <c r="K515" s="14"/>
      <c r="M515" s="14"/>
      <c r="P515" s="14"/>
      <c r="Q515" s="14"/>
      <c r="AE515" s="4"/>
      <c r="AF515" s="14"/>
    </row>
    <row r="516" spans="1:32" s="30" customFormat="1" x14ac:dyDescent="0.25">
      <c r="A516" s="13"/>
      <c r="B516" s="192"/>
      <c r="C516" s="40"/>
      <c r="D516" s="8"/>
      <c r="E516" s="8"/>
      <c r="F516" s="153"/>
      <c r="G516" s="14"/>
      <c r="H516" s="45"/>
      <c r="I516" s="45"/>
      <c r="J516" s="45"/>
      <c r="K516" s="14"/>
      <c r="M516" s="14"/>
      <c r="P516" s="14"/>
      <c r="Q516" s="14"/>
      <c r="AE516" s="4"/>
      <c r="AF516" s="14"/>
    </row>
    <row r="517" spans="1:32" x14ac:dyDescent="0.25">
      <c r="A517" s="13"/>
      <c r="B517" s="192"/>
      <c r="C517" s="40"/>
      <c r="D517" s="8"/>
      <c r="E517" s="8"/>
      <c r="F517" s="153"/>
      <c r="N517" s="30"/>
      <c r="O517" s="30"/>
      <c r="AE517" s="4"/>
      <c r="AF517" s="30"/>
    </row>
    <row r="518" spans="1:32" x14ac:dyDescent="0.25">
      <c r="A518" s="13"/>
      <c r="B518" s="192"/>
      <c r="C518" s="40"/>
      <c r="D518" s="8"/>
      <c r="E518" s="8"/>
      <c r="F518" s="153"/>
      <c r="N518" s="30"/>
      <c r="O518" s="30"/>
      <c r="AE518" s="4"/>
      <c r="AF518" s="30"/>
    </row>
    <row r="519" spans="1:32" x14ac:dyDescent="0.25">
      <c r="A519" s="13"/>
      <c r="B519" s="192"/>
      <c r="C519" s="40"/>
      <c r="D519" s="8"/>
      <c r="E519" s="8"/>
      <c r="F519" s="153"/>
      <c r="H519" s="8"/>
      <c r="I519" s="14"/>
      <c r="J519" s="46"/>
      <c r="N519" s="30"/>
      <c r="O519" s="30"/>
      <c r="P519" s="30"/>
      <c r="Q519" s="30"/>
      <c r="AE519" s="4"/>
      <c r="AF519" s="30"/>
    </row>
    <row r="520" spans="1:32" x14ac:dyDescent="0.25">
      <c r="A520" s="13"/>
      <c r="B520" s="192"/>
      <c r="C520" s="40"/>
      <c r="D520" s="8"/>
      <c r="E520" s="8"/>
      <c r="F520" s="153"/>
      <c r="H520" s="8"/>
      <c r="I520" s="14"/>
      <c r="J520" s="46"/>
      <c r="L520" s="14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2"/>
      <c r="C521" s="40"/>
      <c r="D521" s="8"/>
      <c r="E521" s="8"/>
      <c r="F521" s="153"/>
      <c r="J521" s="46"/>
      <c r="L521" s="14"/>
      <c r="P521" s="30"/>
      <c r="Q521" s="30"/>
      <c r="AE521" s="4"/>
      <c r="AF521" s="30"/>
    </row>
    <row r="522" spans="1:32" x14ac:dyDescent="0.25">
      <c r="A522" s="13"/>
      <c r="B522" s="192"/>
      <c r="C522" s="40"/>
      <c r="D522" s="8"/>
      <c r="E522" s="8"/>
      <c r="F522" s="153"/>
      <c r="H522" s="8"/>
      <c r="I522" s="14"/>
      <c r="J522" s="46"/>
      <c r="P522" s="30"/>
      <c r="Q522" s="30"/>
      <c r="AE522" s="4"/>
    </row>
    <row r="523" spans="1:32" x14ac:dyDescent="0.25">
      <c r="A523" s="13"/>
      <c r="B523" s="192"/>
      <c r="C523" s="40"/>
      <c r="D523" s="8"/>
      <c r="E523" s="8"/>
      <c r="F523" s="153"/>
      <c r="G523" s="14"/>
      <c r="H523" s="8"/>
      <c r="P523" s="30"/>
      <c r="Q523" s="30"/>
      <c r="AE523" s="4"/>
    </row>
    <row r="524" spans="1:32" s="30" customFormat="1" x14ac:dyDescent="0.25">
      <c r="A524" s="13"/>
      <c r="B524" s="47"/>
      <c r="C524" s="49"/>
      <c r="D524" s="8"/>
      <c r="E524" s="8"/>
      <c r="F524" s="153"/>
      <c r="G524" s="45"/>
      <c r="H524" s="45"/>
      <c r="I524" s="45"/>
      <c r="J524" s="45"/>
      <c r="K524" s="14"/>
      <c r="M524" s="14"/>
      <c r="N524" s="14"/>
      <c r="O524" s="14"/>
      <c r="AE524" s="4"/>
      <c r="AF524" s="14"/>
    </row>
    <row r="525" spans="1:32" s="30" customFormat="1" x14ac:dyDescent="0.25">
      <c r="A525" s="13"/>
      <c r="B525" s="47"/>
      <c r="C525" s="49"/>
      <c r="D525" s="8"/>
      <c r="E525" s="8"/>
      <c r="F525" s="153"/>
      <c r="G525" s="45"/>
      <c r="H525" s="45"/>
      <c r="I525" s="45"/>
      <c r="J525" s="45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192"/>
      <c r="C526" s="40"/>
      <c r="D526" s="8"/>
      <c r="E526" s="8"/>
      <c r="F526" s="153"/>
      <c r="G526" s="45"/>
      <c r="H526" s="45"/>
      <c r="I526" s="45"/>
      <c r="J526" s="45"/>
      <c r="K526" s="14"/>
      <c r="M526" s="14"/>
      <c r="N526" s="14"/>
      <c r="O526" s="14"/>
      <c r="P526" s="14"/>
      <c r="Q526" s="14"/>
      <c r="AE526" s="4"/>
      <c r="AF526" s="14"/>
    </row>
    <row r="527" spans="1:32" s="30" customFormat="1" x14ac:dyDescent="0.25">
      <c r="A527" s="13"/>
      <c r="B527" s="47"/>
      <c r="C527" s="49"/>
      <c r="D527" s="8"/>
      <c r="E527" s="8"/>
      <c r="F527" s="153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7"/>
      <c r="C528" s="49"/>
      <c r="D528" s="8"/>
      <c r="E528" s="8"/>
      <c r="F528" s="153"/>
      <c r="M528" s="14"/>
      <c r="N528" s="14"/>
      <c r="O528" s="14"/>
      <c r="P528" s="14"/>
      <c r="Q528" s="14"/>
      <c r="AE528" s="4"/>
    </row>
    <row r="529" spans="1:32" s="30" customFormat="1" x14ac:dyDescent="0.25">
      <c r="A529" s="13"/>
      <c r="B529" s="47"/>
      <c r="C529" s="49"/>
      <c r="D529" s="8"/>
      <c r="E529" s="8"/>
      <c r="F529" s="153"/>
      <c r="N529" s="14"/>
      <c r="O529" s="14"/>
      <c r="P529" s="14"/>
      <c r="Q529" s="14"/>
    </row>
    <row r="530" spans="1:32" s="30" customFormat="1" x14ac:dyDescent="0.25">
      <c r="A530" s="13"/>
      <c r="B530" s="47"/>
      <c r="C530" s="49"/>
      <c r="D530" s="8"/>
      <c r="E530" s="8"/>
      <c r="F530" s="153"/>
      <c r="N530" s="14"/>
      <c r="O530" s="14"/>
      <c r="P530" s="14"/>
      <c r="Q530" s="14"/>
    </row>
    <row r="531" spans="1:32" s="30" customFormat="1" x14ac:dyDescent="0.25">
      <c r="A531" s="13"/>
      <c r="B531" s="47"/>
      <c r="C531" s="49"/>
      <c r="D531" s="8"/>
      <c r="E531" s="8"/>
      <c r="F531" s="153"/>
      <c r="N531" s="14"/>
      <c r="O531" s="14"/>
      <c r="P531" s="14"/>
      <c r="Q531" s="14"/>
    </row>
    <row r="532" spans="1:32" s="30" customFormat="1" x14ac:dyDescent="0.25">
      <c r="A532" s="234"/>
      <c r="B532" s="47"/>
      <c r="C532" s="49"/>
      <c r="D532" s="8"/>
      <c r="E532" s="8"/>
      <c r="F532" s="153"/>
      <c r="N532" s="14"/>
      <c r="O532" s="14"/>
      <c r="P532" s="14"/>
      <c r="Q532" s="14"/>
    </row>
    <row r="533" spans="1:32" s="30" customFormat="1" x14ac:dyDescent="0.25">
      <c r="A533" s="168"/>
      <c r="B533" s="211"/>
      <c r="C533" s="168"/>
      <c r="D533" s="8"/>
      <c r="E533" s="8"/>
      <c r="F533" s="153"/>
      <c r="N533" s="14"/>
      <c r="O533" s="14"/>
      <c r="P533" s="14"/>
      <c r="Q533" s="14"/>
    </row>
    <row r="534" spans="1:32" s="30" customFormat="1" x14ac:dyDescent="0.25">
      <c r="A534" s="168"/>
      <c r="B534" s="211"/>
      <c r="C534" s="168"/>
      <c r="D534" s="8"/>
      <c r="E534" s="8"/>
      <c r="F534" s="153"/>
      <c r="N534" s="14"/>
      <c r="O534" s="14"/>
      <c r="P534" s="14"/>
      <c r="Q534" s="14"/>
    </row>
    <row r="535" spans="1:32" s="30" customFormat="1" x14ac:dyDescent="0.25">
      <c r="A535" s="235"/>
      <c r="B535" s="233"/>
      <c r="C535" s="40"/>
      <c r="D535" s="8"/>
      <c r="E535" s="8"/>
      <c r="F535" s="191"/>
      <c r="G535" s="14"/>
      <c r="H535" s="45"/>
      <c r="I535" s="45"/>
      <c r="J535" s="45"/>
      <c r="K535" s="14"/>
      <c r="N535" s="14"/>
      <c r="O535" s="14"/>
      <c r="P535" s="14"/>
      <c r="Q535" s="14"/>
    </row>
    <row r="536" spans="1:32" s="30" customFormat="1" x14ac:dyDescent="0.25">
      <c r="A536" s="235"/>
      <c r="B536" s="192"/>
      <c r="C536" s="40"/>
      <c r="D536" s="8"/>
      <c r="E536" s="8"/>
      <c r="F536" s="153"/>
      <c r="G536" s="14"/>
      <c r="H536" s="45"/>
      <c r="I536" s="45"/>
      <c r="J536" s="45"/>
      <c r="K536" s="14"/>
      <c r="N536" s="14"/>
      <c r="O536" s="14"/>
      <c r="P536" s="14"/>
      <c r="Q536" s="14"/>
    </row>
    <row r="537" spans="1:32" s="30" customFormat="1" x14ac:dyDescent="0.25">
      <c r="A537" s="235"/>
      <c r="B537" s="192"/>
      <c r="C537" s="40"/>
      <c r="D537" s="8"/>
      <c r="E537" s="8"/>
      <c r="F537" s="153"/>
      <c r="G537" s="14"/>
      <c r="H537" s="45"/>
      <c r="I537" s="45"/>
      <c r="J537" s="45"/>
      <c r="K537" s="14"/>
      <c r="M537" s="14"/>
      <c r="N537" s="14"/>
      <c r="O537" s="14"/>
      <c r="P537" s="14"/>
      <c r="Q537" s="14"/>
      <c r="AE537" s="4"/>
    </row>
    <row r="538" spans="1:32" s="30" customFormat="1" x14ac:dyDescent="0.25">
      <c r="A538" s="235"/>
      <c r="B538" s="192"/>
      <c r="C538" s="40"/>
      <c r="D538" s="8"/>
      <c r="E538" s="8"/>
      <c r="F538" s="153"/>
      <c r="M538" s="14"/>
      <c r="P538" s="14"/>
      <c r="Q538" s="14"/>
      <c r="AE538" s="4"/>
    </row>
    <row r="539" spans="1:32" s="30" customFormat="1" x14ac:dyDescent="0.25">
      <c r="A539" s="235"/>
      <c r="B539" s="192"/>
      <c r="C539" s="40"/>
      <c r="D539" s="8"/>
      <c r="E539" s="8"/>
      <c r="F539" s="153"/>
      <c r="M539" s="14"/>
      <c r="P539" s="14"/>
      <c r="Q539" s="14"/>
      <c r="AE539" s="4"/>
      <c r="AF539" s="14"/>
    </row>
    <row r="540" spans="1:32" s="30" customFormat="1" x14ac:dyDescent="0.25">
      <c r="A540" s="235"/>
      <c r="B540" s="233"/>
      <c r="C540" s="40"/>
      <c r="D540" s="8"/>
      <c r="E540" s="8"/>
      <c r="F540" s="191"/>
      <c r="M540" s="14"/>
      <c r="P540" s="14"/>
      <c r="Q540" s="14"/>
      <c r="AE540" s="4"/>
      <c r="AF540" s="14"/>
    </row>
    <row r="541" spans="1:32" s="30" customFormat="1" x14ac:dyDescent="0.25">
      <c r="A541" s="235"/>
      <c r="B541" s="192"/>
      <c r="C541" s="40"/>
      <c r="D541" s="8"/>
      <c r="E541" s="8"/>
      <c r="F541" s="153"/>
      <c r="M541" s="14"/>
      <c r="P541" s="14"/>
      <c r="Q541" s="14"/>
      <c r="AE541" s="4"/>
      <c r="AF541" s="14"/>
    </row>
    <row r="542" spans="1:32" s="30" customFormat="1" x14ac:dyDescent="0.25">
      <c r="A542" s="235"/>
      <c r="B542" s="192"/>
      <c r="C542" s="40"/>
      <c r="D542" s="8"/>
      <c r="E542" s="8"/>
      <c r="F542" s="153"/>
      <c r="M542" s="14"/>
      <c r="P542" s="14"/>
      <c r="Q542" s="14"/>
      <c r="AE542" s="4"/>
      <c r="AF542" s="14"/>
    </row>
    <row r="543" spans="1:32" s="30" customFormat="1" x14ac:dyDescent="0.25">
      <c r="A543" s="235"/>
      <c r="B543" s="192"/>
      <c r="C543" s="40"/>
      <c r="D543" s="8"/>
      <c r="E543" s="8"/>
      <c r="F543" s="153"/>
      <c r="M543" s="14"/>
      <c r="N543" s="14"/>
      <c r="O543" s="14"/>
      <c r="AE543" s="4"/>
      <c r="AF543" s="14"/>
    </row>
    <row r="544" spans="1:32" s="30" customFormat="1" x14ac:dyDescent="0.25">
      <c r="A544" s="235"/>
      <c r="B544" s="192"/>
      <c r="C544" s="40"/>
      <c r="D544" s="8"/>
      <c r="E544" s="8"/>
      <c r="F544" s="153"/>
      <c r="M544" s="14"/>
      <c r="N544" s="14"/>
      <c r="O544" s="14"/>
      <c r="AE544" s="4"/>
      <c r="AF544" s="14"/>
    </row>
    <row r="545" spans="1:32" s="30" customFormat="1" x14ac:dyDescent="0.25">
      <c r="A545" s="235"/>
      <c r="B545" s="192"/>
      <c r="C545" s="40"/>
      <c r="D545" s="8"/>
      <c r="E545" s="8"/>
      <c r="F545" s="153"/>
      <c r="G545" s="14"/>
      <c r="H545" s="45"/>
      <c r="I545" s="45"/>
      <c r="J545" s="45"/>
      <c r="K545" s="14"/>
      <c r="M545" s="14"/>
      <c r="N545" s="14"/>
      <c r="O545" s="14"/>
      <c r="AE545" s="4"/>
      <c r="AF545" s="14"/>
    </row>
    <row r="546" spans="1:32" s="30" customFormat="1" x14ac:dyDescent="0.25">
      <c r="A546" s="235"/>
      <c r="B546" s="192"/>
      <c r="C546" s="40"/>
      <c r="D546" s="8"/>
      <c r="E546" s="8"/>
      <c r="F546" s="153"/>
      <c r="G546" s="14"/>
      <c r="H546" s="45"/>
      <c r="I546" s="45"/>
      <c r="J546" s="45"/>
      <c r="K546" s="14"/>
      <c r="M546" s="14"/>
      <c r="N546" s="14"/>
      <c r="O546" s="14"/>
      <c r="AE546" s="4"/>
    </row>
    <row r="547" spans="1:32" s="30" customFormat="1" x14ac:dyDescent="0.25">
      <c r="A547" s="235"/>
      <c r="B547" s="192"/>
      <c r="C547" s="40"/>
      <c r="D547" s="8"/>
      <c r="E547" s="8"/>
      <c r="F547" s="153"/>
      <c r="G547" s="14"/>
      <c r="H547" s="45"/>
      <c r="I547" s="45"/>
      <c r="J547" s="45"/>
      <c r="K547" s="14"/>
      <c r="M547" s="14"/>
      <c r="N547" s="14"/>
      <c r="O547" s="14"/>
      <c r="AE547" s="4"/>
    </row>
    <row r="548" spans="1:32" s="30" customFormat="1" x14ac:dyDescent="0.25">
      <c r="A548" s="235"/>
      <c r="B548" s="192"/>
      <c r="C548" s="40"/>
      <c r="D548" s="8"/>
      <c r="E548" s="8"/>
      <c r="F548" s="153"/>
      <c r="G548" s="14"/>
      <c r="H548" s="45"/>
      <c r="I548" s="45"/>
      <c r="J548" s="45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5"/>
      <c r="B549" s="192"/>
      <c r="C549" s="40"/>
      <c r="D549" s="8"/>
      <c r="E549" s="8"/>
      <c r="F549" s="153"/>
      <c r="G549" s="14"/>
      <c r="H549" s="45"/>
      <c r="I549" s="45"/>
      <c r="J549" s="45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5"/>
      <c r="B550" s="192"/>
      <c r="C550" s="40"/>
      <c r="D550" s="8"/>
      <c r="E550" s="8"/>
      <c r="F550" s="153"/>
      <c r="G550" s="14"/>
      <c r="H550" s="45"/>
      <c r="I550" s="45"/>
      <c r="J550" s="45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5"/>
      <c r="B551" s="192"/>
      <c r="C551" s="40"/>
      <c r="D551" s="8"/>
      <c r="E551" s="8"/>
      <c r="F551" s="153"/>
      <c r="G551" s="14"/>
      <c r="H551" s="45"/>
      <c r="I551" s="45"/>
      <c r="J551" s="45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5"/>
      <c r="B552" s="192"/>
      <c r="C552" s="40"/>
      <c r="D552" s="8"/>
      <c r="E552" s="8"/>
      <c r="F552" s="153"/>
      <c r="G552" s="14"/>
      <c r="H552" s="45"/>
      <c r="I552" s="45"/>
      <c r="J552" s="45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5"/>
      <c r="B553" s="192"/>
      <c r="C553" s="40"/>
      <c r="D553" s="8"/>
      <c r="E553" s="8"/>
      <c r="F553" s="153"/>
      <c r="G553" s="14"/>
      <c r="H553" s="45"/>
      <c r="I553" s="45"/>
      <c r="J553" s="45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5"/>
      <c r="B554" s="233"/>
      <c r="C554" s="192"/>
      <c r="D554" s="8"/>
      <c r="E554" s="8"/>
      <c r="F554" s="191"/>
      <c r="G554" s="14"/>
      <c r="H554" s="45"/>
      <c r="I554" s="45"/>
      <c r="J554" s="45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5"/>
      <c r="B555" s="192"/>
      <c r="C555" s="40"/>
      <c r="D555" s="8"/>
      <c r="E555" s="8"/>
      <c r="F555" s="153"/>
      <c r="G555" s="14"/>
      <c r="H555" s="45"/>
      <c r="I555" s="45"/>
      <c r="J555" s="45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5"/>
      <c r="B556" s="192"/>
      <c r="C556" s="40"/>
      <c r="D556" s="8"/>
      <c r="E556" s="8"/>
      <c r="F556" s="153"/>
      <c r="G556" s="14"/>
      <c r="H556" s="45"/>
      <c r="I556" s="45"/>
      <c r="J556" s="45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5"/>
      <c r="B557" s="192"/>
      <c r="C557" s="40"/>
      <c r="D557" s="8"/>
      <c r="E557" s="8"/>
      <c r="F557" s="153"/>
      <c r="G557" s="14"/>
      <c r="H557" s="45"/>
      <c r="I557" s="45"/>
      <c r="J557" s="45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5"/>
      <c r="B558" s="192"/>
      <c r="C558" s="40"/>
      <c r="D558" s="8"/>
      <c r="E558" s="8"/>
      <c r="F558" s="153"/>
      <c r="G558" s="14"/>
      <c r="H558" s="45"/>
      <c r="I558" s="45"/>
      <c r="J558" s="45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5"/>
      <c r="B559" s="192"/>
      <c r="C559" s="40"/>
      <c r="D559" s="8"/>
      <c r="E559" s="8"/>
      <c r="F559" s="153"/>
      <c r="M559" s="14"/>
      <c r="AE559" s="4"/>
    </row>
    <row r="560" spans="1:32" s="30" customFormat="1" x14ac:dyDescent="0.25">
      <c r="A560" s="235"/>
      <c r="B560" s="192"/>
      <c r="C560" s="40"/>
      <c r="D560" s="8"/>
      <c r="E560" s="8"/>
      <c r="F560" s="153"/>
    </row>
    <row r="561" spans="1:32" s="30" customFormat="1" x14ac:dyDescent="0.25">
      <c r="A561" s="235"/>
      <c r="B561" s="192"/>
      <c r="C561" s="40"/>
      <c r="D561" s="8"/>
      <c r="E561" s="8"/>
      <c r="F561" s="153"/>
    </row>
    <row r="562" spans="1:32" s="201" customFormat="1" x14ac:dyDescent="0.25">
      <c r="A562" s="235"/>
      <c r="B562" s="192"/>
      <c r="C562" s="40"/>
      <c r="D562" s="8"/>
      <c r="E562" s="8"/>
      <c r="F562" s="153"/>
      <c r="G562" s="30"/>
      <c r="H562" s="30"/>
      <c r="I562" s="30"/>
      <c r="J562" s="30"/>
      <c r="K562" s="30"/>
      <c r="M562" s="30"/>
      <c r="N562" s="30"/>
      <c r="O562" s="30"/>
      <c r="P562" s="30"/>
      <c r="Q562" s="30"/>
      <c r="AE562" s="30"/>
      <c r="AF562" s="30"/>
    </row>
    <row r="563" spans="1:32" s="30" customFormat="1" x14ac:dyDescent="0.25">
      <c r="A563" s="235"/>
      <c r="B563" s="192"/>
      <c r="C563" s="40"/>
      <c r="D563" s="8"/>
      <c r="E563" s="8"/>
      <c r="F563" s="153"/>
    </row>
    <row r="564" spans="1:32" s="30" customFormat="1" x14ac:dyDescent="0.25">
      <c r="A564" s="235"/>
      <c r="B564" s="192"/>
      <c r="C564" s="40"/>
      <c r="D564" s="8"/>
      <c r="E564" s="8"/>
      <c r="F564" s="153"/>
      <c r="G564" s="14"/>
      <c r="H564" s="45"/>
      <c r="I564" s="45"/>
      <c r="J564" s="45"/>
      <c r="K564" s="14"/>
      <c r="N564" s="14"/>
      <c r="O564" s="14"/>
      <c r="P564" s="14"/>
      <c r="Q564" s="14"/>
    </row>
    <row r="565" spans="1:32" x14ac:dyDescent="0.25">
      <c r="A565" s="235"/>
      <c r="B565" s="6"/>
      <c r="C565" s="40"/>
      <c r="D565" s="8"/>
      <c r="E565" s="8"/>
      <c r="F565" s="153"/>
      <c r="G565" s="14"/>
      <c r="AE565" s="4"/>
      <c r="AF565" s="30"/>
    </row>
    <row r="566" spans="1:32" x14ac:dyDescent="0.25">
      <c r="A566" s="235"/>
      <c r="B566" s="6"/>
      <c r="C566" s="40"/>
      <c r="D566" s="8"/>
      <c r="E566" s="8"/>
      <c r="F566" s="153"/>
      <c r="G566" s="14"/>
      <c r="AE566" s="4"/>
      <c r="AF566" s="30"/>
    </row>
    <row r="567" spans="1:32" x14ac:dyDescent="0.25">
      <c r="A567" s="235"/>
      <c r="B567" s="6"/>
      <c r="C567" s="40"/>
      <c r="E567" s="94"/>
      <c r="F567" s="153"/>
      <c r="G567" s="14"/>
      <c r="AE567" s="4"/>
      <c r="AF567" s="30"/>
    </row>
    <row r="568" spans="1:32" x14ac:dyDescent="0.25">
      <c r="A568" s="235"/>
      <c r="B568" s="6"/>
      <c r="C568" s="40"/>
      <c r="E568" s="94"/>
      <c r="F568" s="153"/>
      <c r="G568" s="14"/>
      <c r="AE568" s="4"/>
      <c r="AF568" s="30"/>
    </row>
    <row r="569" spans="1:32" x14ac:dyDescent="0.25">
      <c r="A569" s="235"/>
      <c r="B569" s="6"/>
      <c r="C569" s="40"/>
      <c r="E569" s="94"/>
      <c r="F569" s="153"/>
      <c r="AE569" s="4"/>
      <c r="AF569" s="30"/>
    </row>
    <row r="570" spans="1:32" ht="18.75" x14ac:dyDescent="0.25">
      <c r="A570" s="155"/>
      <c r="B570" s="104"/>
      <c r="C570" s="134"/>
      <c r="D570" s="135"/>
      <c r="E570" s="106"/>
      <c r="F570" s="106"/>
      <c r="AE570" s="4"/>
      <c r="AF570" s="30"/>
    </row>
    <row r="571" spans="1:32" x14ac:dyDescent="0.25">
      <c r="A571" s="49"/>
      <c r="B571" s="47"/>
      <c r="C571" s="49"/>
      <c r="D571" s="8"/>
      <c r="E571" s="8"/>
      <c r="F571" s="153"/>
      <c r="AE571" s="4"/>
      <c r="AF571" s="30"/>
    </row>
    <row r="572" spans="1:32" x14ac:dyDescent="0.25">
      <c r="A572" s="236"/>
      <c r="B572" s="47"/>
      <c r="C572" s="49"/>
      <c r="D572" s="8"/>
      <c r="E572" s="8"/>
      <c r="F572" s="153"/>
      <c r="AE572" s="4"/>
      <c r="AF572" s="30"/>
    </row>
    <row r="573" spans="1:32" x14ac:dyDescent="0.25">
      <c r="A573" s="236"/>
      <c r="B573" s="47"/>
      <c r="C573" s="49"/>
      <c r="D573" s="8"/>
      <c r="E573" s="8"/>
      <c r="F573" s="153"/>
      <c r="AE573" s="4"/>
      <c r="AF573" s="30"/>
    </row>
    <row r="574" spans="1:32" x14ac:dyDescent="0.25">
      <c r="A574" s="236"/>
      <c r="B574" s="47"/>
      <c r="C574" s="49"/>
      <c r="D574" s="8"/>
      <c r="E574" s="8"/>
      <c r="F574" s="153"/>
      <c r="AE574" s="4"/>
      <c r="AF574" s="30"/>
    </row>
    <row r="575" spans="1:32" x14ac:dyDescent="0.25">
      <c r="A575" s="236"/>
      <c r="B575" s="47"/>
      <c r="C575" s="49"/>
      <c r="D575" s="8"/>
      <c r="E575" s="8"/>
      <c r="F575" s="153"/>
      <c r="AE575" s="4"/>
      <c r="AF575" s="30"/>
    </row>
    <row r="576" spans="1:32" x14ac:dyDescent="0.25">
      <c r="A576" s="236"/>
      <c r="B576" s="47"/>
      <c r="C576" s="49"/>
      <c r="D576" s="8"/>
      <c r="E576" s="8"/>
      <c r="F576" s="153"/>
      <c r="AE576" s="4"/>
      <c r="AF576" s="30"/>
    </row>
    <row r="577" spans="1:32" x14ac:dyDescent="0.25">
      <c r="A577" s="236"/>
      <c r="B577" s="47"/>
      <c r="C577" s="49"/>
      <c r="D577" s="8"/>
      <c r="E577" s="8"/>
      <c r="F577" s="153"/>
      <c r="AE577" s="4"/>
      <c r="AF577" s="30"/>
    </row>
    <row r="578" spans="1:32" x14ac:dyDescent="0.25">
      <c r="A578" s="236"/>
      <c r="B578" s="47"/>
      <c r="C578" s="49"/>
      <c r="D578" s="8"/>
      <c r="E578" s="8"/>
      <c r="F578" s="153"/>
      <c r="AE578" s="4"/>
      <c r="AF578" s="30"/>
    </row>
    <row r="579" spans="1:32" x14ac:dyDescent="0.25">
      <c r="A579" s="236"/>
      <c r="B579" s="47"/>
      <c r="C579" s="49"/>
      <c r="D579" s="8"/>
      <c r="E579" s="8"/>
      <c r="F579" s="153"/>
      <c r="AE579" s="4"/>
      <c r="AF579" s="30"/>
    </row>
    <row r="580" spans="1:32" x14ac:dyDescent="0.25">
      <c r="A580" s="236"/>
      <c r="B580" s="47"/>
      <c r="C580" s="49"/>
      <c r="D580" s="8"/>
      <c r="E580" s="8"/>
      <c r="F580" s="153"/>
      <c r="AE580" s="4"/>
      <c r="AF580" s="30"/>
    </row>
    <row r="581" spans="1:32" x14ac:dyDescent="0.25">
      <c r="A581" s="236"/>
      <c r="B581" s="47"/>
      <c r="C581" s="49"/>
      <c r="D581" s="8"/>
      <c r="E581" s="8"/>
      <c r="F581" s="153"/>
      <c r="AE581" s="4"/>
      <c r="AF581" s="30"/>
    </row>
    <row r="582" spans="1:32" x14ac:dyDescent="0.25">
      <c r="A582" s="236"/>
      <c r="B582" s="47"/>
      <c r="C582" s="49"/>
      <c r="D582" s="8"/>
      <c r="E582" s="8"/>
      <c r="F582" s="153"/>
      <c r="AE582" s="4"/>
      <c r="AF582" s="30"/>
    </row>
    <row r="583" spans="1:32" x14ac:dyDescent="0.25">
      <c r="A583" s="13"/>
      <c r="B583" s="11"/>
      <c r="C583" s="40"/>
      <c r="D583" s="8"/>
      <c r="E583" s="8"/>
      <c r="F583" s="191"/>
      <c r="G583" s="8"/>
      <c r="H583" s="8"/>
      <c r="I583" s="46"/>
      <c r="J583" s="46"/>
      <c r="P583" s="30"/>
      <c r="Q583" s="30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1"/>
      <c r="G584" s="8"/>
      <c r="H584" s="8"/>
      <c r="I584" s="46"/>
      <c r="J584" s="46"/>
      <c r="P584" s="30"/>
      <c r="Q584" s="30"/>
      <c r="AE584" s="4"/>
      <c r="AF584" s="30"/>
    </row>
    <row r="585" spans="1:32" x14ac:dyDescent="0.25">
      <c r="A585" s="13"/>
      <c r="B585" s="192"/>
      <c r="C585" s="40"/>
      <c r="D585" s="8"/>
      <c r="E585" s="8"/>
      <c r="F585" s="153"/>
      <c r="G585" s="14"/>
      <c r="H585" s="8"/>
      <c r="J585" s="46"/>
      <c r="P585" s="30"/>
      <c r="Q585" s="30"/>
      <c r="AE585" s="4"/>
      <c r="AF585" s="30"/>
    </row>
    <row r="586" spans="1:32" x14ac:dyDescent="0.25">
      <c r="A586" s="13"/>
      <c r="B586" s="192"/>
      <c r="C586" s="40"/>
      <c r="D586" s="8"/>
      <c r="E586" s="8"/>
      <c r="F586" s="153"/>
      <c r="G586" s="14"/>
      <c r="H586" s="8"/>
      <c r="J586" s="46"/>
      <c r="Q586" s="30"/>
      <c r="AE586" s="4"/>
      <c r="AF586" s="30"/>
    </row>
    <row r="587" spans="1:32" x14ac:dyDescent="0.25">
      <c r="A587" s="13"/>
      <c r="B587" s="192"/>
      <c r="C587" s="40"/>
      <c r="D587" s="8"/>
      <c r="E587" s="8"/>
      <c r="F587" s="153"/>
      <c r="G587" s="14"/>
      <c r="J587" s="46"/>
      <c r="M587" s="30"/>
      <c r="Q587" s="30"/>
      <c r="AE587" s="30"/>
      <c r="AF587" s="30"/>
    </row>
    <row r="588" spans="1:32" x14ac:dyDescent="0.25">
      <c r="A588" s="13"/>
      <c r="B588" s="192"/>
      <c r="C588" s="40"/>
      <c r="D588" s="8"/>
      <c r="E588" s="8"/>
      <c r="F588" s="153"/>
      <c r="G588" s="14"/>
      <c r="H588" s="8"/>
      <c r="J588" s="46"/>
      <c r="M588" s="30"/>
      <c r="Q588" s="30"/>
      <c r="AE588" s="30"/>
      <c r="AF588" s="30"/>
    </row>
    <row r="589" spans="1:32" x14ac:dyDescent="0.25">
      <c r="A589" s="13"/>
      <c r="B589" s="47"/>
      <c r="C589" s="40"/>
      <c r="D589" s="8"/>
      <c r="E589" s="8"/>
      <c r="F589" s="153"/>
      <c r="G589" s="14"/>
      <c r="H589" s="134"/>
      <c r="I589" s="134"/>
      <c r="J589" s="4"/>
      <c r="M589" s="30"/>
      <c r="Q589" s="30"/>
      <c r="AE589" s="30"/>
      <c r="AF589" s="30"/>
    </row>
    <row r="590" spans="1:32" x14ac:dyDescent="0.25">
      <c r="A590" s="237"/>
      <c r="B590" s="47"/>
      <c r="C590" s="40"/>
      <c r="D590" s="8"/>
      <c r="E590" s="8"/>
      <c r="F590" s="153"/>
      <c r="G590" s="14"/>
      <c r="H590" s="134"/>
      <c r="I590" s="134"/>
      <c r="J590" s="4"/>
      <c r="Q590" s="30"/>
      <c r="AE590" s="4"/>
      <c r="AF590" s="30"/>
    </row>
    <row r="591" spans="1:32" x14ac:dyDescent="0.25">
      <c r="A591" s="237"/>
      <c r="B591" s="47"/>
      <c r="C591" s="40"/>
      <c r="D591" s="8"/>
      <c r="E591" s="8"/>
      <c r="F591" s="153"/>
      <c r="G591" s="14"/>
      <c r="H591" s="134"/>
      <c r="I591" s="134"/>
      <c r="J591" s="4"/>
      <c r="AE591" s="4"/>
      <c r="AF591" s="30"/>
    </row>
    <row r="592" spans="1:32" x14ac:dyDescent="0.25">
      <c r="A592" s="237"/>
      <c r="B592" s="47"/>
      <c r="C592" s="40"/>
      <c r="D592" s="8"/>
      <c r="E592" s="8"/>
      <c r="F592" s="153"/>
      <c r="G592" s="14"/>
      <c r="H592" s="134"/>
      <c r="I592" s="134"/>
      <c r="J592" s="4"/>
      <c r="M592" s="30"/>
      <c r="AE592" s="30"/>
      <c r="AF592" s="30"/>
    </row>
    <row r="593" spans="1:32" x14ac:dyDescent="0.25">
      <c r="A593" s="237"/>
      <c r="B593" s="47"/>
      <c r="C593" s="40"/>
      <c r="D593" s="8"/>
      <c r="E593" s="8"/>
      <c r="F593" s="153"/>
      <c r="G593" s="14"/>
      <c r="H593" s="134"/>
      <c r="I593" s="134"/>
      <c r="J593" s="46"/>
      <c r="M593" s="30"/>
      <c r="N593" s="30"/>
      <c r="O593" s="30"/>
      <c r="AE593" s="30"/>
      <c r="AF593" s="30"/>
    </row>
    <row r="594" spans="1:32" x14ac:dyDescent="0.25">
      <c r="A594" s="237"/>
      <c r="B594" s="47"/>
      <c r="C594" s="40"/>
      <c r="D594" s="8"/>
      <c r="E594" s="8"/>
      <c r="F594" s="153"/>
      <c r="G594" s="14"/>
      <c r="H594" s="134"/>
      <c r="I594" s="134"/>
      <c r="J594" s="46"/>
      <c r="N594" s="30"/>
      <c r="O594" s="30"/>
      <c r="AE594" s="4"/>
      <c r="AF594" s="30"/>
    </row>
    <row r="595" spans="1:32" x14ac:dyDescent="0.25">
      <c r="A595" s="237"/>
      <c r="B595" s="47"/>
      <c r="C595" s="40"/>
      <c r="D595" s="8"/>
      <c r="E595" s="8"/>
      <c r="F595" s="153"/>
      <c r="G595" s="14"/>
      <c r="H595" s="134"/>
      <c r="I595" s="134"/>
      <c r="J595" s="46"/>
      <c r="M595" s="30"/>
      <c r="N595" s="30"/>
      <c r="O595" s="30"/>
      <c r="AE595" s="30"/>
      <c r="AF595" s="30"/>
    </row>
    <row r="596" spans="1:32" x14ac:dyDescent="0.25">
      <c r="A596" s="237"/>
      <c r="B596" s="47"/>
      <c r="C596" s="40"/>
      <c r="D596" s="8"/>
      <c r="E596" s="8"/>
      <c r="F596" s="153"/>
      <c r="G596" s="14"/>
      <c r="H596" s="134"/>
      <c r="I596" s="134"/>
      <c r="J596" s="46"/>
      <c r="M596" s="30"/>
      <c r="AE596" s="30"/>
      <c r="AF596" s="30"/>
    </row>
    <row r="597" spans="1:32" x14ac:dyDescent="0.25">
      <c r="A597" s="235"/>
      <c r="B597" s="192"/>
      <c r="C597" s="40"/>
      <c r="D597" s="8"/>
      <c r="E597" s="8"/>
      <c r="F597" s="153"/>
      <c r="G597" s="14"/>
      <c r="H597" s="8"/>
      <c r="J597" s="46"/>
      <c r="M597" s="30"/>
      <c r="AE597" s="30"/>
      <c r="AF597" s="30"/>
    </row>
    <row r="598" spans="1:32" x14ac:dyDescent="0.25">
      <c r="A598" s="235"/>
      <c r="B598" s="192"/>
      <c r="C598" s="40"/>
      <c r="D598" s="8"/>
      <c r="E598" s="8"/>
      <c r="F598" s="153"/>
      <c r="G598" s="14"/>
      <c r="H598" s="8"/>
      <c r="J598" s="46"/>
      <c r="M598" s="30"/>
      <c r="AE598" s="30"/>
      <c r="AF598" s="201"/>
    </row>
    <row r="599" spans="1:32" x14ac:dyDescent="0.25">
      <c r="A599" s="235"/>
      <c r="B599" s="192"/>
      <c r="C599" s="40"/>
      <c r="D599" s="8"/>
      <c r="E599" s="8"/>
      <c r="F599" s="153"/>
      <c r="G599" s="14"/>
      <c r="H599" s="8"/>
      <c r="J599" s="46"/>
      <c r="M599" s="30"/>
      <c r="AE599" s="30"/>
      <c r="AF599" s="30"/>
    </row>
    <row r="600" spans="1:32" x14ac:dyDescent="0.25">
      <c r="A600" s="235"/>
      <c r="B600" s="192"/>
      <c r="C600" s="40"/>
      <c r="D600" s="8"/>
      <c r="E600" s="8"/>
      <c r="F600" s="153"/>
      <c r="G600" s="14"/>
      <c r="H600" s="8"/>
      <c r="J600" s="46"/>
      <c r="K600" s="30"/>
      <c r="M600" s="30"/>
      <c r="AE600" s="30"/>
      <c r="AF600" s="30"/>
    </row>
    <row r="601" spans="1:32" x14ac:dyDescent="0.25">
      <c r="A601" s="235"/>
      <c r="B601" s="192"/>
      <c r="C601" s="40"/>
      <c r="D601" s="8"/>
      <c r="E601" s="8"/>
      <c r="F601" s="153"/>
      <c r="G601" s="14"/>
      <c r="J601" s="46"/>
      <c r="K601" s="30"/>
      <c r="M601" s="30"/>
      <c r="N601" s="30"/>
      <c r="O601" s="30"/>
      <c r="AE601" s="30"/>
    </row>
    <row r="602" spans="1:32" x14ac:dyDescent="0.25">
      <c r="A602" s="235"/>
      <c r="B602" s="192"/>
      <c r="C602" s="40"/>
      <c r="D602" s="8"/>
      <c r="E602" s="8"/>
      <c r="F602" s="153"/>
      <c r="G602" s="14"/>
      <c r="H602" s="8"/>
      <c r="J602" s="46"/>
      <c r="K602" s="30"/>
      <c r="M602" s="30"/>
      <c r="N602" s="30"/>
      <c r="O602" s="30"/>
      <c r="AE602" s="30"/>
    </row>
    <row r="603" spans="1:32" x14ac:dyDescent="0.25">
      <c r="A603" s="235"/>
      <c r="B603" s="192"/>
      <c r="C603" s="40"/>
      <c r="D603" s="8"/>
      <c r="E603" s="8"/>
      <c r="F603" s="153"/>
      <c r="J603" s="46"/>
      <c r="K603" s="30"/>
      <c r="N603" s="30"/>
      <c r="O603" s="30"/>
      <c r="AE603" s="4"/>
    </row>
    <row r="604" spans="1:32" x14ac:dyDescent="0.25">
      <c r="A604" s="235"/>
      <c r="B604" s="192"/>
      <c r="C604" s="40"/>
      <c r="D604" s="8"/>
      <c r="E604" s="8"/>
      <c r="F604" s="153"/>
      <c r="J604" s="46"/>
      <c r="K604" s="30"/>
      <c r="N604" s="30"/>
      <c r="O604" s="30"/>
      <c r="AE604" s="4"/>
    </row>
    <row r="605" spans="1:32" x14ac:dyDescent="0.25">
      <c r="A605" s="235"/>
      <c r="B605" s="192"/>
      <c r="C605" s="40"/>
      <c r="D605" s="8"/>
      <c r="E605" s="8"/>
      <c r="F605" s="153"/>
      <c r="N605" s="30"/>
      <c r="O605" s="30"/>
      <c r="AE605" s="4"/>
    </row>
    <row r="606" spans="1:32" x14ac:dyDescent="0.25">
      <c r="A606" s="235"/>
      <c r="B606" s="192"/>
      <c r="C606" s="40"/>
      <c r="D606" s="8"/>
      <c r="E606" s="8"/>
      <c r="F606" s="153"/>
      <c r="N606" s="30"/>
      <c r="O606" s="30"/>
      <c r="P606" s="30"/>
    </row>
    <row r="607" spans="1:32" x14ac:dyDescent="0.25">
      <c r="A607" s="235"/>
      <c r="B607" s="192"/>
      <c r="C607" s="40"/>
      <c r="D607" s="8"/>
      <c r="E607" s="8"/>
      <c r="F607" s="153"/>
      <c r="N607" s="30"/>
      <c r="O607" s="30"/>
      <c r="P607" s="30"/>
    </row>
    <row r="608" spans="1:32" x14ac:dyDescent="0.25">
      <c r="A608" s="235"/>
      <c r="B608" s="192"/>
      <c r="C608" s="40"/>
      <c r="D608" s="8"/>
      <c r="E608" s="8"/>
      <c r="F608" s="153"/>
      <c r="N608" s="30"/>
      <c r="O608" s="30"/>
      <c r="P608" s="30"/>
      <c r="AE608" s="4"/>
    </row>
    <row r="609" spans="1:31" x14ac:dyDescent="0.25">
      <c r="A609" s="235"/>
      <c r="B609" s="192"/>
      <c r="C609" s="40"/>
      <c r="D609" s="8"/>
      <c r="E609" s="8"/>
      <c r="F609" s="153"/>
      <c r="J609" s="46"/>
      <c r="N609" s="30"/>
      <c r="O609" s="30"/>
      <c r="P609" s="30"/>
      <c r="Q609" s="30"/>
      <c r="AE609" s="4"/>
    </row>
    <row r="610" spans="1:31" x14ac:dyDescent="0.25">
      <c r="A610" s="235"/>
      <c r="B610" s="192"/>
      <c r="C610" s="40"/>
      <c r="D610" s="8"/>
      <c r="E610" s="8"/>
      <c r="F610" s="153"/>
      <c r="J610" s="46"/>
      <c r="M610" s="30"/>
      <c r="N610" s="30"/>
      <c r="O610" s="30"/>
      <c r="P610" s="30"/>
      <c r="Q610" s="30"/>
      <c r="AE610" s="30"/>
    </row>
    <row r="611" spans="1:31" x14ac:dyDescent="0.25">
      <c r="A611" s="235"/>
      <c r="B611" s="6"/>
      <c r="C611" s="40"/>
      <c r="D611" s="8"/>
      <c r="E611" s="8"/>
      <c r="F611" s="153"/>
      <c r="M611" s="30"/>
      <c r="N611" s="30"/>
      <c r="O611" s="30"/>
      <c r="P611" s="30"/>
      <c r="Q611" s="30"/>
      <c r="AE611" s="30"/>
    </row>
    <row r="612" spans="1:31" x14ac:dyDescent="0.25">
      <c r="A612" s="235"/>
      <c r="B612" s="192"/>
      <c r="C612" s="40"/>
      <c r="D612" s="8"/>
      <c r="E612" s="8"/>
      <c r="F612" s="153"/>
      <c r="J612" s="46"/>
      <c r="M612" s="30"/>
      <c r="N612" s="30"/>
      <c r="O612" s="30"/>
      <c r="P612" s="30"/>
      <c r="Q612" s="30"/>
      <c r="AE612" s="30"/>
    </row>
    <row r="613" spans="1:31" x14ac:dyDescent="0.25">
      <c r="A613" s="13"/>
      <c r="B613" s="194"/>
      <c r="C613" s="40"/>
      <c r="D613" s="8"/>
      <c r="E613" s="8"/>
      <c r="F613" s="191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2"/>
      <c r="C614" s="40"/>
      <c r="D614" s="8"/>
      <c r="E614" s="8"/>
      <c r="F614" s="153"/>
      <c r="L614" s="14"/>
      <c r="M614" s="30"/>
      <c r="N614" s="30"/>
      <c r="O614" s="30"/>
      <c r="P614" s="30"/>
      <c r="Q614" s="30"/>
      <c r="AE614" s="30"/>
    </row>
    <row r="615" spans="1:31" s="238" customFormat="1" x14ac:dyDescent="0.25">
      <c r="A615" s="235"/>
      <c r="B615" s="192"/>
      <c r="C615" s="40"/>
      <c r="D615" s="8"/>
      <c r="E615" s="8"/>
      <c r="F615" s="153"/>
      <c r="G615" s="30"/>
      <c r="H615" s="30"/>
      <c r="I615" s="30"/>
      <c r="J615" s="30"/>
      <c r="K615" s="30"/>
      <c r="M615" s="30"/>
      <c r="N615" s="239"/>
      <c r="O615" s="239"/>
      <c r="P615" s="239"/>
      <c r="Q615" s="239"/>
      <c r="AE615" s="30"/>
    </row>
    <row r="616" spans="1:31" x14ac:dyDescent="0.25">
      <c r="A616" s="235"/>
      <c r="B616" s="192"/>
      <c r="C616" s="40"/>
      <c r="D616" s="8"/>
      <c r="E616" s="8"/>
      <c r="F616" s="153"/>
      <c r="G616" s="30"/>
      <c r="H616" s="30"/>
      <c r="I616" s="30"/>
      <c r="J616" s="30"/>
      <c r="K616" s="30"/>
      <c r="M616" s="239"/>
      <c r="AE616" s="239"/>
    </row>
    <row r="617" spans="1:31" x14ac:dyDescent="0.25">
      <c r="A617" s="235"/>
      <c r="B617" s="192"/>
      <c r="C617" s="40"/>
      <c r="D617" s="8"/>
      <c r="E617" s="8"/>
      <c r="F617" s="153"/>
      <c r="G617" s="14"/>
      <c r="AE617" s="4"/>
    </row>
    <row r="618" spans="1:31" x14ac:dyDescent="0.25">
      <c r="A618" s="235"/>
      <c r="B618" s="192"/>
      <c r="C618" s="40"/>
      <c r="D618" s="8"/>
      <c r="E618" s="8"/>
      <c r="F618" s="153"/>
      <c r="G618" s="30"/>
      <c r="H618" s="30"/>
      <c r="I618" s="30"/>
      <c r="J618" s="30"/>
      <c r="K618" s="30"/>
      <c r="AE618" s="4"/>
    </row>
    <row r="619" spans="1:31" x14ac:dyDescent="0.25">
      <c r="A619" s="235"/>
      <c r="B619" s="192"/>
      <c r="C619" s="40"/>
      <c r="D619" s="8"/>
      <c r="E619" s="8"/>
      <c r="F619" s="153"/>
      <c r="G619" s="30"/>
      <c r="H619" s="30"/>
      <c r="I619" s="30"/>
      <c r="J619" s="30"/>
      <c r="K619" s="30"/>
      <c r="AE619" s="4"/>
    </row>
    <row r="620" spans="1:31" x14ac:dyDescent="0.25">
      <c r="A620" s="235"/>
      <c r="B620" s="192"/>
      <c r="C620" s="40"/>
      <c r="D620" s="8"/>
      <c r="E620" s="8"/>
      <c r="F620" s="153"/>
      <c r="G620" s="30"/>
      <c r="H620" s="30"/>
      <c r="I620" s="30"/>
      <c r="J620" s="30"/>
      <c r="K620" s="30"/>
      <c r="AE620" s="4"/>
    </row>
    <row r="621" spans="1:31" x14ac:dyDescent="0.25">
      <c r="A621" s="235"/>
      <c r="B621" s="192"/>
      <c r="C621" s="40"/>
      <c r="D621" s="8"/>
      <c r="E621" s="8"/>
      <c r="F621" s="153"/>
      <c r="G621" s="30"/>
      <c r="H621" s="30"/>
      <c r="I621" s="30"/>
      <c r="J621" s="30"/>
      <c r="K621" s="30"/>
      <c r="AE621" s="4"/>
    </row>
    <row r="622" spans="1:31" x14ac:dyDescent="0.25">
      <c r="A622" s="235"/>
      <c r="B622" s="192"/>
      <c r="C622" s="40"/>
      <c r="D622" s="8"/>
      <c r="E622" s="8"/>
      <c r="F622" s="153"/>
      <c r="G622" s="30"/>
      <c r="H622" s="30"/>
      <c r="I622" s="30"/>
      <c r="J622" s="30"/>
      <c r="K622" s="30"/>
      <c r="AE622" s="4"/>
    </row>
    <row r="623" spans="1:31" x14ac:dyDescent="0.25">
      <c r="A623" s="235"/>
      <c r="B623" s="192"/>
      <c r="C623" s="40"/>
      <c r="D623" s="8"/>
      <c r="E623" s="8"/>
      <c r="F623" s="153"/>
      <c r="G623" s="30"/>
      <c r="H623" s="30"/>
      <c r="I623" s="30"/>
      <c r="J623" s="30"/>
      <c r="K623" s="30"/>
      <c r="AE623" s="4"/>
    </row>
    <row r="624" spans="1:31" x14ac:dyDescent="0.25">
      <c r="A624" s="235"/>
      <c r="B624" s="192"/>
      <c r="C624" s="40"/>
      <c r="D624" s="8"/>
      <c r="E624" s="8"/>
      <c r="F624" s="153"/>
      <c r="G624" s="30"/>
      <c r="H624" s="30"/>
      <c r="I624" s="30"/>
      <c r="J624" s="30"/>
      <c r="K624" s="30"/>
      <c r="AE624" s="4"/>
    </row>
    <row r="625" spans="1:31" x14ac:dyDescent="0.25">
      <c r="A625" s="235"/>
      <c r="B625" s="192"/>
      <c r="C625" s="40"/>
      <c r="D625" s="8"/>
      <c r="E625" s="8"/>
      <c r="F625" s="153"/>
      <c r="G625" s="30"/>
      <c r="H625" s="30"/>
      <c r="I625" s="30"/>
      <c r="J625" s="30"/>
      <c r="K625" s="30"/>
      <c r="AE625" s="4"/>
    </row>
    <row r="626" spans="1:31" x14ac:dyDescent="0.25">
      <c r="A626" s="235"/>
      <c r="B626" s="192"/>
      <c r="C626" s="40"/>
      <c r="D626" s="8"/>
      <c r="E626" s="8"/>
      <c r="F626" s="153"/>
      <c r="G626" s="14"/>
      <c r="AE626" s="4"/>
    </row>
    <row r="627" spans="1:31" x14ac:dyDescent="0.25">
      <c r="A627" s="235"/>
      <c r="B627" s="192"/>
      <c r="C627" s="40"/>
      <c r="D627" s="8"/>
      <c r="E627" s="8"/>
      <c r="F627" s="153"/>
      <c r="G627" s="14"/>
      <c r="AE627" s="4"/>
    </row>
    <row r="628" spans="1:31" x14ac:dyDescent="0.25">
      <c r="A628" s="235"/>
      <c r="B628" s="192"/>
      <c r="C628" s="40"/>
      <c r="D628" s="8"/>
      <c r="E628" s="8"/>
      <c r="F628" s="153"/>
      <c r="G628" s="14"/>
      <c r="AE628" s="4"/>
    </row>
    <row r="629" spans="1:31" x14ac:dyDescent="0.25">
      <c r="A629" s="235"/>
      <c r="B629" s="192"/>
      <c r="C629" s="40"/>
      <c r="D629" s="8"/>
      <c r="E629" s="8"/>
      <c r="F629" s="153"/>
      <c r="G629" s="14"/>
      <c r="H629" s="14"/>
      <c r="I629" s="14"/>
      <c r="J629" s="14"/>
      <c r="AE629" s="4"/>
    </row>
    <row r="630" spans="1:31" x14ac:dyDescent="0.25">
      <c r="A630" s="235"/>
      <c r="B630" s="192"/>
      <c r="C630" s="40"/>
      <c r="D630" s="8"/>
      <c r="E630" s="8"/>
      <c r="F630" s="153"/>
      <c r="G630" s="14"/>
      <c r="H630" s="14"/>
      <c r="I630" s="14"/>
      <c r="J630" s="14"/>
      <c r="AE630" s="4"/>
    </row>
    <row r="631" spans="1:31" x14ac:dyDescent="0.25">
      <c r="A631" s="235"/>
      <c r="D631" s="8"/>
      <c r="E631" s="8"/>
      <c r="F631" s="153"/>
      <c r="G631" s="14"/>
      <c r="J631" s="46"/>
      <c r="AE631" s="4"/>
    </row>
    <row r="632" spans="1:31" x14ac:dyDescent="0.25">
      <c r="A632" s="235"/>
      <c r="B632" s="6"/>
      <c r="C632" s="40"/>
      <c r="D632" s="8"/>
      <c r="E632" s="8"/>
      <c r="F632" s="153"/>
      <c r="G632" s="14"/>
      <c r="AE632" s="4"/>
    </row>
    <row r="633" spans="1:31" x14ac:dyDescent="0.25">
      <c r="A633" s="149"/>
      <c r="B633" s="150"/>
      <c r="C633" s="49"/>
      <c r="D633" s="8"/>
      <c r="E633" s="8"/>
      <c r="F633" s="153"/>
      <c r="I633" s="30"/>
      <c r="J633" s="30"/>
      <c r="K633" s="30"/>
      <c r="AE633" s="4"/>
    </row>
    <row r="634" spans="1:31" x14ac:dyDescent="0.25">
      <c r="A634" s="131"/>
      <c r="B634" s="47"/>
      <c r="C634" s="49"/>
      <c r="D634" s="8"/>
      <c r="E634" s="8"/>
      <c r="F634" s="153"/>
      <c r="I634" s="30"/>
      <c r="J634" s="30"/>
      <c r="K634" s="239"/>
      <c r="AE634" s="4"/>
    </row>
    <row r="635" spans="1:31" x14ac:dyDescent="0.25">
      <c r="A635" s="234"/>
      <c r="B635" s="47"/>
      <c r="C635" s="49"/>
      <c r="D635" s="8"/>
      <c r="E635" s="8"/>
      <c r="F635" s="153"/>
      <c r="AE635" s="4"/>
    </row>
    <row r="636" spans="1:31" x14ac:dyDescent="0.25">
      <c r="A636" s="234"/>
      <c r="B636" s="47"/>
      <c r="C636" s="49"/>
      <c r="D636" s="8"/>
      <c r="E636" s="8"/>
      <c r="F636" s="153"/>
      <c r="AE636" s="4"/>
    </row>
    <row r="637" spans="1:31" x14ac:dyDescent="0.25">
      <c r="A637" s="234"/>
      <c r="B637" s="47"/>
      <c r="C637" s="49"/>
      <c r="D637" s="8"/>
      <c r="E637" s="8"/>
      <c r="F637" s="153"/>
      <c r="AE637" s="4"/>
    </row>
    <row r="638" spans="1:31" x14ac:dyDescent="0.25">
      <c r="A638" s="234"/>
      <c r="B638" s="47"/>
      <c r="C638" s="49"/>
      <c r="D638" s="8"/>
      <c r="E638" s="8"/>
      <c r="F638" s="153"/>
      <c r="AE638" s="4"/>
    </row>
    <row r="639" spans="1:31" x14ac:dyDescent="0.25">
      <c r="A639" s="234"/>
      <c r="B639" s="47"/>
      <c r="C639" s="49"/>
      <c r="D639" s="8"/>
      <c r="E639" s="8"/>
      <c r="F639" s="153"/>
      <c r="AE639" s="4"/>
    </row>
    <row r="640" spans="1:31" x14ac:dyDescent="0.25">
      <c r="A640" s="234"/>
      <c r="B640" s="47"/>
      <c r="C640" s="49"/>
      <c r="D640" s="8"/>
      <c r="E640" s="8"/>
      <c r="F640" s="153"/>
      <c r="AE640" s="4"/>
    </row>
    <row r="641" spans="1:31" x14ac:dyDescent="0.25">
      <c r="A641" s="234"/>
      <c r="B641" s="47"/>
      <c r="C641" s="49"/>
      <c r="D641" s="8"/>
      <c r="E641" s="8"/>
      <c r="F641" s="153"/>
      <c r="AE641" s="4"/>
    </row>
    <row r="642" spans="1:31" x14ac:dyDescent="0.25">
      <c r="A642" s="234"/>
      <c r="B642" s="47"/>
      <c r="C642" s="49"/>
      <c r="D642" s="8"/>
      <c r="E642" s="8"/>
      <c r="F642" s="153"/>
      <c r="AE642" s="4"/>
    </row>
    <row r="643" spans="1:31" x14ac:dyDescent="0.25">
      <c r="A643" s="234"/>
      <c r="B643" s="47"/>
      <c r="C643" s="49"/>
      <c r="D643" s="8"/>
      <c r="E643" s="8"/>
      <c r="F643" s="153"/>
      <c r="AE643" s="4"/>
    </row>
    <row r="644" spans="1:31" x14ac:dyDescent="0.25">
      <c r="A644" s="234"/>
      <c r="B644" s="47"/>
      <c r="C644" s="49"/>
      <c r="D644" s="8"/>
      <c r="E644" s="8"/>
      <c r="F644" s="153"/>
      <c r="AE644" s="4"/>
    </row>
    <row r="645" spans="1:31" x14ac:dyDescent="0.25">
      <c r="A645" s="234"/>
      <c r="B645" s="47"/>
      <c r="C645" s="49"/>
      <c r="D645" s="8"/>
      <c r="E645" s="8"/>
      <c r="F645" s="153"/>
      <c r="AE645" s="4"/>
    </row>
    <row r="646" spans="1:31" x14ac:dyDescent="0.25">
      <c r="A646" s="234"/>
      <c r="B646" s="47"/>
      <c r="C646" s="49"/>
      <c r="D646" s="8"/>
      <c r="E646" s="8"/>
      <c r="F646" s="153"/>
      <c r="AE646" s="4"/>
    </row>
    <row r="647" spans="1:31" x14ac:dyDescent="0.25">
      <c r="A647" s="234"/>
      <c r="B647" s="47"/>
      <c r="C647" s="49"/>
      <c r="D647" s="8"/>
      <c r="E647" s="8"/>
      <c r="F647" s="153"/>
      <c r="AE647" s="4"/>
    </row>
    <row r="648" spans="1:31" x14ac:dyDescent="0.25">
      <c r="A648" s="234"/>
      <c r="B648" s="47"/>
      <c r="C648" s="49"/>
      <c r="D648" s="8"/>
      <c r="E648" s="8"/>
      <c r="F648" s="153"/>
      <c r="AE648" s="4"/>
    </row>
    <row r="649" spans="1:31" x14ac:dyDescent="0.25">
      <c r="A649" s="234"/>
      <c r="B649" s="47"/>
      <c r="C649" s="49"/>
      <c r="D649" s="8"/>
      <c r="E649" s="8"/>
      <c r="F649" s="153"/>
      <c r="AE649" s="4"/>
    </row>
    <row r="650" spans="1:31" x14ac:dyDescent="0.25">
      <c r="A650" s="234"/>
      <c r="B650" s="47"/>
      <c r="C650" s="49"/>
      <c r="D650" s="8"/>
      <c r="E650" s="8"/>
      <c r="F650" s="153"/>
      <c r="AE650" s="4"/>
    </row>
    <row r="651" spans="1:31" x14ac:dyDescent="0.25">
      <c r="A651" s="234"/>
      <c r="B651" s="47"/>
      <c r="C651" s="49"/>
      <c r="D651" s="8"/>
      <c r="E651" s="8"/>
      <c r="F651" s="153"/>
      <c r="AE651" s="4"/>
    </row>
    <row r="652" spans="1:31" x14ac:dyDescent="0.25">
      <c r="A652" s="234"/>
      <c r="B652" s="47"/>
      <c r="C652" s="49"/>
      <c r="D652" s="8"/>
      <c r="E652" s="8"/>
      <c r="F652" s="153"/>
      <c r="AE652" s="4"/>
    </row>
    <row r="653" spans="1:31" x14ac:dyDescent="0.25">
      <c r="A653" s="234"/>
      <c r="B653" s="47"/>
      <c r="C653" s="49"/>
      <c r="D653" s="8"/>
      <c r="E653" s="8"/>
      <c r="F653" s="153"/>
      <c r="AE653" s="4"/>
    </row>
    <row r="654" spans="1:31" x14ac:dyDescent="0.25">
      <c r="A654" s="234"/>
      <c r="B654" s="47"/>
      <c r="C654" s="49"/>
      <c r="D654" s="8"/>
      <c r="E654" s="8"/>
      <c r="F654" s="153"/>
      <c r="AE654" s="4"/>
    </row>
    <row r="655" spans="1:31" x14ac:dyDescent="0.25">
      <c r="A655" s="234"/>
      <c r="B655" s="47"/>
      <c r="C655" s="49"/>
      <c r="D655" s="8"/>
      <c r="E655" s="8"/>
      <c r="F655" s="153"/>
      <c r="N655" s="30"/>
      <c r="O655" s="30"/>
      <c r="P655" s="30"/>
      <c r="Q655" s="30"/>
      <c r="AE655" s="4"/>
    </row>
    <row r="656" spans="1:31" x14ac:dyDescent="0.25">
      <c r="A656" s="234"/>
      <c r="B656" s="47"/>
      <c r="C656" s="49"/>
      <c r="D656" s="8"/>
      <c r="E656" s="8"/>
      <c r="F656" s="153"/>
      <c r="M656" s="30"/>
      <c r="N656" s="30"/>
      <c r="O656" s="30"/>
      <c r="P656" s="30"/>
      <c r="Q656" s="30"/>
      <c r="AE656" s="30"/>
    </row>
    <row r="657" spans="1:31" x14ac:dyDescent="0.25">
      <c r="A657" s="234"/>
      <c r="B657" s="47"/>
      <c r="C657" s="49"/>
      <c r="D657" s="8"/>
      <c r="E657" s="8"/>
      <c r="F657" s="153"/>
      <c r="M657" s="30"/>
      <c r="N657" s="30"/>
      <c r="O657" s="30"/>
      <c r="P657" s="30"/>
      <c r="Q657" s="30"/>
      <c r="AE657" s="30"/>
    </row>
    <row r="658" spans="1:31" x14ac:dyDescent="0.25">
      <c r="A658" s="234"/>
      <c r="B658" s="47"/>
      <c r="C658" s="49"/>
      <c r="D658" s="8"/>
      <c r="E658" s="8"/>
      <c r="F658" s="153"/>
      <c r="M658" s="30"/>
      <c r="N658" s="30"/>
      <c r="O658" s="30"/>
      <c r="P658" s="30"/>
      <c r="Q658" s="30"/>
      <c r="AE658" s="30"/>
    </row>
    <row r="659" spans="1:31" x14ac:dyDescent="0.25">
      <c r="A659" s="131"/>
      <c r="B659" s="150"/>
      <c r="C659" s="49"/>
      <c r="D659" s="8"/>
      <c r="E659" s="8"/>
      <c r="F659" s="153"/>
      <c r="G659" s="30"/>
      <c r="H659" s="30"/>
      <c r="I659" s="30"/>
      <c r="J659" s="30"/>
      <c r="K659" s="30"/>
      <c r="AE659" s="4"/>
    </row>
    <row r="660" spans="1:31" x14ac:dyDescent="0.25">
      <c r="A660" s="131"/>
      <c r="B660" s="150"/>
      <c r="C660" s="49"/>
      <c r="D660" s="8"/>
      <c r="E660" s="8"/>
      <c r="F660" s="153"/>
      <c r="G660" s="30"/>
      <c r="H660" s="30"/>
      <c r="I660" s="30"/>
      <c r="J660" s="30"/>
      <c r="K660" s="30"/>
      <c r="AE660" s="4"/>
    </row>
    <row r="661" spans="1:31" x14ac:dyDescent="0.25">
      <c r="A661" s="240"/>
      <c r="B661" s="150"/>
      <c r="C661" s="241"/>
      <c r="D661" s="8"/>
      <c r="E661" s="8"/>
      <c r="F661" s="106"/>
      <c r="M661" s="30"/>
      <c r="N661" s="30"/>
      <c r="O661" s="30"/>
      <c r="P661" s="30"/>
      <c r="Q661" s="30"/>
      <c r="AE661" s="30"/>
    </row>
    <row r="662" spans="1:31" x14ac:dyDescent="0.25">
      <c r="A662" s="49"/>
      <c r="B662" s="47"/>
      <c r="C662" s="49"/>
      <c r="D662" s="8"/>
      <c r="E662" s="8"/>
      <c r="F662" s="153"/>
      <c r="M662" s="30"/>
      <c r="N662" s="30"/>
      <c r="O662" s="30"/>
      <c r="P662" s="30"/>
      <c r="Q662" s="30"/>
      <c r="AE662" s="30"/>
    </row>
    <row r="663" spans="1:31" x14ac:dyDescent="0.25">
      <c r="A663" s="236"/>
      <c r="B663" s="47"/>
      <c r="C663" s="49"/>
      <c r="D663" s="8"/>
      <c r="E663" s="8"/>
      <c r="F663" s="153"/>
      <c r="M663" s="30"/>
      <c r="N663" s="30"/>
      <c r="O663" s="30"/>
      <c r="P663" s="30"/>
      <c r="Q663" s="30"/>
      <c r="AE663" s="30"/>
    </row>
    <row r="664" spans="1:31" x14ac:dyDescent="0.25">
      <c r="A664" s="236"/>
      <c r="B664" s="47"/>
      <c r="C664" s="49"/>
      <c r="D664" s="8"/>
      <c r="E664" s="8"/>
      <c r="F664" s="153"/>
      <c r="M664" s="30"/>
      <c r="N664" s="30"/>
      <c r="O664" s="30"/>
      <c r="P664" s="30"/>
      <c r="Q664" s="30"/>
      <c r="AE664" s="30"/>
    </row>
    <row r="665" spans="1:31" x14ac:dyDescent="0.25">
      <c r="A665" s="236"/>
      <c r="B665" s="47"/>
      <c r="C665" s="49"/>
      <c r="D665" s="8"/>
      <c r="E665" s="8"/>
      <c r="F665" s="153"/>
      <c r="M665" s="30"/>
      <c r="N665" s="30"/>
      <c r="O665" s="30"/>
      <c r="P665" s="30"/>
      <c r="Q665" s="30"/>
      <c r="AE665" s="30"/>
    </row>
    <row r="666" spans="1:31" x14ac:dyDescent="0.25">
      <c r="A666" s="236"/>
      <c r="B666" s="47"/>
      <c r="C666" s="49"/>
      <c r="D666" s="8"/>
      <c r="E666" s="8"/>
      <c r="F666" s="153"/>
      <c r="M666" s="30"/>
      <c r="N666" s="30"/>
      <c r="O666" s="30"/>
      <c r="P666" s="30"/>
      <c r="Q666" s="30"/>
      <c r="AE666" s="30"/>
    </row>
    <row r="667" spans="1:31" x14ac:dyDescent="0.25">
      <c r="A667" s="236"/>
      <c r="B667" s="47"/>
      <c r="C667" s="49"/>
      <c r="D667" s="8"/>
      <c r="E667" s="8"/>
      <c r="F667" s="153"/>
      <c r="M667" s="30"/>
      <c r="N667" s="30"/>
      <c r="O667" s="30"/>
      <c r="P667" s="30"/>
      <c r="Q667" s="30"/>
      <c r="AE667" s="30"/>
    </row>
    <row r="668" spans="1:31" x14ac:dyDescent="0.25">
      <c r="A668" s="236"/>
      <c r="B668" s="47"/>
      <c r="C668" s="49"/>
      <c r="D668" s="8"/>
      <c r="E668" s="8"/>
      <c r="F668" s="153"/>
      <c r="M668" s="30"/>
      <c r="N668" s="30"/>
      <c r="O668" s="30"/>
      <c r="P668" s="30"/>
      <c r="Q668" s="30"/>
      <c r="AE668" s="30"/>
    </row>
    <row r="669" spans="1:31" x14ac:dyDescent="0.25">
      <c r="A669" s="234"/>
      <c r="B669" s="47"/>
      <c r="C669" s="49"/>
      <c r="D669" s="8"/>
      <c r="E669" s="8"/>
      <c r="F669" s="153"/>
      <c r="M669" s="30"/>
      <c r="N669" s="30"/>
      <c r="O669" s="30"/>
      <c r="P669" s="30"/>
      <c r="Q669" s="30"/>
      <c r="AE669" s="30"/>
    </row>
    <row r="670" spans="1:31" x14ac:dyDescent="0.25">
      <c r="A670" s="234"/>
      <c r="B670" s="47"/>
      <c r="C670" s="49"/>
      <c r="D670" s="8"/>
      <c r="E670" s="8"/>
      <c r="F670" s="153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3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3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3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3"/>
      <c r="M675" s="30"/>
      <c r="N675" s="30"/>
      <c r="O675" s="30"/>
      <c r="P675" s="30"/>
      <c r="Q675" s="30"/>
      <c r="AE675" s="30"/>
    </row>
    <row r="676" spans="1:31" x14ac:dyDescent="0.25">
      <c r="A676" s="169"/>
      <c r="B676" s="242"/>
      <c r="C676" s="14"/>
      <c r="D676" s="8"/>
      <c r="E676" s="8"/>
      <c r="F676" s="191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13"/>
      <c r="B677" s="243"/>
      <c r="D677" s="8"/>
      <c r="E677" s="8"/>
      <c r="F677" s="191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D678" s="8"/>
      <c r="E678" s="8"/>
      <c r="F678" s="153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5"/>
      <c r="D679" s="8"/>
      <c r="E679" s="8"/>
      <c r="F679" s="153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5"/>
      <c r="D680" s="8"/>
      <c r="E680" s="8"/>
      <c r="F680" s="153"/>
      <c r="G680" s="30"/>
      <c r="H680" s="30"/>
      <c r="M680" s="201"/>
      <c r="N680" s="30"/>
      <c r="O680" s="30"/>
      <c r="P680" s="30"/>
      <c r="Q680" s="30"/>
      <c r="AE680" s="201"/>
    </row>
    <row r="681" spans="1:31" x14ac:dyDescent="0.25">
      <c r="A681" s="235"/>
      <c r="D681" s="8"/>
      <c r="E681" s="8"/>
      <c r="F681" s="153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5"/>
      <c r="D682" s="8"/>
      <c r="E682" s="8"/>
      <c r="F682" s="153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5"/>
      <c r="D683" s="8"/>
      <c r="E683" s="8"/>
      <c r="F683" s="153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5"/>
      <c r="D684" s="8"/>
      <c r="E684" s="8"/>
      <c r="F684" s="153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5"/>
      <c r="D685" s="8"/>
      <c r="E685" s="8"/>
      <c r="F685" s="153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5"/>
      <c r="D686" s="8"/>
      <c r="E686" s="8"/>
      <c r="F686" s="153"/>
      <c r="G686" s="30"/>
      <c r="H686" s="30"/>
      <c r="N686" s="201"/>
      <c r="O686" s="201"/>
      <c r="P686" s="30"/>
      <c r="Q686" s="30"/>
      <c r="AE686" s="4"/>
    </row>
    <row r="687" spans="1:31" x14ac:dyDescent="0.25">
      <c r="A687" s="235"/>
      <c r="D687" s="8"/>
      <c r="E687" s="8"/>
      <c r="F687" s="153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5"/>
      <c r="D688" s="8"/>
      <c r="E688" s="8"/>
      <c r="F688" s="191"/>
      <c r="G688" s="30"/>
      <c r="H688" s="30"/>
      <c r="N688" s="30"/>
      <c r="O688" s="30"/>
      <c r="P688" s="30"/>
      <c r="Q688" s="30"/>
      <c r="AE688" s="4"/>
    </row>
    <row r="689" spans="1:31" x14ac:dyDescent="0.25">
      <c r="A689" s="13"/>
      <c r="B689" s="243"/>
      <c r="D689" s="8"/>
      <c r="E689" s="8"/>
      <c r="F689" s="191"/>
      <c r="G689" s="30"/>
      <c r="H689" s="30"/>
      <c r="P689" s="30"/>
      <c r="Q689" s="30"/>
      <c r="AE689" s="4"/>
    </row>
    <row r="690" spans="1:31" x14ac:dyDescent="0.25">
      <c r="A690" s="235"/>
      <c r="D690" s="8"/>
      <c r="E690" s="8"/>
      <c r="F690" s="153"/>
      <c r="G690" s="30"/>
      <c r="H690" s="30"/>
      <c r="P690" s="30"/>
      <c r="Q690" s="30"/>
      <c r="AE690" s="4"/>
    </row>
    <row r="691" spans="1:31" x14ac:dyDescent="0.25">
      <c r="A691" s="235"/>
      <c r="D691" s="8"/>
      <c r="E691" s="8"/>
      <c r="F691" s="153"/>
      <c r="G691" s="30"/>
      <c r="H691" s="30"/>
      <c r="P691" s="201"/>
      <c r="Q691" s="30"/>
      <c r="AE691" s="4"/>
    </row>
    <row r="692" spans="1:31" x14ac:dyDescent="0.25">
      <c r="A692" s="235"/>
      <c r="D692" s="8"/>
      <c r="E692" s="8"/>
      <c r="F692" s="153"/>
      <c r="G692" s="30"/>
      <c r="H692" s="30"/>
      <c r="P692" s="30"/>
      <c r="Q692" s="30"/>
      <c r="AE692" s="4"/>
    </row>
    <row r="693" spans="1:31" x14ac:dyDescent="0.25">
      <c r="A693" s="235"/>
      <c r="D693" s="8"/>
      <c r="E693" s="8"/>
      <c r="F693" s="153"/>
      <c r="G693" s="30"/>
      <c r="H693" s="30"/>
      <c r="P693" s="30"/>
      <c r="Q693" s="30"/>
      <c r="AE693" s="4"/>
    </row>
    <row r="694" spans="1:31" x14ac:dyDescent="0.25">
      <c r="A694" s="235"/>
      <c r="D694" s="8"/>
      <c r="E694" s="8"/>
      <c r="F694" s="153"/>
      <c r="G694" s="30"/>
      <c r="H694" s="30"/>
      <c r="Q694" s="30"/>
      <c r="AE694" s="4"/>
    </row>
    <row r="695" spans="1:31" x14ac:dyDescent="0.25">
      <c r="A695" s="235"/>
      <c r="D695" s="8"/>
      <c r="E695" s="8"/>
      <c r="F695" s="191"/>
      <c r="G695" s="30"/>
      <c r="H695" s="30"/>
      <c r="Q695" s="30"/>
      <c r="AE695" s="4"/>
    </row>
    <row r="696" spans="1:31" x14ac:dyDescent="0.25">
      <c r="A696" s="13"/>
      <c r="B696" s="243"/>
      <c r="D696" s="8"/>
      <c r="E696" s="8"/>
      <c r="F696" s="191"/>
      <c r="G696" s="30"/>
      <c r="H696" s="30"/>
      <c r="Q696" s="30"/>
      <c r="AE696" s="4"/>
    </row>
    <row r="697" spans="1:31" x14ac:dyDescent="0.25">
      <c r="A697" s="235"/>
      <c r="D697" s="8"/>
      <c r="E697" s="8"/>
      <c r="F697" s="153"/>
      <c r="G697" s="30"/>
      <c r="H697" s="30"/>
      <c r="Q697" s="30"/>
      <c r="AE697" s="4"/>
    </row>
    <row r="698" spans="1:31" x14ac:dyDescent="0.25">
      <c r="A698" s="235"/>
      <c r="D698" s="8"/>
      <c r="E698" s="8"/>
      <c r="F698" s="153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5"/>
      <c r="D699" s="8"/>
      <c r="E699" s="8"/>
      <c r="F699" s="153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5"/>
      <c r="D700" s="8"/>
      <c r="E700" s="8"/>
      <c r="F700" s="153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5"/>
      <c r="D701" s="8"/>
      <c r="E701" s="8"/>
      <c r="F701" s="153"/>
      <c r="G701" s="30"/>
      <c r="H701" s="30"/>
      <c r="I701" s="30"/>
      <c r="J701" s="30"/>
      <c r="K701" s="30"/>
      <c r="Q701" s="201"/>
      <c r="AE701" s="4"/>
    </row>
    <row r="702" spans="1:31" x14ac:dyDescent="0.25">
      <c r="A702" s="235"/>
      <c r="D702" s="8"/>
      <c r="E702" s="8"/>
      <c r="F702" s="191"/>
      <c r="G702" s="30"/>
      <c r="H702" s="30"/>
      <c r="I702" s="30"/>
      <c r="J702" s="30"/>
      <c r="K702" s="30"/>
      <c r="Q702" s="30"/>
      <c r="AE702" s="4"/>
    </row>
    <row r="703" spans="1:31" x14ac:dyDescent="0.25">
      <c r="A703" s="13"/>
      <c r="B703" s="243"/>
      <c r="D703" s="8"/>
      <c r="E703" s="8"/>
      <c r="F703" s="191"/>
      <c r="G703" s="30"/>
      <c r="H703" s="30"/>
      <c r="I703" s="30"/>
      <c r="J703" s="30"/>
      <c r="K703" s="30"/>
      <c r="Q703" s="30"/>
      <c r="AE703" s="4"/>
    </row>
    <row r="704" spans="1:31" x14ac:dyDescent="0.25">
      <c r="A704" s="235"/>
      <c r="D704" s="8"/>
      <c r="E704" s="8"/>
      <c r="F704" s="153"/>
      <c r="G704" s="30"/>
      <c r="H704" s="30"/>
      <c r="I704" s="30"/>
      <c r="J704" s="30"/>
      <c r="K704" s="30"/>
      <c r="AE704" s="4"/>
    </row>
    <row r="705" spans="1:31" x14ac:dyDescent="0.25">
      <c r="A705" s="235"/>
      <c r="D705" s="8"/>
      <c r="E705" s="8"/>
      <c r="F705" s="153"/>
      <c r="G705" s="30"/>
      <c r="H705" s="30"/>
      <c r="I705" s="30"/>
      <c r="J705" s="30"/>
      <c r="K705" s="30"/>
      <c r="AE705" s="4"/>
    </row>
    <row r="706" spans="1:31" x14ac:dyDescent="0.25">
      <c r="A706" s="235"/>
      <c r="D706" s="8"/>
      <c r="E706" s="8"/>
      <c r="F706" s="191"/>
      <c r="G706" s="30"/>
      <c r="H706" s="30"/>
      <c r="I706" s="30"/>
      <c r="J706" s="30"/>
      <c r="K706" s="30"/>
      <c r="AE706" s="4"/>
    </row>
    <row r="707" spans="1:31" x14ac:dyDescent="0.25">
      <c r="A707" s="13"/>
      <c r="B707" s="243"/>
      <c r="D707" s="8"/>
      <c r="E707" s="8"/>
      <c r="F707" s="191"/>
      <c r="G707" s="201"/>
      <c r="H707" s="201"/>
      <c r="I707" s="201"/>
      <c r="J707" s="201"/>
      <c r="K707" s="201"/>
      <c r="AE707" s="4"/>
    </row>
    <row r="708" spans="1:31" x14ac:dyDescent="0.25">
      <c r="A708" s="235"/>
      <c r="D708" s="8"/>
      <c r="E708" s="8"/>
      <c r="F708" s="153"/>
      <c r="G708" s="30"/>
      <c r="H708" s="30"/>
      <c r="I708" s="30"/>
      <c r="J708" s="30"/>
      <c r="K708" s="30"/>
      <c r="L708" s="14"/>
      <c r="AE708" s="4"/>
    </row>
    <row r="709" spans="1:31" x14ac:dyDescent="0.25">
      <c r="A709" s="235"/>
      <c r="D709" s="8"/>
      <c r="E709" s="8"/>
      <c r="F709" s="153"/>
      <c r="G709" s="30"/>
      <c r="H709" s="30"/>
      <c r="I709" s="30"/>
      <c r="J709" s="30"/>
      <c r="K709" s="30"/>
      <c r="AE709" s="4"/>
    </row>
    <row r="710" spans="1:31" x14ac:dyDescent="0.25">
      <c r="A710" s="235"/>
      <c r="D710" s="8"/>
      <c r="E710" s="8"/>
      <c r="F710" s="191"/>
      <c r="G710" s="14"/>
      <c r="AE710" s="4"/>
    </row>
    <row r="711" spans="1:31" x14ac:dyDescent="0.25">
      <c r="A711" s="13"/>
      <c r="B711" s="243"/>
      <c r="D711" s="8"/>
      <c r="E711" s="8"/>
      <c r="F711" s="191"/>
      <c r="G711" s="14"/>
      <c r="AE711" s="4"/>
    </row>
    <row r="712" spans="1:31" x14ac:dyDescent="0.25">
      <c r="A712" s="235"/>
      <c r="D712" s="8"/>
      <c r="E712" s="8"/>
      <c r="F712" s="153"/>
      <c r="G712" s="14"/>
      <c r="AE712" s="4"/>
    </row>
    <row r="713" spans="1:31" x14ac:dyDescent="0.25">
      <c r="A713" s="235"/>
      <c r="D713" s="8"/>
      <c r="E713" s="8"/>
      <c r="F713" s="153"/>
      <c r="G713" s="14"/>
      <c r="AE713" s="4"/>
    </row>
    <row r="714" spans="1:31" x14ac:dyDescent="0.25">
      <c r="A714" s="235"/>
      <c r="D714" s="8"/>
      <c r="E714" s="8"/>
      <c r="F714" s="191"/>
      <c r="G714" s="14"/>
      <c r="AE714" s="4"/>
    </row>
    <row r="715" spans="1:31" x14ac:dyDescent="0.25">
      <c r="A715" s="13"/>
      <c r="B715" s="243"/>
      <c r="D715" s="8"/>
      <c r="E715" s="8"/>
      <c r="F715" s="191"/>
      <c r="G715" s="14"/>
      <c r="AE715" s="4"/>
    </row>
    <row r="716" spans="1:31" x14ac:dyDescent="0.25">
      <c r="A716" s="235"/>
      <c r="D716" s="8"/>
      <c r="E716" s="8"/>
      <c r="F716" s="153"/>
      <c r="G716" s="14"/>
      <c r="AE716" s="4"/>
    </row>
    <row r="717" spans="1:31" x14ac:dyDescent="0.25">
      <c r="A717" s="235"/>
      <c r="D717" s="8"/>
      <c r="E717" s="8"/>
      <c r="F717" s="153"/>
      <c r="G717" s="14"/>
      <c r="AE717" s="4"/>
    </row>
    <row r="718" spans="1:31" x14ac:dyDescent="0.25">
      <c r="A718" s="235"/>
      <c r="D718" s="8"/>
      <c r="E718" s="8"/>
      <c r="F718" s="153"/>
      <c r="G718" s="14"/>
      <c r="AE718" s="4"/>
    </row>
    <row r="719" spans="1:31" x14ac:dyDescent="0.25">
      <c r="A719" s="235"/>
      <c r="D719" s="8"/>
      <c r="E719" s="8"/>
      <c r="F719" s="191"/>
      <c r="G719" s="14"/>
      <c r="AE719" s="4"/>
    </row>
    <row r="720" spans="1:31" x14ac:dyDescent="0.25">
      <c r="A720" s="235"/>
      <c r="B720" s="243"/>
      <c r="D720" s="8"/>
      <c r="E720" s="8"/>
      <c r="F720" s="191"/>
      <c r="G720" s="14"/>
      <c r="AE720" s="4"/>
    </row>
    <row r="721" spans="1:31" x14ac:dyDescent="0.25">
      <c r="A721" s="235"/>
      <c r="D721" s="8"/>
      <c r="E721" s="8"/>
      <c r="F721" s="153"/>
      <c r="G721" s="14"/>
      <c r="AE721" s="4"/>
    </row>
    <row r="722" spans="1:31" x14ac:dyDescent="0.25">
      <c r="A722" s="235"/>
      <c r="D722" s="8"/>
      <c r="E722" s="8"/>
      <c r="F722" s="153"/>
      <c r="G722" s="14"/>
      <c r="AE722" s="4"/>
    </row>
    <row r="723" spans="1:31" x14ac:dyDescent="0.25">
      <c r="A723" s="235"/>
      <c r="D723" s="8"/>
      <c r="E723" s="8"/>
      <c r="F723" s="191"/>
      <c r="G723" s="14"/>
      <c r="AE723" s="4"/>
    </row>
    <row r="724" spans="1:31" x14ac:dyDescent="0.25">
      <c r="A724" s="235"/>
      <c r="B724" s="243"/>
      <c r="D724" s="8"/>
      <c r="E724" s="8"/>
      <c r="F724" s="191"/>
      <c r="G724" s="14"/>
      <c r="AE724" s="4"/>
    </row>
    <row r="725" spans="1:31" x14ac:dyDescent="0.25">
      <c r="A725" s="235"/>
      <c r="D725" s="8"/>
      <c r="E725" s="8"/>
      <c r="F725" s="153"/>
      <c r="G725" s="14"/>
      <c r="AE725" s="4"/>
    </row>
    <row r="726" spans="1:31" x14ac:dyDescent="0.25">
      <c r="A726" s="235"/>
      <c r="D726" s="8"/>
      <c r="E726" s="8"/>
      <c r="F726" s="153"/>
      <c r="G726" s="14"/>
      <c r="AE726" s="4"/>
    </row>
    <row r="727" spans="1:31" x14ac:dyDescent="0.25">
      <c r="A727" s="235"/>
      <c r="D727" s="8"/>
      <c r="E727" s="8"/>
      <c r="F727" s="191"/>
      <c r="G727" s="14"/>
      <c r="AE727" s="4"/>
    </row>
    <row r="728" spans="1:31" x14ac:dyDescent="0.25">
      <c r="A728" s="235"/>
      <c r="B728" s="243"/>
      <c r="D728" s="8"/>
      <c r="E728" s="8"/>
      <c r="F728" s="191"/>
      <c r="G728" s="14"/>
      <c r="AE728" s="4"/>
    </row>
    <row r="729" spans="1:31" x14ac:dyDescent="0.25">
      <c r="A729" s="235"/>
      <c r="D729" s="8"/>
      <c r="E729" s="8"/>
      <c r="F729" s="153"/>
      <c r="G729" s="14"/>
      <c r="AE729" s="4"/>
    </row>
    <row r="730" spans="1:31" x14ac:dyDescent="0.25">
      <c r="A730" s="235"/>
      <c r="D730" s="8"/>
      <c r="E730" s="8"/>
      <c r="F730" s="153"/>
      <c r="G730" s="14"/>
      <c r="AE730" s="4"/>
    </row>
    <row r="731" spans="1:31" x14ac:dyDescent="0.25">
      <c r="A731" s="235"/>
      <c r="D731" s="232"/>
      <c r="E731" s="94"/>
      <c r="F731" s="191"/>
      <c r="G731" s="14"/>
      <c r="AE731" s="4"/>
    </row>
    <row r="732" spans="1:31" ht="18.75" x14ac:dyDescent="0.25">
      <c r="A732" s="114"/>
      <c r="B732" s="116"/>
      <c r="C732" s="322"/>
      <c r="D732" s="322"/>
      <c r="E732" s="322"/>
      <c r="F732" s="322"/>
      <c r="AE732" s="4"/>
    </row>
    <row r="733" spans="1:31" ht="18.75" x14ac:dyDescent="0.25">
      <c r="A733" s="156"/>
      <c r="B733" s="12"/>
      <c r="C733" s="19"/>
      <c r="D733" s="157"/>
      <c r="E733" s="125"/>
      <c r="F733" s="112"/>
      <c r="AE733" s="4"/>
    </row>
    <row r="734" spans="1:31" ht="16.5" x14ac:dyDescent="0.25">
      <c r="A734" s="156"/>
      <c r="B734" s="187"/>
      <c r="C734" s="19"/>
      <c r="D734" s="157"/>
      <c r="E734" s="125"/>
      <c r="F734" s="157"/>
      <c r="AE734" s="4"/>
    </row>
    <row r="735" spans="1:31" x14ac:dyDescent="0.25">
      <c r="A735" s="244"/>
      <c r="B735" s="245"/>
      <c r="D735" s="8"/>
      <c r="E735" s="8"/>
      <c r="F735" s="10"/>
      <c r="AE735" s="4"/>
    </row>
    <row r="736" spans="1:31" x14ac:dyDescent="0.25">
      <c r="A736" s="244"/>
      <c r="B736" s="245"/>
      <c r="D736" s="8"/>
      <c r="E736" s="8"/>
      <c r="F736" s="10"/>
      <c r="AE736" s="4"/>
    </row>
    <row r="737" spans="1:31" x14ac:dyDescent="0.25">
      <c r="A737" s="244"/>
      <c r="B737" s="245"/>
      <c r="D737" s="8"/>
      <c r="E737" s="8"/>
      <c r="F737" s="10"/>
      <c r="AE737" s="4"/>
    </row>
    <row r="738" spans="1:31" x14ac:dyDescent="0.25">
      <c r="A738" s="244"/>
      <c r="B738" s="6"/>
      <c r="D738" s="8"/>
      <c r="E738" s="8"/>
      <c r="F738" s="10"/>
      <c r="AE738" s="4"/>
    </row>
    <row r="739" spans="1:31" x14ac:dyDescent="0.25">
      <c r="A739" s="186"/>
      <c r="B739" s="11"/>
      <c r="D739" s="8"/>
      <c r="E739" s="8"/>
      <c r="F739" s="10"/>
      <c r="AE739" s="4"/>
    </row>
    <row r="740" spans="1:31" x14ac:dyDescent="0.25">
      <c r="A740" s="244"/>
      <c r="B740" s="245"/>
      <c r="D740" s="8"/>
      <c r="E740" s="8"/>
      <c r="F740" s="10"/>
      <c r="AE740" s="4"/>
    </row>
    <row r="741" spans="1:31" x14ac:dyDescent="0.25">
      <c r="A741" s="244"/>
      <c r="B741" s="245"/>
      <c r="D741" s="8"/>
      <c r="E741" s="8"/>
      <c r="F741" s="10"/>
      <c r="AE741" s="4"/>
    </row>
    <row r="742" spans="1:31" x14ac:dyDescent="0.25">
      <c r="A742" s="244"/>
      <c r="B742" s="245"/>
      <c r="D742" s="8"/>
      <c r="E742" s="8"/>
      <c r="F742" s="10"/>
      <c r="AE742" s="4"/>
    </row>
    <row r="743" spans="1:31" x14ac:dyDescent="0.25">
      <c r="A743" s="246"/>
      <c r="B743" s="11"/>
      <c r="D743" s="8"/>
      <c r="E743" s="8"/>
      <c r="F743" s="10"/>
      <c r="AE743" s="4"/>
    </row>
    <row r="744" spans="1:31" x14ac:dyDescent="0.25">
      <c r="A744" s="244"/>
      <c r="B744" s="245"/>
      <c r="D744" s="8"/>
      <c r="E744" s="8"/>
      <c r="F744" s="10"/>
      <c r="AE744" s="4"/>
    </row>
    <row r="745" spans="1:31" x14ac:dyDescent="0.25">
      <c r="A745" s="244"/>
      <c r="B745" s="245"/>
      <c r="D745" s="8"/>
      <c r="E745" s="8"/>
      <c r="F745" s="10"/>
      <c r="AE745" s="4"/>
    </row>
    <row r="746" spans="1:31" x14ac:dyDescent="0.25">
      <c r="A746" s="244"/>
      <c r="B746" s="245"/>
      <c r="D746" s="8"/>
      <c r="E746" s="8"/>
      <c r="F746" s="10"/>
      <c r="AE746" s="4"/>
    </row>
    <row r="747" spans="1:31" x14ac:dyDescent="0.25">
      <c r="A747" s="244"/>
      <c r="B747" s="6"/>
      <c r="D747" s="8"/>
      <c r="E747" s="8"/>
      <c r="F747" s="10"/>
      <c r="AE747" s="4"/>
    </row>
    <row r="748" spans="1:31" x14ac:dyDescent="0.25">
      <c r="A748" s="246"/>
      <c r="B748" s="6"/>
      <c r="C748" s="6"/>
      <c r="D748" s="8"/>
      <c r="E748" s="8"/>
      <c r="F748" s="6"/>
      <c r="AE748" s="4"/>
    </row>
    <row r="749" spans="1:31" x14ac:dyDescent="0.25">
      <c r="A749" s="244"/>
      <c r="B749" s="6"/>
      <c r="D749" s="8"/>
      <c r="E749" s="8"/>
      <c r="F749" s="10"/>
      <c r="AE749" s="4"/>
    </row>
    <row r="750" spans="1:31" x14ac:dyDescent="0.25">
      <c r="A750" s="244"/>
      <c r="B750" s="6"/>
      <c r="D750" s="8"/>
      <c r="E750" s="8"/>
      <c r="F750" s="10"/>
      <c r="AE750" s="4"/>
    </row>
    <row r="751" spans="1:31" x14ac:dyDescent="0.25">
      <c r="A751" s="244"/>
      <c r="B751" s="6"/>
      <c r="D751" s="8"/>
      <c r="E751" s="8"/>
      <c r="F751" s="10"/>
      <c r="AE751" s="4"/>
    </row>
    <row r="752" spans="1:31" x14ac:dyDescent="0.25">
      <c r="A752" s="246"/>
      <c r="B752" s="6"/>
      <c r="C752" s="6"/>
      <c r="D752" s="8"/>
      <c r="E752" s="8"/>
      <c r="F752" s="6"/>
      <c r="AE752" s="4"/>
    </row>
    <row r="753" spans="1:31" x14ac:dyDescent="0.25">
      <c r="A753" s="244"/>
      <c r="B753" s="6"/>
      <c r="D753" s="8"/>
      <c r="E753" s="8"/>
      <c r="F753" s="10"/>
    </row>
    <row r="754" spans="1:31" x14ac:dyDescent="0.25">
      <c r="A754" s="244"/>
      <c r="B754" s="6"/>
      <c r="D754" s="8"/>
      <c r="E754" s="8"/>
      <c r="F754" s="10"/>
      <c r="AE754" s="4"/>
    </row>
    <row r="755" spans="1:31" x14ac:dyDescent="0.25">
      <c r="A755" s="246"/>
      <c r="B755" s="6"/>
      <c r="C755" s="6"/>
      <c r="D755" s="8"/>
      <c r="E755" s="8"/>
      <c r="F755" s="6"/>
      <c r="AE755" s="4"/>
    </row>
    <row r="756" spans="1:31" x14ac:dyDescent="0.25">
      <c r="A756" s="244"/>
      <c r="B756" s="6"/>
      <c r="D756" s="8"/>
      <c r="E756" s="8"/>
      <c r="F756" s="10"/>
      <c r="AE756" s="4"/>
    </row>
    <row r="757" spans="1:31" x14ac:dyDescent="0.25">
      <c r="A757" s="244"/>
      <c r="B757" s="6"/>
      <c r="D757" s="8"/>
      <c r="E757" s="8"/>
      <c r="F757" s="10"/>
      <c r="AE757" s="4"/>
    </row>
    <row r="758" spans="1:31" x14ac:dyDescent="0.25">
      <c r="A758" s="244"/>
      <c r="B758" s="6"/>
      <c r="D758" s="8"/>
      <c r="E758" s="8"/>
      <c r="F758" s="10"/>
      <c r="AE758" s="4"/>
    </row>
    <row r="759" spans="1:31" x14ac:dyDescent="0.25">
      <c r="A759" s="244"/>
      <c r="B759" s="6"/>
      <c r="D759" s="8"/>
      <c r="E759" s="8"/>
      <c r="F759" s="10"/>
      <c r="AE759" s="4"/>
    </row>
    <row r="760" spans="1:31" x14ac:dyDescent="0.25">
      <c r="A760" s="246"/>
      <c r="B760" s="11"/>
      <c r="D760" s="8"/>
      <c r="E760" s="8"/>
      <c r="F760" s="10"/>
      <c r="AE760" s="4"/>
    </row>
    <row r="761" spans="1:31" x14ac:dyDescent="0.25">
      <c r="A761" s="244"/>
      <c r="B761" s="245"/>
      <c r="D761" s="8"/>
      <c r="E761" s="8"/>
      <c r="F761" s="10"/>
      <c r="AE761" s="4"/>
    </row>
    <row r="762" spans="1:31" x14ac:dyDescent="0.25">
      <c r="A762" s="244"/>
      <c r="B762" s="245"/>
      <c r="D762" s="8"/>
      <c r="E762" s="8"/>
      <c r="F762" s="10"/>
      <c r="AE762" s="4"/>
    </row>
    <row r="763" spans="1:31" x14ac:dyDescent="0.25">
      <c r="A763" s="244"/>
      <c r="B763" s="245"/>
      <c r="D763" s="8"/>
      <c r="E763" s="8"/>
      <c r="F763" s="10"/>
      <c r="AE763" s="4"/>
    </row>
    <row r="764" spans="1:31" x14ac:dyDescent="0.25">
      <c r="A764" s="246"/>
      <c r="B764" s="247"/>
      <c r="D764" s="8"/>
      <c r="E764" s="8"/>
      <c r="F764" s="10"/>
      <c r="AE764" s="4"/>
    </row>
    <row r="765" spans="1:31" x14ac:dyDescent="0.25">
      <c r="A765" s="244"/>
      <c r="B765" s="245"/>
      <c r="D765" s="8"/>
      <c r="E765" s="8"/>
      <c r="F765" s="10"/>
      <c r="AE765" s="4"/>
    </row>
    <row r="766" spans="1:31" x14ac:dyDescent="0.25">
      <c r="A766" s="244"/>
      <c r="B766" s="245"/>
      <c r="D766" s="8"/>
      <c r="E766" s="8"/>
      <c r="F766" s="10"/>
      <c r="AE766" s="4"/>
    </row>
    <row r="767" spans="1:31" x14ac:dyDescent="0.25">
      <c r="A767" s="244"/>
      <c r="B767" s="6"/>
      <c r="D767" s="8"/>
      <c r="E767" s="8"/>
      <c r="F767" s="10"/>
      <c r="AE767" s="4"/>
    </row>
    <row r="768" spans="1:31" x14ac:dyDescent="0.25">
      <c r="A768" s="244"/>
      <c r="B768" s="6"/>
      <c r="D768" s="8"/>
      <c r="E768" s="8"/>
      <c r="F768" s="10"/>
      <c r="AE768" s="4"/>
    </row>
    <row r="769" spans="1:31" x14ac:dyDescent="0.25">
      <c r="A769" s="244"/>
      <c r="B769" s="6"/>
      <c r="D769" s="8"/>
      <c r="E769" s="8"/>
      <c r="F769" s="10"/>
      <c r="AE769" s="4"/>
    </row>
    <row r="770" spans="1:31" x14ac:dyDescent="0.25">
      <c r="A770" s="244"/>
      <c r="B770" s="6"/>
      <c r="D770" s="8"/>
      <c r="E770" s="8"/>
      <c r="F770" s="10"/>
      <c r="AE770" s="4"/>
    </row>
    <row r="771" spans="1:31" x14ac:dyDescent="0.25">
      <c r="A771" s="244"/>
      <c r="B771" s="6"/>
      <c r="D771" s="8"/>
      <c r="E771" s="8"/>
      <c r="F771" s="10"/>
      <c r="AE771" s="4"/>
    </row>
    <row r="772" spans="1:31" x14ac:dyDescent="0.25">
      <c r="A772" s="244"/>
      <c r="B772" s="6"/>
      <c r="D772" s="8"/>
      <c r="E772" s="8"/>
      <c r="F772" s="10"/>
      <c r="AE772" s="4"/>
    </row>
    <row r="773" spans="1:31" x14ac:dyDescent="0.25">
      <c r="A773" s="244"/>
      <c r="B773" s="6"/>
      <c r="D773" s="8"/>
      <c r="E773" s="8"/>
      <c r="F773" s="10"/>
      <c r="AE773" s="4"/>
    </row>
    <row r="774" spans="1:31" x14ac:dyDescent="0.25">
      <c r="A774" s="244"/>
      <c r="B774" s="6"/>
      <c r="D774" s="8"/>
      <c r="E774" s="8"/>
      <c r="F774" s="10"/>
      <c r="AE774" s="4"/>
    </row>
    <row r="775" spans="1:31" x14ac:dyDescent="0.25">
      <c r="A775" s="244"/>
      <c r="B775" s="6"/>
      <c r="D775" s="8"/>
      <c r="E775" s="8"/>
      <c r="F775" s="10"/>
      <c r="AE775" s="4"/>
    </row>
    <row r="776" spans="1:31" x14ac:dyDescent="0.25">
      <c r="A776" s="23"/>
      <c r="B776" s="11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11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131"/>
      <c r="B789" s="47"/>
      <c r="C789" s="49"/>
      <c r="D789" s="46"/>
      <c r="E789" s="8"/>
      <c r="F789" s="153"/>
      <c r="AE789" s="4"/>
    </row>
    <row r="790" spans="1:31" x14ac:dyDescent="0.25">
      <c r="A790" s="131"/>
      <c r="B790" s="47"/>
      <c r="C790" s="49"/>
      <c r="D790" s="46"/>
      <c r="E790" s="8"/>
      <c r="F790" s="153"/>
      <c r="AE790" s="4"/>
    </row>
    <row r="791" spans="1:31" ht="18.75" x14ac:dyDescent="0.25">
      <c r="A791" s="23"/>
      <c r="B791" s="52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ht="18.75" x14ac:dyDescent="0.25">
      <c r="A796" s="23"/>
      <c r="B796" s="52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ht="18.75" x14ac:dyDescent="0.3">
      <c r="A803" s="248"/>
      <c r="B803" s="249"/>
      <c r="C803" s="14"/>
      <c r="D803" s="8"/>
      <c r="E803" s="8"/>
      <c r="F803" s="14"/>
      <c r="AE803" s="4"/>
    </row>
    <row r="804" spans="1:31" x14ac:dyDescent="0.25">
      <c r="A804" s="250"/>
      <c r="B804" s="6"/>
      <c r="C804" s="40"/>
      <c r="D804" s="8"/>
      <c r="E804" s="8"/>
      <c r="F804" s="10"/>
      <c r="AE804" s="4"/>
    </row>
    <row r="805" spans="1:31" x14ac:dyDescent="0.25">
      <c r="A805" s="250"/>
      <c r="B805" s="6"/>
      <c r="C805" s="40"/>
      <c r="D805" s="46"/>
      <c r="E805" s="8"/>
      <c r="F805" s="10"/>
      <c r="AE805" s="4"/>
    </row>
    <row r="806" spans="1:31" x14ac:dyDescent="0.25">
      <c r="A806" s="250"/>
      <c r="B806" s="6"/>
      <c r="C806" s="40"/>
      <c r="D806" s="8"/>
      <c r="E806" s="8"/>
      <c r="F806" s="10"/>
      <c r="AE806" s="4"/>
    </row>
    <row r="807" spans="1:31" x14ac:dyDescent="0.25">
      <c r="A807" s="250"/>
      <c r="B807" s="6"/>
      <c r="C807" s="40"/>
      <c r="D807" s="46"/>
      <c r="E807" s="8"/>
      <c r="F807" s="10"/>
      <c r="AE807" s="4"/>
    </row>
    <row r="808" spans="1:31" x14ac:dyDescent="0.25">
      <c r="A808" s="13"/>
      <c r="B808" s="6"/>
      <c r="C808" s="40"/>
      <c r="D808" s="8"/>
      <c r="E808" s="8"/>
      <c r="F808" s="153"/>
      <c r="AE808" s="4"/>
    </row>
    <row r="809" spans="1:31" x14ac:dyDescent="0.25">
      <c r="A809" s="13"/>
      <c r="B809" s="6"/>
      <c r="C809" s="40"/>
      <c r="D809" s="8"/>
      <c r="E809" s="8"/>
      <c r="F809" s="153"/>
      <c r="AE809" s="4"/>
    </row>
    <row r="810" spans="1:31" x14ac:dyDescent="0.25">
      <c r="A810" s="13"/>
      <c r="B810" s="6"/>
      <c r="C810" s="40"/>
      <c r="D810" s="8"/>
      <c r="E810" s="8"/>
      <c r="F810" s="153"/>
      <c r="AE810" s="4"/>
    </row>
    <row r="811" spans="1:31" x14ac:dyDescent="0.25">
      <c r="A811" s="13"/>
      <c r="B811" s="6"/>
      <c r="C811" s="40"/>
      <c r="D811" s="8"/>
      <c r="E811" s="8"/>
      <c r="F811" s="153"/>
      <c r="AE811" s="4"/>
    </row>
    <row r="812" spans="1:31" x14ac:dyDescent="0.25">
      <c r="A812" s="13"/>
      <c r="B812" s="6"/>
      <c r="C812" s="40"/>
      <c r="D812" s="8"/>
      <c r="E812" s="8"/>
      <c r="F812" s="153"/>
      <c r="H812" s="14"/>
      <c r="I812" s="14"/>
      <c r="J812" s="14"/>
      <c r="AE812" s="4"/>
    </row>
    <row r="813" spans="1:31" x14ac:dyDescent="0.25">
      <c r="A813" s="13"/>
      <c r="B813" s="6"/>
      <c r="C813" s="40"/>
      <c r="D813" s="8"/>
      <c r="E813" s="8"/>
      <c r="F813" s="153"/>
      <c r="AE813" s="4"/>
    </row>
    <row r="814" spans="1:31" x14ac:dyDescent="0.25">
      <c r="A814" s="13"/>
      <c r="B814" s="6"/>
      <c r="C814" s="40"/>
      <c r="D814" s="8"/>
      <c r="E814" s="8"/>
      <c r="F814" s="153"/>
      <c r="AE814" s="4"/>
    </row>
    <row r="815" spans="1:31" x14ac:dyDescent="0.25">
      <c r="A815" s="13"/>
      <c r="B815" s="6"/>
      <c r="C815" s="40"/>
      <c r="D815" s="8"/>
      <c r="E815" s="8"/>
      <c r="F815" s="153"/>
      <c r="AE815" s="4"/>
    </row>
    <row r="816" spans="1:31" x14ac:dyDescent="0.25">
      <c r="A816" s="13"/>
      <c r="B816" s="6"/>
      <c r="C816" s="40"/>
      <c r="D816" s="8"/>
      <c r="E816" s="8"/>
      <c r="F816" s="153"/>
      <c r="AE816" s="4"/>
    </row>
    <row r="817" spans="1:31" x14ac:dyDescent="0.25">
      <c r="A817" s="13"/>
      <c r="B817" s="6"/>
      <c r="C817" s="40"/>
      <c r="D817" s="8"/>
      <c r="E817" s="8"/>
      <c r="F817" s="153"/>
      <c r="AE817" s="4"/>
    </row>
    <row r="818" spans="1:31" x14ac:dyDescent="0.25">
      <c r="A818" s="13"/>
      <c r="B818" s="6"/>
      <c r="C818" s="40"/>
      <c r="D818" s="8"/>
      <c r="E818" s="8"/>
      <c r="F818" s="153"/>
      <c r="AE818" s="4"/>
    </row>
    <row r="819" spans="1:31" x14ac:dyDescent="0.25">
      <c r="A819" s="13"/>
      <c r="B819" s="6"/>
      <c r="C819" s="40"/>
      <c r="D819" s="8"/>
      <c r="E819" s="8"/>
      <c r="F819" s="153"/>
      <c r="AE819" s="4"/>
    </row>
    <row r="820" spans="1:31" x14ac:dyDescent="0.25">
      <c r="A820" s="13"/>
      <c r="B820" s="6"/>
      <c r="C820" s="40"/>
      <c r="D820" s="8"/>
      <c r="E820" s="8"/>
      <c r="F820" s="153"/>
      <c r="AE820" s="4"/>
    </row>
    <row r="821" spans="1:31" x14ac:dyDescent="0.25">
      <c r="A821" s="234"/>
      <c r="B821" s="47"/>
      <c r="C821" s="49"/>
      <c r="D821" s="8"/>
      <c r="E821" s="8"/>
      <c r="F821" s="153"/>
      <c r="AE821" s="4"/>
    </row>
    <row r="822" spans="1:31" ht="16.5" x14ac:dyDescent="0.25">
      <c r="A822" s="251"/>
      <c r="B822" s="87"/>
      <c r="C822" s="111"/>
      <c r="D822" s="8"/>
      <c r="E822" s="8"/>
      <c r="F822" s="252"/>
      <c r="AE822" s="4"/>
    </row>
    <row r="823" spans="1:31" ht="16.5" x14ac:dyDescent="0.25">
      <c r="A823" s="251"/>
      <c r="B823" s="87"/>
      <c r="C823" s="111"/>
      <c r="D823" s="8"/>
      <c r="E823" s="8"/>
      <c r="F823" s="252"/>
      <c r="AE823" s="4"/>
    </row>
    <row r="824" spans="1:31" ht="16.5" x14ac:dyDescent="0.25">
      <c r="A824" s="251"/>
      <c r="B824" s="87"/>
      <c r="C824" s="111"/>
      <c r="D824" s="8"/>
      <c r="E824" s="8"/>
      <c r="F824" s="252"/>
      <c r="AE824" s="4"/>
    </row>
    <row r="825" spans="1:31" ht="16.5" x14ac:dyDescent="0.25">
      <c r="A825" s="251"/>
      <c r="B825" s="87"/>
      <c r="C825" s="111"/>
      <c r="D825" s="8"/>
      <c r="E825" s="8"/>
      <c r="F825" s="252"/>
      <c r="AE825" s="4"/>
    </row>
    <row r="826" spans="1:31" ht="16.5" x14ac:dyDescent="0.25">
      <c r="A826" s="251"/>
      <c r="B826" s="254"/>
      <c r="C826" s="111"/>
      <c r="D826" s="8"/>
      <c r="E826" s="8"/>
      <c r="F826" s="252"/>
      <c r="AE826" s="4"/>
    </row>
    <row r="827" spans="1:31" ht="16.5" x14ac:dyDescent="0.25">
      <c r="A827" s="251"/>
      <c r="B827" s="87"/>
      <c r="C827" s="111"/>
      <c r="D827" s="8"/>
      <c r="E827" s="8"/>
      <c r="F827" s="252"/>
      <c r="AE827" s="4"/>
    </row>
    <row r="828" spans="1:31" x14ac:dyDescent="0.25">
      <c r="A828" s="23"/>
      <c r="B828" s="214"/>
      <c r="C828" s="255"/>
      <c r="D828" s="8"/>
      <c r="E828" s="8"/>
      <c r="F828" s="10"/>
      <c r="AE828" s="4"/>
    </row>
    <row r="829" spans="1:31" x14ac:dyDescent="0.25">
      <c r="A829" s="23"/>
      <c r="B829" s="129"/>
      <c r="C829" s="23"/>
      <c r="D829" s="8"/>
      <c r="E829" s="8"/>
      <c r="F829" s="256"/>
      <c r="AE829" s="4"/>
    </row>
    <row r="830" spans="1:31" x14ac:dyDescent="0.25">
      <c r="A830" s="23"/>
      <c r="B830" s="129"/>
      <c r="C830" s="23"/>
      <c r="D830" s="8"/>
      <c r="E830" s="8"/>
      <c r="F830" s="256"/>
      <c r="AE830" s="4"/>
    </row>
    <row r="831" spans="1:31" x14ac:dyDescent="0.25">
      <c r="A831" s="23"/>
      <c r="B831" s="129"/>
      <c r="C831" s="131"/>
      <c r="D831" s="8"/>
      <c r="E831" s="8"/>
      <c r="F831" s="10"/>
      <c r="AE831" s="4"/>
    </row>
    <row r="832" spans="1:31" x14ac:dyDescent="0.25">
      <c r="A832" s="23"/>
      <c r="B832" s="129"/>
      <c r="C832" s="131"/>
      <c r="D832" s="8"/>
      <c r="E832" s="8"/>
      <c r="F832" s="10"/>
      <c r="AE832" s="4"/>
    </row>
    <row r="833" spans="1:31" x14ac:dyDescent="0.25">
      <c r="A833" s="23"/>
      <c r="B833" s="129"/>
      <c r="C833" s="131"/>
      <c r="D833" s="8"/>
      <c r="E833" s="8"/>
      <c r="F833" s="10"/>
      <c r="AE833" s="4"/>
    </row>
    <row r="834" spans="1:31" ht="18.75" x14ac:dyDescent="0.25">
      <c r="A834" s="114"/>
      <c r="B834" s="27"/>
      <c r="C834" s="27"/>
      <c r="D834" s="27"/>
      <c r="E834" s="27"/>
      <c r="F834" s="27"/>
      <c r="AE834" s="4"/>
    </row>
    <row r="835" spans="1:31" ht="16.5" x14ac:dyDescent="0.25">
      <c r="A835" s="156"/>
      <c r="B835" s="12"/>
      <c r="C835" s="19"/>
      <c r="D835" s="157"/>
      <c r="E835" s="125"/>
      <c r="F835" s="257"/>
      <c r="AE835" s="4"/>
    </row>
    <row r="836" spans="1:31" x14ac:dyDescent="0.25">
      <c r="A836" s="169"/>
      <c r="B836" s="6"/>
      <c r="C836" s="49"/>
      <c r="D836" s="8"/>
      <c r="E836" s="8"/>
      <c r="F836" s="23"/>
      <c r="AE836" s="4"/>
    </row>
    <row r="837" spans="1:31" x14ac:dyDescent="0.25">
      <c r="A837" s="258"/>
      <c r="B837" s="6"/>
      <c r="C837" s="49"/>
      <c r="D837" s="8"/>
      <c r="E837" s="8"/>
      <c r="F837" s="23"/>
      <c r="AE837" s="4"/>
    </row>
    <row r="838" spans="1:31" x14ac:dyDescent="0.25">
      <c r="A838" s="244"/>
      <c r="B838" s="6"/>
      <c r="D838" s="8"/>
      <c r="E838" s="8"/>
      <c r="F838" s="10"/>
      <c r="AE838" s="4"/>
    </row>
    <row r="839" spans="1:31" x14ac:dyDescent="0.25">
      <c r="A839" s="244"/>
      <c r="B839" s="6"/>
      <c r="D839" s="8"/>
      <c r="E839" s="8"/>
      <c r="F839" s="10"/>
      <c r="AE839" s="4"/>
    </row>
    <row r="840" spans="1:31" x14ac:dyDescent="0.25">
      <c r="A840" s="244"/>
      <c r="B840" s="6"/>
      <c r="D840" s="8"/>
      <c r="E840" s="8"/>
      <c r="F840" s="10"/>
      <c r="AE840" s="4"/>
    </row>
    <row r="841" spans="1:31" x14ac:dyDescent="0.25">
      <c r="A841" s="244"/>
      <c r="B841" s="6"/>
      <c r="D841" s="8"/>
      <c r="E841" s="8"/>
      <c r="F841" s="10"/>
      <c r="AE841" s="4"/>
    </row>
    <row r="842" spans="1:31" x14ac:dyDescent="0.25">
      <c r="A842" s="244"/>
      <c r="B842" s="6"/>
      <c r="D842" s="8"/>
      <c r="E842" s="8"/>
      <c r="F842" s="10"/>
      <c r="AE842" s="4"/>
    </row>
    <row r="843" spans="1:31" x14ac:dyDescent="0.25">
      <c r="A843" s="244"/>
      <c r="B843" s="6"/>
      <c r="D843" s="8"/>
      <c r="E843" s="8"/>
      <c r="F843" s="10"/>
      <c r="AE843" s="4"/>
    </row>
    <row r="844" spans="1:31" x14ac:dyDescent="0.25">
      <c r="A844" s="244"/>
      <c r="B844" s="6"/>
      <c r="D844" s="8"/>
      <c r="E844" s="8"/>
      <c r="F844" s="10"/>
      <c r="AE844" s="4"/>
    </row>
    <row r="845" spans="1:31" x14ac:dyDescent="0.25">
      <c r="A845" s="244"/>
      <c r="B845" s="6"/>
      <c r="D845" s="8"/>
      <c r="E845" s="8"/>
      <c r="F845" s="10"/>
      <c r="AE845" s="4"/>
    </row>
    <row r="846" spans="1:31" x14ac:dyDescent="0.25">
      <c r="A846" s="244"/>
      <c r="B846" s="6"/>
      <c r="D846" s="8"/>
      <c r="E846" s="8"/>
      <c r="F846" s="10"/>
      <c r="AE846" s="4"/>
    </row>
    <row r="847" spans="1:31" x14ac:dyDescent="0.25">
      <c r="A847" s="244"/>
      <c r="B847" s="6"/>
      <c r="D847" s="8"/>
      <c r="E847" s="8"/>
      <c r="F847" s="10"/>
      <c r="AE847" s="4"/>
    </row>
    <row r="848" spans="1:31" x14ac:dyDescent="0.25">
      <c r="A848" s="244"/>
      <c r="B848" s="6"/>
      <c r="D848" s="8"/>
      <c r="E848" s="8"/>
      <c r="F848" s="10"/>
      <c r="AE848" s="4"/>
    </row>
    <row r="849" spans="1:31" x14ac:dyDescent="0.25">
      <c r="A849" s="244"/>
      <c r="B849" s="6"/>
      <c r="D849" s="8"/>
      <c r="E849" s="8"/>
      <c r="F849" s="10"/>
      <c r="AE849" s="4"/>
    </row>
    <row r="850" spans="1:31" x14ac:dyDescent="0.25">
      <c r="A850" s="244"/>
      <c r="B850" s="6"/>
      <c r="D850" s="8"/>
      <c r="E850" s="8"/>
      <c r="F850" s="10"/>
      <c r="AE850" s="4"/>
    </row>
    <row r="851" spans="1:31" x14ac:dyDescent="0.25">
      <c r="A851" s="244"/>
      <c r="B851" s="6"/>
      <c r="D851" s="8"/>
      <c r="E851" s="8"/>
      <c r="F851" s="10"/>
      <c r="AE851" s="4"/>
    </row>
    <row r="852" spans="1:31" x14ac:dyDescent="0.25">
      <c r="A852" s="244"/>
      <c r="B852" s="6"/>
      <c r="D852" s="8"/>
      <c r="E852" s="8"/>
      <c r="F852" s="10"/>
      <c r="AE852" s="4"/>
    </row>
    <row r="853" spans="1:31" x14ac:dyDescent="0.25">
      <c r="A853" s="244"/>
      <c r="B853" s="6"/>
      <c r="D853" s="8"/>
      <c r="E853" s="8"/>
      <c r="F853" s="10"/>
      <c r="AE853" s="4"/>
    </row>
    <row r="854" spans="1:31" x14ac:dyDescent="0.25">
      <c r="A854" s="246"/>
      <c r="B854" s="187"/>
      <c r="D854" s="8"/>
      <c r="E854" s="8"/>
      <c r="F854" s="59"/>
      <c r="AE854" s="4"/>
    </row>
    <row r="855" spans="1:31" x14ac:dyDescent="0.25">
      <c r="A855" s="244"/>
      <c r="B855" s="129"/>
      <c r="D855" s="8"/>
      <c r="E855" s="8"/>
      <c r="F855" s="59"/>
      <c r="AE855" s="4"/>
    </row>
    <row r="856" spans="1:31" x14ac:dyDescent="0.25">
      <c r="A856" s="244"/>
      <c r="B856" s="129"/>
      <c r="D856" s="8"/>
      <c r="E856" s="8"/>
      <c r="F856" s="59"/>
      <c r="AE856" s="4"/>
    </row>
    <row r="857" spans="1:31" x14ac:dyDescent="0.25">
      <c r="A857" s="244"/>
      <c r="B857" s="129"/>
      <c r="D857" s="8"/>
      <c r="E857" s="8"/>
      <c r="F857" s="59"/>
      <c r="AE857" s="4"/>
    </row>
    <row r="858" spans="1:31" x14ac:dyDescent="0.25">
      <c r="A858" s="244"/>
      <c r="B858" s="129"/>
      <c r="D858" s="8"/>
      <c r="E858" s="8"/>
      <c r="F858" s="59"/>
      <c r="AE858" s="4"/>
    </row>
    <row r="859" spans="1:31" x14ac:dyDescent="0.25">
      <c r="A859" s="244"/>
      <c r="B859" s="129"/>
      <c r="D859" s="8"/>
      <c r="E859" s="8"/>
      <c r="F859" s="59"/>
      <c r="AE859" s="4"/>
    </row>
    <row r="860" spans="1:31" x14ac:dyDescent="0.25">
      <c r="A860" s="244"/>
      <c r="B860" s="129"/>
      <c r="D860" s="8"/>
      <c r="E860" s="8"/>
      <c r="F860" s="59"/>
      <c r="AE860" s="4"/>
    </row>
    <row r="861" spans="1:31" ht="18.75" x14ac:dyDescent="0.25">
      <c r="A861" s="114"/>
      <c r="B861" s="27"/>
      <c r="C861" s="27"/>
      <c r="D861" s="27"/>
      <c r="E861" s="27"/>
      <c r="F861" s="27"/>
      <c r="AE861" s="4"/>
    </row>
    <row r="862" spans="1:31" ht="16.5" x14ac:dyDescent="0.25">
      <c r="A862" s="156"/>
      <c r="B862" s="12"/>
      <c r="C862" s="19"/>
      <c r="D862" s="157"/>
      <c r="E862" s="125"/>
      <c r="F862" s="257"/>
      <c r="AE862" s="4"/>
    </row>
    <row r="863" spans="1:31" x14ac:dyDescent="0.25">
      <c r="A863" s="260"/>
      <c r="B863" s="261"/>
      <c r="D863" s="9"/>
      <c r="E863" s="262"/>
      <c r="F863" s="263"/>
      <c r="AE863" s="4"/>
    </row>
    <row r="864" spans="1:31" x14ac:dyDescent="0.25">
      <c r="A864" s="23"/>
      <c r="B864" s="47"/>
      <c r="D864" s="8"/>
      <c r="E864" s="8"/>
      <c r="F864" s="59"/>
      <c r="AE864" s="4"/>
    </row>
    <row r="865" spans="1:31" x14ac:dyDescent="0.25">
      <c r="A865" s="244"/>
      <c r="B865" s="47"/>
      <c r="D865" s="8"/>
      <c r="E865" s="8"/>
      <c r="F865" s="59"/>
      <c r="AE865" s="4"/>
    </row>
    <row r="866" spans="1:31" x14ac:dyDescent="0.25">
      <c r="A866" s="244"/>
      <c r="B866" s="47"/>
      <c r="D866" s="8"/>
      <c r="E866" s="8"/>
      <c r="F866" s="59"/>
      <c r="AE866" s="4"/>
    </row>
    <row r="867" spans="1:31" x14ac:dyDescent="0.25">
      <c r="A867" s="244"/>
      <c r="B867" s="47"/>
      <c r="D867" s="8"/>
      <c r="E867" s="8"/>
      <c r="F867" s="59"/>
      <c r="AE867" s="4"/>
    </row>
    <row r="868" spans="1:31" x14ac:dyDescent="0.25">
      <c r="A868" s="244"/>
      <c r="B868" s="47"/>
      <c r="D868" s="8"/>
      <c r="E868" s="8"/>
      <c r="F868" s="59"/>
      <c r="AE868" s="4"/>
    </row>
    <row r="869" spans="1:31" x14ac:dyDescent="0.25">
      <c r="A869" s="244"/>
      <c r="B869" s="47"/>
      <c r="D869" s="8"/>
      <c r="E869" s="8"/>
      <c r="F869" s="59"/>
      <c r="AE869" s="4"/>
    </row>
    <row r="870" spans="1:31" x14ac:dyDescent="0.25">
      <c r="A870" s="246"/>
      <c r="B870" s="150"/>
      <c r="D870" s="8"/>
      <c r="E870" s="8"/>
      <c r="F870" s="59"/>
      <c r="AE870" s="4"/>
    </row>
    <row r="871" spans="1:31" x14ac:dyDescent="0.25">
      <c r="A871" s="244"/>
      <c r="B871" s="47"/>
      <c r="D871" s="8"/>
      <c r="E871" s="8"/>
      <c r="F871" s="59"/>
      <c r="AE871" s="4"/>
    </row>
    <row r="872" spans="1:31" x14ac:dyDescent="0.25">
      <c r="A872" s="244"/>
      <c r="B872" s="47"/>
      <c r="D872" s="8"/>
      <c r="E872" s="8"/>
      <c r="F872" s="59"/>
      <c r="AE872" s="4"/>
    </row>
    <row r="873" spans="1:31" x14ac:dyDescent="0.25">
      <c r="A873" s="244"/>
      <c r="B873" s="47"/>
      <c r="D873" s="8"/>
      <c r="E873" s="8"/>
      <c r="F873" s="59"/>
      <c r="AE873" s="4"/>
    </row>
    <row r="874" spans="1:31" x14ac:dyDescent="0.25">
      <c r="A874" s="244"/>
      <c r="B874" s="47"/>
      <c r="D874" s="8"/>
      <c r="E874" s="8"/>
      <c r="F874" s="59"/>
      <c r="AE874" s="4"/>
    </row>
    <row r="875" spans="1:31" x14ac:dyDescent="0.25">
      <c r="A875" s="244"/>
      <c r="B875" s="47"/>
      <c r="D875" s="8"/>
      <c r="E875" s="8"/>
      <c r="F875" s="59"/>
      <c r="AE875" s="4"/>
    </row>
    <row r="876" spans="1:31" x14ac:dyDescent="0.25">
      <c r="A876" s="244"/>
      <c r="B876" s="47"/>
      <c r="D876" s="8"/>
      <c r="E876" s="8"/>
      <c r="F876" s="59"/>
      <c r="AE876" s="4"/>
    </row>
    <row r="877" spans="1:31" x14ac:dyDescent="0.25">
      <c r="A877" s="244"/>
      <c r="B877" s="47"/>
      <c r="D877" s="8"/>
      <c r="E877" s="8"/>
      <c r="F877" s="59"/>
      <c r="AE877" s="4"/>
    </row>
    <row r="878" spans="1:31" x14ac:dyDescent="0.25">
      <c r="A878" s="244"/>
      <c r="B878" s="47"/>
      <c r="D878" s="8"/>
      <c r="E878" s="8"/>
      <c r="F878" s="59"/>
      <c r="AE878" s="4"/>
    </row>
    <row r="879" spans="1:31" x14ac:dyDescent="0.25">
      <c r="A879" s="244"/>
      <c r="B879" s="47"/>
      <c r="D879" s="8"/>
      <c r="E879" s="8"/>
      <c r="F879" s="59"/>
      <c r="AE879" s="4"/>
    </row>
    <row r="880" spans="1:31" x14ac:dyDescent="0.25">
      <c r="A880" s="244"/>
      <c r="B880" s="47"/>
      <c r="D880" s="8"/>
      <c r="E880" s="8"/>
      <c r="F880" s="59"/>
      <c r="AE880" s="4"/>
    </row>
    <row r="881" spans="1:31" x14ac:dyDescent="0.25">
      <c r="A881" s="244"/>
      <c r="B881" s="47"/>
      <c r="D881" s="8"/>
      <c r="E881" s="8"/>
      <c r="F881" s="59"/>
      <c r="AE881" s="4"/>
    </row>
    <row r="882" spans="1:31" x14ac:dyDescent="0.25">
      <c r="A882" s="244"/>
      <c r="B882" s="47"/>
      <c r="D882" s="8"/>
      <c r="E882" s="8"/>
      <c r="F882" s="59"/>
      <c r="AE882" s="4"/>
    </row>
    <row r="883" spans="1:31" x14ac:dyDescent="0.25">
      <c r="A883" s="244"/>
      <c r="B883" s="47"/>
      <c r="D883" s="8"/>
      <c r="E883" s="8"/>
      <c r="F883" s="59"/>
      <c r="AE883" s="4"/>
    </row>
    <row r="884" spans="1:31" x14ac:dyDescent="0.25">
      <c r="A884" s="244"/>
      <c r="B884" s="47"/>
      <c r="D884" s="8"/>
      <c r="E884" s="8"/>
      <c r="F884" s="59"/>
      <c r="AE884" s="4"/>
    </row>
    <row r="885" spans="1:31" x14ac:dyDescent="0.25">
      <c r="A885" s="246"/>
      <c r="B885" s="150"/>
      <c r="D885" s="8"/>
      <c r="E885" s="8"/>
      <c r="F885" s="264"/>
      <c r="AE885" s="4"/>
    </row>
    <row r="886" spans="1:31" x14ac:dyDescent="0.25">
      <c r="A886" s="244"/>
      <c r="B886" s="47"/>
      <c r="D886" s="8"/>
      <c r="E886" s="8"/>
      <c r="F886" s="59"/>
      <c r="AE886" s="4"/>
    </row>
    <row r="887" spans="1:31" x14ac:dyDescent="0.25">
      <c r="A887" s="244"/>
      <c r="B887" s="47"/>
      <c r="D887" s="8"/>
      <c r="E887" s="8"/>
      <c r="F887" s="59"/>
      <c r="L887" s="14"/>
    </row>
    <row r="888" spans="1:31" x14ac:dyDescent="0.25">
      <c r="A888" s="244"/>
      <c r="B888" s="47"/>
      <c r="D888" s="8"/>
      <c r="E888" s="8"/>
      <c r="F888" s="59"/>
      <c r="AE888" s="4"/>
    </row>
    <row r="889" spans="1:31" x14ac:dyDescent="0.25">
      <c r="A889" s="246"/>
      <c r="B889" s="150"/>
      <c r="D889" s="8"/>
      <c r="E889" s="8"/>
      <c r="F889" s="59"/>
      <c r="AE889" s="4"/>
    </row>
    <row r="890" spans="1:31" x14ac:dyDescent="0.25">
      <c r="A890" s="244"/>
      <c r="B890" s="47"/>
      <c r="D890" s="8"/>
      <c r="E890" s="8"/>
      <c r="F890" s="59"/>
      <c r="AE890" s="4"/>
    </row>
    <row r="891" spans="1:31" x14ac:dyDescent="0.25">
      <c r="A891" s="244"/>
      <c r="B891" s="47"/>
      <c r="D891" s="8"/>
      <c r="E891" s="8"/>
      <c r="F891" s="59"/>
      <c r="AE891" s="4"/>
    </row>
    <row r="892" spans="1:31" x14ac:dyDescent="0.25">
      <c r="A892" s="244"/>
      <c r="B892" s="47"/>
      <c r="D892" s="8"/>
      <c r="E892" s="8"/>
      <c r="F892" s="59"/>
      <c r="AE892" s="4"/>
    </row>
    <row r="893" spans="1:31" x14ac:dyDescent="0.25">
      <c r="A893" s="244"/>
      <c r="B893" s="47"/>
      <c r="D893" s="8"/>
      <c r="E893" s="8"/>
      <c r="F893" s="59"/>
      <c r="AE893" s="4"/>
    </row>
    <row r="894" spans="1:31" ht="18.75" x14ac:dyDescent="0.25">
      <c r="A894" s="23"/>
      <c r="B894" s="104"/>
      <c r="C894" s="24"/>
      <c r="D894" s="8"/>
      <c r="E894" s="8"/>
      <c r="F894" s="24"/>
      <c r="L894" s="14"/>
      <c r="AE894" s="4"/>
    </row>
    <row r="895" spans="1:31" x14ac:dyDescent="0.25">
      <c r="A895" s="13"/>
      <c r="B895" s="6"/>
      <c r="C895" s="40"/>
      <c r="D895" s="8"/>
      <c r="E895" s="8"/>
      <c r="F895" s="265"/>
      <c r="L895" s="14"/>
      <c r="AE895" s="4"/>
    </row>
    <row r="896" spans="1:31" x14ac:dyDescent="0.25">
      <c r="A896" s="235"/>
      <c r="B896" s="6"/>
      <c r="C896" s="40"/>
      <c r="D896" s="8"/>
      <c r="E896" s="8"/>
      <c r="F896" s="265"/>
      <c r="AE896" s="4"/>
    </row>
    <row r="897" spans="1:31" x14ac:dyDescent="0.25">
      <c r="A897" s="235"/>
      <c r="B897" s="6"/>
      <c r="C897" s="40"/>
      <c r="D897" s="8"/>
      <c r="E897" s="8"/>
      <c r="F897" s="265"/>
      <c r="L897" s="14"/>
      <c r="AE897" s="4"/>
    </row>
    <row r="898" spans="1:31" x14ac:dyDescent="0.25">
      <c r="A898" s="235"/>
      <c r="B898" s="6"/>
      <c r="C898" s="40"/>
      <c r="D898" s="8"/>
      <c r="E898" s="8"/>
      <c r="F898" s="265"/>
      <c r="AE898" s="4"/>
    </row>
    <row r="899" spans="1:31" x14ac:dyDescent="0.25">
      <c r="A899" s="235"/>
      <c r="B899" s="6"/>
      <c r="C899" s="40"/>
      <c r="D899" s="8"/>
      <c r="E899" s="8"/>
      <c r="F899" s="265"/>
      <c r="L899" s="14"/>
      <c r="AE899" s="4"/>
    </row>
    <row r="900" spans="1:31" x14ac:dyDescent="0.25">
      <c r="A900" s="235"/>
      <c r="B900" s="6"/>
      <c r="C900" s="40"/>
      <c r="D900" s="8"/>
      <c r="E900" s="8"/>
      <c r="F900" s="265"/>
      <c r="AE900" s="4"/>
    </row>
    <row r="901" spans="1:31" x14ac:dyDescent="0.25">
      <c r="A901" s="235"/>
      <c r="B901" s="6"/>
      <c r="C901" s="40"/>
      <c r="D901" s="8"/>
      <c r="E901" s="8"/>
      <c r="F901" s="265"/>
      <c r="L901" s="14"/>
      <c r="AE901" s="4"/>
    </row>
    <row r="902" spans="1:31" x14ac:dyDescent="0.25">
      <c r="A902" s="235"/>
      <c r="B902" s="6"/>
      <c r="C902" s="40"/>
      <c r="D902" s="8"/>
      <c r="E902" s="8"/>
      <c r="F902" s="265"/>
      <c r="AE902" s="4"/>
    </row>
    <row r="903" spans="1:31" x14ac:dyDescent="0.25">
      <c r="A903" s="235"/>
      <c r="B903" s="6"/>
      <c r="C903" s="40"/>
      <c r="D903" s="8"/>
      <c r="E903" s="8"/>
      <c r="F903" s="265"/>
      <c r="AE903" s="4"/>
    </row>
    <row r="904" spans="1:31" x14ac:dyDescent="0.25">
      <c r="A904" s="235"/>
      <c r="B904" s="6"/>
      <c r="C904" s="40"/>
      <c r="D904" s="8"/>
      <c r="E904" s="8"/>
      <c r="F904" s="265"/>
      <c r="AE904" s="4"/>
    </row>
    <row r="905" spans="1:31" x14ac:dyDescent="0.25">
      <c r="A905" s="235"/>
      <c r="B905" s="6"/>
      <c r="C905" s="40"/>
      <c r="D905" s="8"/>
      <c r="E905" s="8"/>
      <c r="F905" s="265"/>
      <c r="AE905" s="4"/>
    </row>
    <row r="906" spans="1:31" x14ac:dyDescent="0.25">
      <c r="A906" s="235"/>
      <c r="B906" s="6"/>
      <c r="C906" s="40"/>
      <c r="D906" s="8"/>
      <c r="E906" s="8"/>
      <c r="F906" s="265"/>
      <c r="AE906" s="4"/>
    </row>
    <row r="907" spans="1:31" x14ac:dyDescent="0.25">
      <c r="A907" s="235"/>
      <c r="B907" s="6"/>
      <c r="C907" s="40"/>
      <c r="D907" s="8"/>
      <c r="E907" s="8"/>
      <c r="F907" s="265"/>
      <c r="AE907" s="4"/>
    </row>
    <row r="908" spans="1:31" x14ac:dyDescent="0.25">
      <c r="A908" s="235"/>
      <c r="B908" s="6"/>
      <c r="C908" s="40"/>
      <c r="D908" s="8"/>
      <c r="E908" s="8"/>
      <c r="F908" s="265"/>
      <c r="AE908" s="4"/>
    </row>
    <row r="909" spans="1:31" x14ac:dyDescent="0.25">
      <c r="A909" s="235"/>
      <c r="B909" s="6"/>
      <c r="C909" s="40"/>
      <c r="D909" s="8"/>
      <c r="E909" s="8"/>
      <c r="F909" s="265"/>
      <c r="AE909" s="4"/>
    </row>
    <row r="910" spans="1:31" x14ac:dyDescent="0.25">
      <c r="A910" s="235"/>
      <c r="B910" s="6"/>
      <c r="C910" s="40"/>
      <c r="D910" s="8"/>
      <c r="E910" s="8"/>
      <c r="F910" s="265"/>
      <c r="AE910" s="4"/>
    </row>
    <row r="911" spans="1:31" x14ac:dyDescent="0.25">
      <c r="A911" s="235"/>
      <c r="B911" s="6"/>
      <c r="C911" s="40"/>
      <c r="D911" s="8"/>
      <c r="E911" s="8"/>
      <c r="F911" s="265"/>
      <c r="AE911" s="4"/>
    </row>
    <row r="912" spans="1:31" x14ac:dyDescent="0.25">
      <c r="A912" s="235"/>
      <c r="B912" s="6"/>
      <c r="C912" s="40"/>
      <c r="D912" s="8"/>
      <c r="E912" s="8"/>
      <c r="F912" s="265"/>
      <c r="AE912" s="4"/>
    </row>
    <row r="913" spans="1:31" ht="18.75" x14ac:dyDescent="0.3">
      <c r="A913" s="266"/>
      <c r="B913" s="60"/>
      <c r="C913" s="107"/>
      <c r="D913" s="8"/>
      <c r="E913" s="8"/>
      <c r="F913" s="56"/>
      <c r="AE913" s="4"/>
    </row>
    <row r="914" spans="1:31" ht="18.75" x14ac:dyDescent="0.3">
      <c r="A914" s="266"/>
      <c r="B914" s="60"/>
      <c r="C914" s="107"/>
      <c r="D914" s="8"/>
      <c r="E914" s="8"/>
      <c r="F914" s="265"/>
      <c r="AE914" s="4"/>
    </row>
    <row r="915" spans="1:31" ht="18.75" x14ac:dyDescent="0.3">
      <c r="A915" s="266"/>
      <c r="B915" s="60"/>
      <c r="C915" s="107"/>
      <c r="D915" s="8"/>
      <c r="E915" s="8"/>
      <c r="F915" s="265"/>
      <c r="AE915" s="4"/>
    </row>
    <row r="916" spans="1:31" ht="18.75" x14ac:dyDescent="0.25">
      <c r="A916" s="114"/>
      <c r="B916" s="104"/>
      <c r="D916" s="8"/>
      <c r="E916" s="8"/>
      <c r="F916" s="59"/>
      <c r="AE916" s="4"/>
    </row>
    <row r="917" spans="1:31" s="60" customFormat="1" ht="16.5" x14ac:dyDescent="0.25">
      <c r="A917" s="267"/>
      <c r="B917" s="122"/>
      <c r="C917" s="90"/>
      <c r="D917" s="8"/>
      <c r="E917" s="8"/>
      <c r="F917" s="268"/>
      <c r="G917" s="269"/>
      <c r="H917" s="269"/>
      <c r="I917" s="269"/>
      <c r="J917" s="269"/>
      <c r="L917" s="111"/>
      <c r="AE917" s="111"/>
    </row>
    <row r="918" spans="1:31" s="60" customFormat="1" ht="16.5" x14ac:dyDescent="0.25">
      <c r="A918" s="121"/>
      <c r="B918" s="270"/>
      <c r="C918" s="273"/>
      <c r="D918" s="8"/>
      <c r="E918" s="8"/>
      <c r="F918" s="124"/>
      <c r="G918" s="269"/>
      <c r="H918" s="269"/>
      <c r="I918" s="269"/>
      <c r="J918" s="269"/>
      <c r="L918" s="111"/>
      <c r="AE918" s="111"/>
    </row>
    <row r="919" spans="1:31" ht="16.5" x14ac:dyDescent="0.25">
      <c r="A919" s="251"/>
      <c r="B919" s="122"/>
      <c r="C919" s="111"/>
      <c r="D919" s="8"/>
      <c r="E919" s="8"/>
      <c r="F919" s="268"/>
      <c r="AE919" s="4"/>
    </row>
    <row r="920" spans="1:31" ht="16.5" x14ac:dyDescent="0.25">
      <c r="A920" s="251"/>
      <c r="B920" s="274"/>
      <c r="C920" s="111"/>
      <c r="D920" s="8"/>
      <c r="E920" s="8"/>
      <c r="F920" s="92"/>
      <c r="AE920" s="4"/>
    </row>
    <row r="921" spans="1:31" ht="16.5" x14ac:dyDescent="0.25">
      <c r="A921" s="251"/>
      <c r="B921" s="274"/>
      <c r="C921" s="111"/>
      <c r="D921" s="8"/>
      <c r="E921" s="8"/>
      <c r="F921" s="92"/>
      <c r="AE921" s="4"/>
    </row>
    <row r="922" spans="1:31" ht="16.5" x14ac:dyDescent="0.25">
      <c r="A922" s="251"/>
      <c r="B922" s="274"/>
      <c r="C922" s="111"/>
      <c r="D922" s="8"/>
      <c r="E922" s="8"/>
      <c r="F922" s="92"/>
      <c r="AE922" s="4"/>
    </row>
    <row r="923" spans="1:31" ht="16.5" x14ac:dyDescent="0.25">
      <c r="A923" s="60"/>
      <c r="B923" s="274"/>
      <c r="C923" s="111"/>
      <c r="D923" s="8"/>
      <c r="E923" s="8"/>
      <c r="F923" s="92"/>
      <c r="AE923" s="4"/>
    </row>
    <row r="924" spans="1:31" ht="16.5" x14ac:dyDescent="0.25">
      <c r="A924" s="86"/>
      <c r="B924" s="87"/>
      <c r="C924" s="89"/>
      <c r="D924" s="8"/>
      <c r="E924" s="8"/>
      <c r="F924" s="92"/>
      <c r="AE924" s="4"/>
    </row>
    <row r="925" spans="1:31" ht="16.5" x14ac:dyDescent="0.25">
      <c r="A925" s="86"/>
      <c r="B925" s="87"/>
      <c r="C925" s="89"/>
      <c r="D925" s="90"/>
      <c r="E925" s="91"/>
      <c r="F925" s="92"/>
      <c r="AE925" s="4"/>
    </row>
    <row r="926" spans="1:31" ht="18.75" x14ac:dyDescent="0.3">
      <c r="B926" s="39"/>
      <c r="D926" s="41"/>
      <c r="E926" s="310"/>
      <c r="F926" s="310"/>
      <c r="AE926" s="4"/>
    </row>
    <row r="927" spans="1:31" ht="18.75" x14ac:dyDescent="0.3">
      <c r="C927" s="310"/>
      <c r="D927" s="311"/>
      <c r="E927" s="311"/>
      <c r="F927" s="311"/>
      <c r="AE927" s="4"/>
    </row>
    <row r="928" spans="1:31" ht="18.75" x14ac:dyDescent="0.3">
      <c r="C928" s="105"/>
      <c r="D928" s="106"/>
      <c r="E928" s="106"/>
      <c r="F928" s="106"/>
      <c r="AE928" s="4"/>
    </row>
    <row r="929" spans="1:31" ht="18.75" x14ac:dyDescent="0.3">
      <c r="C929" s="105"/>
      <c r="D929" s="310"/>
      <c r="E929" s="311"/>
      <c r="F929" s="311"/>
      <c r="AE929" s="4"/>
    </row>
    <row r="930" spans="1:31" ht="18.75" x14ac:dyDescent="0.3">
      <c r="C930" s="105"/>
      <c r="D930" s="310"/>
      <c r="E930" s="311"/>
      <c r="F930" s="311"/>
      <c r="AE930" s="4"/>
    </row>
    <row r="931" spans="1:31" ht="18.75" x14ac:dyDescent="0.3">
      <c r="C931" s="105"/>
      <c r="D931" s="310"/>
      <c r="E931" s="311"/>
      <c r="F931" s="311"/>
      <c r="AE931" s="4"/>
    </row>
    <row r="932" spans="1:31" ht="18.75" x14ac:dyDescent="0.3">
      <c r="E932" s="108"/>
      <c r="F932" s="108"/>
      <c r="AE932" s="4"/>
    </row>
    <row r="933" spans="1:31" ht="20.25" x14ac:dyDescent="0.25">
      <c r="A933" s="160"/>
      <c r="B933" s="318"/>
      <c r="C933" s="318"/>
      <c r="D933" s="318"/>
      <c r="E933" s="318"/>
      <c r="F933" s="318"/>
      <c r="AE933" s="4"/>
    </row>
    <row r="934" spans="1:31" ht="20.25" x14ac:dyDescent="0.25">
      <c r="A934" s="63"/>
      <c r="B934" s="160"/>
      <c r="C934" s="318"/>
      <c r="D934" s="318"/>
      <c r="E934" s="318"/>
      <c r="F934" s="318"/>
      <c r="AE934" s="4"/>
    </row>
    <row r="935" spans="1:31" ht="22.5" x14ac:dyDescent="0.25">
      <c r="A935" s="42"/>
      <c r="B935" s="24"/>
      <c r="C935" s="24"/>
      <c r="D935" s="24"/>
      <c r="E935" s="24"/>
      <c r="F935" s="24"/>
      <c r="AE935" s="4"/>
    </row>
    <row r="936" spans="1:31" ht="16.5" x14ac:dyDescent="0.25">
      <c r="A936" s="156"/>
      <c r="B936" s="12"/>
      <c r="C936" s="19"/>
      <c r="D936" s="157"/>
      <c r="E936" s="125"/>
      <c r="F936" s="257"/>
      <c r="AE936" s="4"/>
    </row>
    <row r="937" spans="1:31" ht="16.5" x14ac:dyDescent="0.25">
      <c r="A937" s="276"/>
      <c r="B937" s="277"/>
      <c r="C937" s="111"/>
      <c r="D937" s="123"/>
      <c r="E937" s="278"/>
      <c r="F937" s="124"/>
      <c r="AE937" s="4"/>
    </row>
    <row r="938" spans="1:31" x14ac:dyDescent="0.25">
      <c r="A938" s="23"/>
      <c r="B938" s="47"/>
      <c r="D938" s="8"/>
      <c r="E938" s="8"/>
      <c r="F938" s="59"/>
      <c r="AE938" s="4"/>
    </row>
    <row r="939" spans="1:31" x14ac:dyDescent="0.25">
      <c r="A939" s="169"/>
      <c r="B939" s="11"/>
      <c r="C939" s="40"/>
      <c r="D939" s="8"/>
      <c r="E939" s="8"/>
      <c r="F939" s="263"/>
      <c r="AE939" s="4"/>
    </row>
    <row r="940" spans="1:31" x14ac:dyDescent="0.25">
      <c r="A940" s="13"/>
      <c r="B940" s="6"/>
      <c r="C940" s="40"/>
      <c r="D940" s="8"/>
      <c r="E940" s="8"/>
      <c r="F940" s="263"/>
      <c r="AE940" s="4"/>
    </row>
    <row r="941" spans="1:31" x14ac:dyDescent="0.25">
      <c r="A941" s="13"/>
      <c r="B941" s="6"/>
      <c r="C941" s="40"/>
      <c r="D941" s="8"/>
      <c r="E941" s="8"/>
      <c r="F941" s="263"/>
      <c r="AE941" s="4"/>
    </row>
    <row r="942" spans="1:31" x14ac:dyDescent="0.25">
      <c r="A942" s="13"/>
      <c r="B942" s="6"/>
      <c r="C942" s="40"/>
      <c r="D942" s="8"/>
      <c r="E942" s="8"/>
      <c r="F942" s="263"/>
      <c r="L942" s="14"/>
      <c r="AE942" s="4"/>
    </row>
    <row r="943" spans="1:31" x14ac:dyDescent="0.25">
      <c r="A943" s="13"/>
      <c r="B943" s="6"/>
      <c r="C943" s="40"/>
      <c r="D943" s="8"/>
      <c r="E943" s="8"/>
      <c r="F943" s="263"/>
      <c r="AE943" s="4"/>
    </row>
    <row r="944" spans="1:31" x14ac:dyDescent="0.25">
      <c r="A944" s="13"/>
      <c r="B944" s="11"/>
      <c r="C944" s="40"/>
      <c r="D944" s="8"/>
      <c r="E944" s="8"/>
      <c r="F944" s="263"/>
      <c r="AE944" s="4"/>
    </row>
    <row r="945" spans="1:31" x14ac:dyDescent="0.25">
      <c r="A945" s="13"/>
      <c r="B945" s="6"/>
      <c r="C945" s="40"/>
      <c r="D945" s="8"/>
      <c r="E945" s="8"/>
      <c r="F945" s="263"/>
    </row>
    <row r="946" spans="1:31" x14ac:dyDescent="0.25">
      <c r="A946" s="13"/>
      <c r="B946" s="6"/>
      <c r="C946" s="40"/>
      <c r="D946" s="8"/>
      <c r="E946" s="8"/>
      <c r="F946" s="263"/>
      <c r="AE946" s="4"/>
    </row>
    <row r="947" spans="1:31" x14ac:dyDescent="0.25">
      <c r="A947" s="13"/>
      <c r="B947" s="6"/>
      <c r="C947" s="40"/>
      <c r="D947" s="8"/>
      <c r="E947" s="8"/>
      <c r="F947" s="263"/>
      <c r="AE947" s="4"/>
    </row>
    <row r="948" spans="1:31" x14ac:dyDescent="0.25">
      <c r="A948" s="13"/>
      <c r="B948" s="6"/>
      <c r="C948" s="40"/>
      <c r="D948" s="8"/>
      <c r="E948" s="8"/>
      <c r="F948" s="263"/>
      <c r="AE948" s="4"/>
    </row>
    <row r="949" spans="1:31" x14ac:dyDescent="0.25">
      <c r="A949" s="13"/>
      <c r="B949" s="6"/>
      <c r="C949" s="40"/>
      <c r="D949" s="8"/>
      <c r="E949" s="8"/>
      <c r="F949" s="263"/>
      <c r="AE949" s="4"/>
    </row>
    <row r="950" spans="1:31" x14ac:dyDescent="0.25">
      <c r="A950" s="13"/>
      <c r="B950" s="6"/>
      <c r="C950" s="40"/>
      <c r="D950" s="8"/>
      <c r="E950" s="8"/>
      <c r="F950" s="263"/>
      <c r="AE950" s="4"/>
    </row>
    <row r="951" spans="1:31" x14ac:dyDescent="0.25">
      <c r="A951" s="260"/>
      <c r="B951" s="11"/>
      <c r="C951" s="40"/>
      <c r="D951" s="8"/>
      <c r="E951" s="8"/>
      <c r="F951" s="263"/>
      <c r="AE951" s="4"/>
    </row>
    <row r="952" spans="1:31" x14ac:dyDescent="0.25">
      <c r="C952" s="40"/>
      <c r="D952" s="8"/>
      <c r="E952" s="8"/>
      <c r="F952" s="263"/>
      <c r="AE952" s="4"/>
    </row>
    <row r="953" spans="1:31" x14ac:dyDescent="0.25">
      <c r="C953" s="40"/>
      <c r="D953" s="8"/>
      <c r="E953" s="8"/>
      <c r="F953" s="263"/>
      <c r="AE953" s="4"/>
    </row>
    <row r="954" spans="1:31" x14ac:dyDescent="0.25">
      <c r="A954" s="260"/>
      <c r="B954" s="85"/>
      <c r="D954" s="8"/>
      <c r="E954" s="8"/>
      <c r="F954" s="204"/>
      <c r="AE954" s="4"/>
    </row>
    <row r="955" spans="1:31" x14ac:dyDescent="0.25">
      <c r="D955" s="8"/>
      <c r="E955" s="8"/>
      <c r="F955" s="263"/>
      <c r="AE955" s="4"/>
    </row>
    <row r="956" spans="1:31" x14ac:dyDescent="0.25">
      <c r="D956" s="8"/>
      <c r="E956" s="8"/>
      <c r="F956" s="263"/>
      <c r="AE956" s="4"/>
    </row>
    <row r="957" spans="1:31" x14ac:dyDescent="0.25">
      <c r="D957" s="8"/>
      <c r="E957" s="8"/>
      <c r="F957" s="263"/>
      <c r="AE957" s="4"/>
    </row>
    <row r="958" spans="1:31" x14ac:dyDescent="0.25">
      <c r="D958" s="8"/>
      <c r="E958" s="8"/>
      <c r="F958" s="263"/>
      <c r="AE958" s="4"/>
    </row>
    <row r="959" spans="1:31" x14ac:dyDescent="0.25">
      <c r="D959" s="8"/>
      <c r="E959" s="8"/>
      <c r="F959" s="263"/>
      <c r="AE959" s="4"/>
    </row>
    <row r="960" spans="1:31" x14ac:dyDescent="0.25">
      <c r="B960" s="279"/>
      <c r="D960" s="8"/>
      <c r="E960" s="8"/>
      <c r="F960" s="263"/>
      <c r="AE960" s="4"/>
    </row>
    <row r="961" spans="1:31" x14ac:dyDescent="0.25">
      <c r="B961" s="30"/>
      <c r="D961" s="8"/>
      <c r="E961" s="8"/>
      <c r="F961" s="59"/>
      <c r="AE961" s="4"/>
    </row>
    <row r="962" spans="1:31" x14ac:dyDescent="0.25">
      <c r="B962" s="30"/>
      <c r="D962" s="8"/>
      <c r="E962" s="8"/>
      <c r="F962" s="59"/>
      <c r="AE962" s="4"/>
    </row>
    <row r="963" spans="1:31" x14ac:dyDescent="0.25">
      <c r="B963" s="30"/>
      <c r="D963" s="8"/>
      <c r="E963" s="8"/>
      <c r="F963" s="59"/>
      <c r="AE963" s="4"/>
    </row>
    <row r="964" spans="1:31" x14ac:dyDescent="0.25">
      <c r="B964" s="280"/>
      <c r="D964" s="8"/>
      <c r="E964" s="8"/>
      <c r="F964" s="59"/>
      <c r="AE964" s="4"/>
    </row>
    <row r="965" spans="1:31" x14ac:dyDescent="0.25">
      <c r="B965" s="30"/>
      <c r="D965" s="8"/>
      <c r="E965" s="8"/>
      <c r="F965" s="59"/>
      <c r="AE965" s="4"/>
    </row>
    <row r="966" spans="1:31" x14ac:dyDescent="0.25">
      <c r="B966" s="30"/>
      <c r="D966" s="8"/>
      <c r="E966" s="8"/>
      <c r="F966" s="59"/>
      <c r="AE966" s="4"/>
    </row>
    <row r="967" spans="1:31" x14ac:dyDescent="0.25">
      <c r="B967" s="30"/>
      <c r="D967" s="8"/>
      <c r="E967" s="8"/>
      <c r="F967" s="59"/>
      <c r="AE967" s="4"/>
    </row>
    <row r="968" spans="1:31" x14ac:dyDescent="0.25">
      <c r="A968" s="260"/>
      <c r="B968" s="85"/>
      <c r="D968" s="8"/>
      <c r="E968" s="8"/>
      <c r="F968" s="263"/>
      <c r="AE968" s="4"/>
    </row>
    <row r="969" spans="1:31" x14ac:dyDescent="0.25">
      <c r="B969" s="6"/>
      <c r="D969" s="8"/>
      <c r="E969" s="8"/>
      <c r="F969" s="263"/>
      <c r="AE969" s="4"/>
    </row>
    <row r="970" spans="1:31" x14ac:dyDescent="0.25">
      <c r="B970" s="6"/>
      <c r="D970" s="8"/>
      <c r="E970" s="8"/>
      <c r="F970" s="263"/>
      <c r="AE970" s="4"/>
    </row>
    <row r="971" spans="1:31" x14ac:dyDescent="0.25">
      <c r="D971" s="8"/>
      <c r="E971" s="8"/>
      <c r="F971" s="263"/>
      <c r="AE971" s="4"/>
    </row>
    <row r="972" spans="1:31" x14ac:dyDescent="0.25">
      <c r="D972" s="8"/>
      <c r="E972" s="8"/>
      <c r="F972" s="263"/>
      <c r="I972" s="14"/>
      <c r="J972" s="14"/>
      <c r="AE972" s="4"/>
    </row>
    <row r="973" spans="1:31" x14ac:dyDescent="0.25">
      <c r="B973" s="6"/>
      <c r="D973" s="8"/>
      <c r="E973" s="8"/>
      <c r="F973" s="263"/>
      <c r="AE973" s="4"/>
    </row>
    <row r="974" spans="1:31" x14ac:dyDescent="0.25">
      <c r="B974" s="6"/>
      <c r="D974" s="8"/>
      <c r="E974" s="8"/>
      <c r="F974" s="263"/>
      <c r="AE974" s="4"/>
    </row>
    <row r="975" spans="1:31" x14ac:dyDescent="0.25">
      <c r="D975" s="8"/>
      <c r="E975" s="8"/>
      <c r="F975" s="263"/>
      <c r="AE975" s="4"/>
    </row>
    <row r="976" spans="1:31" x14ac:dyDescent="0.25">
      <c r="D976" s="8"/>
      <c r="E976" s="8"/>
      <c r="F976" s="263"/>
      <c r="AE976" s="4"/>
    </row>
    <row r="977" spans="1:31" x14ac:dyDescent="0.25">
      <c r="B977" s="6"/>
      <c r="D977" s="8"/>
      <c r="E977" s="8"/>
      <c r="F977" s="263"/>
      <c r="AE977" s="4"/>
    </row>
    <row r="978" spans="1:31" x14ac:dyDescent="0.25">
      <c r="D978" s="8"/>
      <c r="E978" s="8"/>
      <c r="F978" s="263"/>
      <c r="AE978" s="4"/>
    </row>
    <row r="979" spans="1:31" x14ac:dyDescent="0.25">
      <c r="D979" s="8"/>
      <c r="E979" s="8"/>
      <c r="F979" s="263"/>
      <c r="AE979" s="4"/>
    </row>
    <row r="980" spans="1:31" x14ac:dyDescent="0.25">
      <c r="D980" s="8"/>
      <c r="E980" s="8"/>
      <c r="F980" s="263"/>
      <c r="AE980" s="4"/>
    </row>
    <row r="981" spans="1:31" x14ac:dyDescent="0.25">
      <c r="A981" s="260"/>
      <c r="B981" s="85"/>
      <c r="D981" s="8"/>
      <c r="E981" s="8"/>
      <c r="F981" s="263"/>
      <c r="AE981" s="4"/>
    </row>
    <row r="982" spans="1:31" x14ac:dyDescent="0.25">
      <c r="A982" s="23"/>
      <c r="B982" s="30"/>
      <c r="D982" s="8"/>
      <c r="E982" s="8"/>
      <c r="F982" s="59"/>
      <c r="AE982" s="4"/>
    </row>
    <row r="983" spans="1:31" x14ac:dyDescent="0.25">
      <c r="A983" s="23"/>
      <c r="B983" s="30"/>
      <c r="D983" s="8"/>
      <c r="E983" s="8"/>
      <c r="F983" s="59"/>
      <c r="AE983" s="4"/>
    </row>
    <row r="984" spans="1:31" x14ac:dyDescent="0.25">
      <c r="A984" s="23"/>
      <c r="B984" s="30"/>
      <c r="D984" s="8"/>
      <c r="E984" s="8"/>
      <c r="F984" s="59"/>
      <c r="AE984" s="4"/>
    </row>
    <row r="985" spans="1:31" x14ac:dyDescent="0.25">
      <c r="A985" s="23"/>
      <c r="B985" s="30"/>
      <c r="D985" s="8"/>
      <c r="E985" s="8"/>
      <c r="F985" s="59"/>
      <c r="AE985" s="4"/>
    </row>
    <row r="986" spans="1:31" x14ac:dyDescent="0.25">
      <c r="A986" s="23"/>
      <c r="B986" s="30"/>
      <c r="D986" s="8"/>
      <c r="E986" s="8"/>
      <c r="F986" s="59"/>
      <c r="AE986" s="4"/>
    </row>
    <row r="987" spans="1:31" x14ac:dyDescent="0.25">
      <c r="A987" s="23"/>
      <c r="D987" s="8"/>
      <c r="E987" s="8"/>
      <c r="F987" s="263"/>
      <c r="AE987" s="4"/>
    </row>
    <row r="988" spans="1:31" x14ac:dyDescent="0.25">
      <c r="A988" s="23"/>
      <c r="B988" s="85"/>
      <c r="D988" s="8"/>
      <c r="E988" s="8"/>
      <c r="F988" s="263"/>
      <c r="AE988" s="4"/>
    </row>
    <row r="989" spans="1:31" x14ac:dyDescent="0.25">
      <c r="A989" s="23"/>
      <c r="D989" s="8"/>
      <c r="E989" s="8"/>
      <c r="F989" s="263"/>
      <c r="AE989" s="4"/>
    </row>
    <row r="990" spans="1:31" x14ac:dyDescent="0.25">
      <c r="A990" s="23"/>
      <c r="D990" s="8"/>
      <c r="E990" s="8"/>
      <c r="F990" s="263"/>
      <c r="AE990" s="4"/>
    </row>
    <row r="991" spans="1:31" x14ac:dyDescent="0.25">
      <c r="A991" s="23"/>
      <c r="C991" s="40"/>
      <c r="D991" s="8"/>
      <c r="E991" s="8"/>
      <c r="F991" s="263"/>
      <c r="AE991" s="4"/>
    </row>
    <row r="992" spans="1:31" x14ac:dyDescent="0.25">
      <c r="A992" s="23"/>
      <c r="C992" s="40"/>
      <c r="D992" s="8"/>
      <c r="E992" s="8"/>
      <c r="F992" s="263"/>
      <c r="AE992" s="4"/>
    </row>
    <row r="993" spans="1:31" x14ac:dyDescent="0.25">
      <c r="A993" s="23"/>
      <c r="C993" s="40"/>
      <c r="D993" s="8"/>
      <c r="E993" s="8"/>
      <c r="F993" s="263"/>
      <c r="AE993" s="4"/>
    </row>
    <row r="994" spans="1:31" x14ac:dyDescent="0.25">
      <c r="A994" s="23"/>
      <c r="C994" s="40"/>
      <c r="D994" s="8"/>
      <c r="E994" s="8"/>
      <c r="F994" s="263"/>
      <c r="AE994" s="4"/>
    </row>
    <row r="995" spans="1:31" x14ac:dyDescent="0.25">
      <c r="A995" s="23"/>
      <c r="C995" s="40"/>
      <c r="D995" s="8"/>
      <c r="E995" s="8"/>
      <c r="F995" s="263"/>
      <c r="AE995" s="4"/>
    </row>
    <row r="996" spans="1:31" x14ac:dyDescent="0.25">
      <c r="A996" s="260"/>
      <c r="B996" s="242"/>
      <c r="D996" s="8"/>
      <c r="E996" s="8"/>
      <c r="F996" s="263"/>
      <c r="AE996" s="4"/>
    </row>
    <row r="997" spans="1:31" x14ac:dyDescent="0.25">
      <c r="C997" s="40"/>
      <c r="D997" s="8"/>
      <c r="E997" s="8"/>
      <c r="F997" s="263"/>
      <c r="AE997" s="4"/>
    </row>
    <row r="998" spans="1:31" x14ac:dyDescent="0.25">
      <c r="C998" s="40"/>
      <c r="D998" s="8"/>
      <c r="E998" s="8"/>
      <c r="F998" s="263"/>
      <c r="AE998" s="4"/>
    </row>
    <row r="999" spans="1:31" x14ac:dyDescent="0.25">
      <c r="C999" s="40"/>
      <c r="D999" s="8"/>
      <c r="E999" s="8"/>
      <c r="F999" s="263"/>
      <c r="AE999" s="4"/>
    </row>
    <row r="1000" spans="1:31" x14ac:dyDescent="0.25">
      <c r="C1000" s="40"/>
      <c r="D1000" s="8"/>
      <c r="E1000" s="8"/>
      <c r="F1000" s="263"/>
      <c r="AE1000" s="4"/>
    </row>
    <row r="1001" spans="1:31" x14ac:dyDescent="0.25">
      <c r="A1001" s="260"/>
      <c r="B1001" s="242"/>
      <c r="D1001" s="8"/>
      <c r="E1001" s="8"/>
      <c r="F1001" s="263"/>
      <c r="AE1001" s="4"/>
    </row>
    <row r="1002" spans="1:31" x14ac:dyDescent="0.25">
      <c r="C1002" s="40"/>
      <c r="D1002" s="8"/>
      <c r="E1002" s="8"/>
      <c r="F1002" s="263"/>
      <c r="AE1002" s="4"/>
    </row>
    <row r="1003" spans="1:31" x14ac:dyDescent="0.25">
      <c r="C1003" s="40"/>
      <c r="D1003" s="8"/>
      <c r="E1003" s="8"/>
      <c r="F1003" s="263"/>
      <c r="AE1003" s="4"/>
    </row>
    <row r="1004" spans="1:31" x14ac:dyDescent="0.25">
      <c r="C1004" s="40"/>
      <c r="D1004" s="8"/>
      <c r="E1004" s="8"/>
      <c r="F1004" s="263"/>
      <c r="AE1004" s="4"/>
    </row>
    <row r="1005" spans="1:31" x14ac:dyDescent="0.25">
      <c r="A1005" s="260"/>
      <c r="B1005" s="261"/>
      <c r="D1005" s="8"/>
      <c r="E1005" s="8"/>
      <c r="F1005" s="263"/>
      <c r="AE1005" s="4"/>
    </row>
    <row r="1006" spans="1:31" x14ac:dyDescent="0.25">
      <c r="D1006" s="8"/>
      <c r="E1006" s="8"/>
      <c r="F1006" s="263"/>
      <c r="AE1006" s="4"/>
    </row>
    <row r="1007" spans="1:31" x14ac:dyDescent="0.25">
      <c r="D1007" s="8"/>
      <c r="E1007" s="8"/>
      <c r="F1007" s="263"/>
      <c r="AE1007" s="4"/>
    </row>
    <row r="1008" spans="1:31" x14ac:dyDescent="0.25">
      <c r="D1008" s="8"/>
      <c r="E1008" s="8"/>
      <c r="F1008" s="263"/>
      <c r="AE1008" s="4"/>
    </row>
    <row r="1009" spans="1:31" x14ac:dyDescent="0.25">
      <c r="D1009" s="8"/>
      <c r="E1009" s="8"/>
      <c r="F1009" s="263"/>
      <c r="AE1009" s="4"/>
    </row>
    <row r="1010" spans="1:31" x14ac:dyDescent="0.25">
      <c r="A1010" s="260"/>
      <c r="B1010" s="242"/>
      <c r="D1010" s="8"/>
      <c r="E1010" s="8"/>
      <c r="F1010" s="263"/>
      <c r="AE1010" s="4"/>
    </row>
    <row r="1011" spans="1:31" x14ac:dyDescent="0.25">
      <c r="D1011" s="8"/>
      <c r="E1011" s="8"/>
      <c r="F1011" s="263"/>
      <c r="AE1011" s="4"/>
    </row>
    <row r="1012" spans="1:31" x14ac:dyDescent="0.25">
      <c r="D1012" s="8"/>
      <c r="E1012" s="8"/>
      <c r="F1012" s="263"/>
      <c r="AE1012" s="4"/>
    </row>
    <row r="1013" spans="1:31" x14ac:dyDescent="0.25">
      <c r="D1013" s="8"/>
      <c r="E1013" s="8"/>
      <c r="F1013" s="263"/>
      <c r="AE1013" s="4"/>
    </row>
    <row r="1014" spans="1:31" x14ac:dyDescent="0.25">
      <c r="A1014" s="260"/>
      <c r="B1014" s="242"/>
      <c r="D1014" s="8"/>
      <c r="E1014" s="8"/>
      <c r="F1014" s="204"/>
      <c r="AE1014" s="4"/>
    </row>
    <row r="1015" spans="1:31" x14ac:dyDescent="0.25">
      <c r="C1015" s="40"/>
      <c r="D1015" s="8"/>
      <c r="E1015" s="8"/>
      <c r="F1015" s="263"/>
      <c r="AE1015" s="4"/>
    </row>
    <row r="1016" spans="1:31" x14ac:dyDescent="0.25">
      <c r="B1016" s="30"/>
      <c r="D1016" s="8"/>
      <c r="E1016" s="8"/>
      <c r="F1016" s="59"/>
      <c r="AE1016" s="4"/>
    </row>
    <row r="1017" spans="1:31" x14ac:dyDescent="0.25">
      <c r="B1017" s="30"/>
      <c r="D1017" s="8"/>
      <c r="E1017" s="8"/>
      <c r="F1017" s="59"/>
      <c r="AE1017" s="4"/>
    </row>
    <row r="1018" spans="1:31" x14ac:dyDescent="0.25">
      <c r="B1018" s="30"/>
      <c r="D1018" s="8"/>
      <c r="E1018" s="8"/>
      <c r="F1018" s="59"/>
      <c r="AE1018" s="4"/>
    </row>
    <row r="1019" spans="1:31" x14ac:dyDescent="0.25">
      <c r="B1019" s="30"/>
      <c r="D1019" s="8"/>
      <c r="E1019" s="8"/>
      <c r="F1019" s="59"/>
      <c r="AE1019" s="4"/>
    </row>
    <row r="1020" spans="1:31" x14ac:dyDescent="0.25">
      <c r="B1020" s="30"/>
      <c r="D1020" s="8"/>
      <c r="E1020" s="8"/>
      <c r="F1020" s="59"/>
      <c r="AE1020" s="4"/>
    </row>
    <row r="1021" spans="1:31" x14ac:dyDescent="0.25">
      <c r="B1021" s="30"/>
      <c r="D1021" s="8"/>
      <c r="E1021" s="8"/>
      <c r="F1021" s="59"/>
      <c r="AE1021" s="4"/>
    </row>
    <row r="1022" spans="1:31" x14ac:dyDescent="0.25">
      <c r="B1022" s="47"/>
      <c r="D1022" s="8"/>
      <c r="E1022" s="8"/>
      <c r="F1022" s="59"/>
      <c r="AE1022" s="4"/>
    </row>
    <row r="1023" spans="1:31" x14ac:dyDescent="0.25">
      <c r="A1023" s="58"/>
      <c r="B1023" s="47"/>
      <c r="D1023" s="9"/>
      <c r="E1023" s="9"/>
      <c r="F1023" s="59"/>
      <c r="AE1023" s="4"/>
    </row>
    <row r="1024" spans="1:31" ht="18.75" x14ac:dyDescent="0.3">
      <c r="B1024" s="39"/>
      <c r="D1024" s="41"/>
      <c r="E1024" s="310"/>
      <c r="F1024" s="310"/>
      <c r="AE1024" s="4"/>
    </row>
    <row r="1025" spans="1:31" ht="18.75" x14ac:dyDescent="0.3">
      <c r="C1025" s="310"/>
      <c r="D1025" s="311"/>
      <c r="E1025" s="311"/>
      <c r="F1025" s="311"/>
      <c r="AE1025" s="4"/>
    </row>
    <row r="1026" spans="1:31" ht="18.75" x14ac:dyDescent="0.3">
      <c r="C1026" s="105"/>
      <c r="D1026" s="106"/>
      <c r="E1026" s="106"/>
      <c r="F1026" s="106"/>
      <c r="AE1026" s="4"/>
    </row>
    <row r="1027" spans="1:31" ht="18.75" x14ac:dyDescent="0.3">
      <c r="C1027" s="105"/>
      <c r="D1027" s="310"/>
      <c r="E1027" s="311"/>
      <c r="F1027" s="311"/>
      <c r="AE1027" s="4"/>
    </row>
    <row r="1028" spans="1:31" ht="18.75" x14ac:dyDescent="0.3">
      <c r="C1028" s="105"/>
      <c r="D1028" s="310"/>
      <c r="E1028" s="311"/>
      <c r="F1028" s="311"/>
      <c r="AE1028" s="4"/>
    </row>
    <row r="1029" spans="1:31" ht="18.75" x14ac:dyDescent="0.3">
      <c r="C1029" s="105"/>
      <c r="D1029" s="310"/>
      <c r="E1029" s="311"/>
      <c r="F1029" s="311"/>
      <c r="AE1029" s="4"/>
    </row>
    <row r="1030" spans="1:31" ht="18.75" x14ac:dyDescent="0.3">
      <c r="E1030" s="108"/>
      <c r="F1030" s="108"/>
      <c r="AE1030" s="4"/>
    </row>
    <row r="1031" spans="1:31" ht="20.25" x14ac:dyDescent="0.25">
      <c r="A1031" s="160"/>
      <c r="B1031" s="318"/>
      <c r="C1031" s="318"/>
      <c r="D1031" s="318"/>
      <c r="E1031" s="318"/>
      <c r="F1031" s="318"/>
      <c r="AE1031" s="4"/>
    </row>
    <row r="1032" spans="1:31" ht="20.25" x14ac:dyDescent="0.25">
      <c r="A1032" s="63"/>
      <c r="B1032" s="160"/>
      <c r="C1032" s="318"/>
      <c r="D1032" s="318"/>
      <c r="E1032" s="318"/>
      <c r="F1032" s="318"/>
      <c r="AE1032" s="4"/>
    </row>
    <row r="1033" spans="1:31" x14ac:dyDescent="0.25">
      <c r="A1033" s="58"/>
      <c r="B1033" s="47"/>
      <c r="D1033" s="9"/>
      <c r="E1033" s="9"/>
      <c r="F1033" s="59"/>
      <c r="AE1033" s="4"/>
    </row>
    <row r="1034" spans="1:31" ht="16.5" x14ac:dyDescent="0.25">
      <c r="A1034" s="156"/>
      <c r="B1034" s="12"/>
      <c r="C1034" s="19"/>
      <c r="D1034" s="157"/>
      <c r="E1034" s="125"/>
      <c r="F1034" s="257"/>
      <c r="AE1034" s="4"/>
    </row>
    <row r="1035" spans="1:31" x14ac:dyDescent="0.25">
      <c r="A1035" s="149"/>
      <c r="B1035" s="187"/>
      <c r="C1035" s="155"/>
      <c r="D1035" s="155"/>
      <c r="E1035" s="155"/>
      <c r="F1035" s="281"/>
      <c r="G1035" s="14"/>
      <c r="H1035" s="14"/>
      <c r="I1035" s="14"/>
      <c r="J1035" s="14"/>
    </row>
    <row r="1036" spans="1:31" x14ac:dyDescent="0.25">
      <c r="A1036" s="149"/>
      <c r="B1036" s="187"/>
      <c r="C1036" s="49"/>
      <c r="D1036" s="49"/>
      <c r="E1036" s="49"/>
      <c r="F1036" s="152"/>
      <c r="G1036" s="14"/>
      <c r="H1036" s="14"/>
      <c r="I1036" s="14"/>
      <c r="J1036" s="14"/>
    </row>
    <row r="1037" spans="1:31" x14ac:dyDescent="0.25">
      <c r="A1037" s="131"/>
      <c r="B1037" s="47"/>
      <c r="C1037" s="49"/>
      <c r="D1037" s="8"/>
      <c r="E1037" s="8"/>
      <c r="F1037" s="59"/>
      <c r="G1037" s="14"/>
      <c r="H1037" s="14"/>
      <c r="I1037" s="14"/>
      <c r="J1037" s="14"/>
    </row>
    <row r="1038" spans="1:31" x14ac:dyDescent="0.25">
      <c r="A1038" s="131"/>
      <c r="B1038" s="47"/>
      <c r="C1038" s="49"/>
      <c r="D1038" s="8"/>
      <c r="E1038" s="8"/>
      <c r="F1038" s="59"/>
      <c r="G1038" s="14"/>
      <c r="H1038" s="14"/>
      <c r="I1038" s="14"/>
      <c r="J1038" s="14"/>
    </row>
    <row r="1039" spans="1:31" x14ac:dyDescent="0.25">
      <c r="A1039" s="131"/>
      <c r="B1039" s="47"/>
      <c r="C1039" s="49"/>
      <c r="D1039" s="8"/>
      <c r="E1039" s="8"/>
      <c r="F1039" s="59"/>
      <c r="G1039" s="14"/>
      <c r="H1039" s="14"/>
      <c r="I1039" s="14"/>
      <c r="J1039" s="14"/>
    </row>
    <row r="1040" spans="1:31" x14ac:dyDescent="0.25">
      <c r="A1040" s="131"/>
      <c r="B1040" s="47"/>
      <c r="C1040" s="49"/>
      <c r="D1040" s="8"/>
      <c r="E1040" s="8"/>
      <c r="F1040" s="59"/>
      <c r="G1040" s="14"/>
      <c r="H1040" s="14"/>
      <c r="I1040" s="14"/>
      <c r="J1040" s="14"/>
    </row>
    <row r="1041" spans="1:10" x14ac:dyDescent="0.25">
      <c r="A1041" s="282"/>
      <c r="B1041" s="150"/>
      <c r="C1041" s="49"/>
      <c r="D1041" s="8"/>
      <c r="E1041" s="8"/>
      <c r="F1041" s="152"/>
      <c r="G1041" s="14"/>
      <c r="H1041" s="14"/>
      <c r="I1041" s="14"/>
      <c r="J1041" s="14"/>
    </row>
    <row r="1042" spans="1:10" x14ac:dyDescent="0.25">
      <c r="A1042" s="234"/>
      <c r="B1042" s="47"/>
      <c r="C1042" s="49"/>
      <c r="D1042" s="8"/>
      <c r="E1042" s="8"/>
      <c r="F1042" s="59"/>
      <c r="G1042" s="14"/>
      <c r="H1042" s="14"/>
      <c r="I1042" s="14"/>
      <c r="J1042" s="14"/>
    </row>
    <row r="1043" spans="1:10" x14ac:dyDescent="0.25">
      <c r="A1043" s="234"/>
      <c r="B1043" s="47"/>
      <c r="C1043" s="49"/>
      <c r="D1043" s="8"/>
      <c r="E1043" s="8"/>
      <c r="F1043" s="59"/>
      <c r="G1043" s="14"/>
      <c r="H1043" s="14"/>
      <c r="I1043" s="14"/>
      <c r="J1043" s="14"/>
    </row>
    <row r="1044" spans="1:10" x14ac:dyDescent="0.25">
      <c r="A1044" s="234"/>
      <c r="B1044" s="47"/>
      <c r="C1044" s="49"/>
      <c r="D1044" s="8"/>
      <c r="E1044" s="8"/>
      <c r="F1044" s="59"/>
      <c r="G1044" s="14"/>
      <c r="H1044" s="14"/>
      <c r="I1044" s="14"/>
      <c r="J1044" s="14"/>
    </row>
    <row r="1045" spans="1:10" x14ac:dyDescent="0.25">
      <c r="A1045" s="234"/>
      <c r="B1045" s="47"/>
      <c r="C1045" s="49"/>
      <c r="D1045" s="8"/>
      <c r="E1045" s="8"/>
      <c r="F1045" s="59"/>
      <c r="G1045" s="14"/>
      <c r="H1045" s="14"/>
      <c r="I1045" s="14"/>
      <c r="J1045" s="14"/>
    </row>
    <row r="1046" spans="1:10" x14ac:dyDescent="0.25">
      <c r="A1046" s="282"/>
      <c r="B1046" s="150"/>
      <c r="C1046" s="49"/>
      <c r="D1046" s="8"/>
      <c r="E1046" s="8"/>
      <c r="F1046" s="152"/>
      <c r="G1046" s="14"/>
      <c r="H1046" s="14"/>
      <c r="I1046" s="14"/>
      <c r="J1046" s="14"/>
    </row>
    <row r="1047" spans="1:10" x14ac:dyDescent="0.25">
      <c r="A1047" s="234"/>
      <c r="B1047" s="47"/>
      <c r="C1047" s="49"/>
      <c r="D1047" s="8"/>
      <c r="E1047" s="8"/>
      <c r="F1047" s="59"/>
      <c r="G1047" s="14"/>
      <c r="H1047" s="14"/>
      <c r="I1047" s="14"/>
      <c r="J1047" s="14"/>
    </row>
    <row r="1048" spans="1:10" x14ac:dyDescent="0.25">
      <c r="A1048" s="234"/>
      <c r="B1048" s="47"/>
      <c r="C1048" s="49"/>
      <c r="D1048" s="8"/>
      <c r="E1048" s="8"/>
      <c r="F1048" s="59"/>
      <c r="G1048" s="14"/>
      <c r="H1048" s="14"/>
      <c r="I1048" s="14"/>
      <c r="J1048" s="14"/>
    </row>
    <row r="1049" spans="1:10" x14ac:dyDescent="0.25">
      <c r="A1049" s="234"/>
      <c r="B1049" s="47"/>
      <c r="C1049" s="49"/>
      <c r="D1049" s="8"/>
      <c r="E1049" s="8"/>
      <c r="F1049" s="59"/>
      <c r="G1049" s="14"/>
      <c r="H1049" s="14"/>
      <c r="I1049" s="14"/>
      <c r="J1049" s="14"/>
    </row>
    <row r="1050" spans="1:10" x14ac:dyDescent="0.25">
      <c r="A1050" s="234"/>
      <c r="B1050" s="47"/>
      <c r="C1050" s="49"/>
      <c r="D1050" s="8"/>
      <c r="E1050" s="8"/>
      <c r="F1050" s="59"/>
      <c r="G1050" s="14"/>
      <c r="H1050" s="14"/>
      <c r="I1050" s="14"/>
      <c r="J1050" s="14"/>
    </row>
    <row r="1051" spans="1:10" x14ac:dyDescent="0.25">
      <c r="A1051" s="234"/>
      <c r="B1051" s="47"/>
      <c r="C1051" s="49"/>
      <c r="D1051" s="8"/>
      <c r="E1051" s="8"/>
      <c r="F1051" s="59"/>
      <c r="G1051" s="14"/>
      <c r="H1051" s="14"/>
      <c r="I1051" s="14"/>
      <c r="J1051" s="14"/>
    </row>
    <row r="1052" spans="1:10" x14ac:dyDescent="0.25">
      <c r="A1052" s="282"/>
      <c r="B1052" s="187"/>
      <c r="C1052" s="155"/>
      <c r="D1052" s="155"/>
      <c r="E1052" s="155"/>
      <c r="F1052" s="155"/>
      <c r="G1052" s="14"/>
      <c r="H1052" s="14"/>
      <c r="I1052" s="14"/>
      <c r="J1052" s="14"/>
    </row>
    <row r="1053" spans="1:10" x14ac:dyDescent="0.25">
      <c r="A1053" s="282"/>
      <c r="B1053" s="187"/>
      <c r="C1053" s="155"/>
      <c r="D1053" s="46"/>
      <c r="E1053" s="46"/>
      <c r="F1053" s="152"/>
      <c r="G1053" s="14"/>
      <c r="H1053" s="14"/>
      <c r="I1053" s="14"/>
      <c r="J1053" s="14"/>
    </row>
    <row r="1054" spans="1:10" x14ac:dyDescent="0.25">
      <c r="A1054" s="234"/>
      <c r="B1054" s="47"/>
      <c r="C1054" s="49"/>
      <c r="D1054" s="46"/>
      <c r="E1054" s="46"/>
      <c r="F1054" s="59"/>
      <c r="G1054" s="14"/>
      <c r="H1054" s="14"/>
      <c r="I1054" s="14"/>
      <c r="J1054" s="14"/>
    </row>
    <row r="1055" spans="1:10" x14ac:dyDescent="0.25">
      <c r="A1055" s="234"/>
      <c r="B1055" s="47"/>
      <c r="C1055" s="49"/>
      <c r="D1055" s="46"/>
      <c r="E1055" s="46"/>
      <c r="F1055" s="59"/>
      <c r="G1055" s="14"/>
      <c r="H1055" s="14"/>
      <c r="I1055" s="14"/>
      <c r="J1055" s="14"/>
    </row>
    <row r="1056" spans="1:10" x14ac:dyDescent="0.25">
      <c r="A1056" s="234"/>
      <c r="B1056" s="47"/>
      <c r="C1056" s="49"/>
      <c r="D1056" s="46"/>
      <c r="E1056" s="46"/>
      <c r="F1056" s="59"/>
      <c r="G1056" s="14"/>
      <c r="H1056" s="14"/>
      <c r="I1056" s="14"/>
      <c r="J1056" s="14"/>
    </row>
    <row r="1057" spans="1:31" x14ac:dyDescent="0.25">
      <c r="A1057" s="234"/>
      <c r="B1057" s="47"/>
      <c r="C1057" s="49"/>
      <c r="D1057" s="46"/>
      <c r="E1057" s="46"/>
      <c r="F1057" s="59"/>
      <c r="G1057" s="14"/>
      <c r="H1057" s="14"/>
      <c r="I1057" s="14"/>
      <c r="J1057" s="14"/>
    </row>
    <row r="1058" spans="1:31" x14ac:dyDescent="0.25">
      <c r="A1058" s="234"/>
      <c r="B1058" s="47"/>
      <c r="C1058" s="49"/>
      <c r="D1058" s="46"/>
      <c r="E1058" s="46"/>
      <c r="F1058" s="59"/>
      <c r="G1058" s="14"/>
      <c r="H1058" s="14"/>
      <c r="I1058" s="14"/>
      <c r="J1058" s="14"/>
    </row>
    <row r="1059" spans="1:31" x14ac:dyDescent="0.25">
      <c r="A1059" s="234"/>
      <c r="B1059" s="47"/>
      <c r="C1059" s="49"/>
      <c r="D1059" s="46"/>
      <c r="E1059" s="46"/>
      <c r="F1059" s="59"/>
    </row>
    <row r="1060" spans="1:31" x14ac:dyDescent="0.25">
      <c r="A1060" s="282"/>
      <c r="B1060" s="150"/>
      <c r="C1060" s="49"/>
      <c r="D1060" s="46"/>
      <c r="E1060" s="46"/>
      <c r="F1060" s="59"/>
      <c r="AE1060" s="4"/>
    </row>
    <row r="1061" spans="1:31" x14ac:dyDescent="0.25">
      <c r="A1061" s="234"/>
      <c r="B1061" s="47"/>
      <c r="C1061" s="49"/>
      <c r="D1061" s="46"/>
      <c r="E1061" s="46"/>
      <c r="F1061" s="59"/>
      <c r="AE1061" s="4"/>
    </row>
    <row r="1062" spans="1:31" x14ac:dyDescent="0.25">
      <c r="A1062" s="234"/>
      <c r="B1062" s="47"/>
      <c r="C1062" s="49"/>
      <c r="D1062" s="46"/>
      <c r="E1062" s="46"/>
      <c r="F1062" s="59"/>
      <c r="AE1062" s="4"/>
    </row>
    <row r="1063" spans="1:31" x14ac:dyDescent="0.25">
      <c r="A1063" s="234"/>
      <c r="B1063" s="47"/>
      <c r="C1063" s="49"/>
      <c r="D1063" s="46"/>
      <c r="E1063" s="46"/>
      <c r="F1063" s="59"/>
      <c r="AE1063" s="4"/>
    </row>
    <row r="1064" spans="1:31" x14ac:dyDescent="0.25">
      <c r="A1064" s="234"/>
      <c r="B1064" s="47"/>
      <c r="C1064" s="49"/>
      <c r="D1064" s="46"/>
      <c r="E1064" s="46"/>
      <c r="F1064" s="59"/>
      <c r="AE1064" s="4"/>
    </row>
    <row r="1065" spans="1:31" x14ac:dyDescent="0.25">
      <c r="A1065" s="234"/>
      <c r="B1065" s="47"/>
      <c r="C1065" s="49"/>
      <c r="D1065" s="46"/>
      <c r="E1065" s="46"/>
      <c r="F1065" s="59"/>
      <c r="AE1065" s="4"/>
    </row>
    <row r="1066" spans="1:31" x14ac:dyDescent="0.25">
      <c r="A1066" s="282"/>
      <c r="B1066" s="187"/>
      <c r="C1066" s="155"/>
      <c r="D1066" s="46"/>
      <c r="E1066" s="46"/>
      <c r="F1066" s="152"/>
      <c r="AE1066" s="4"/>
    </row>
    <row r="1067" spans="1:31" x14ac:dyDescent="0.25">
      <c r="A1067" s="234"/>
      <c r="B1067" s="47"/>
      <c r="C1067" s="49"/>
      <c r="D1067" s="8"/>
      <c r="E1067" s="8"/>
      <c r="F1067" s="59"/>
      <c r="AE1067" s="4"/>
    </row>
    <row r="1068" spans="1:31" x14ac:dyDescent="0.25">
      <c r="A1068" s="234"/>
      <c r="B1068" s="47"/>
      <c r="C1068" s="49"/>
      <c r="D1068" s="8"/>
      <c r="E1068" s="8"/>
      <c r="F1068" s="59"/>
      <c r="AE1068" s="4"/>
    </row>
    <row r="1069" spans="1:31" x14ac:dyDescent="0.25">
      <c r="A1069" s="234"/>
      <c r="B1069" s="47"/>
      <c r="C1069" s="49"/>
      <c r="D1069" s="8"/>
      <c r="E1069" s="8"/>
      <c r="F1069" s="59"/>
      <c r="AE1069" s="4"/>
    </row>
    <row r="1070" spans="1:31" x14ac:dyDescent="0.25">
      <c r="A1070" s="234"/>
      <c r="B1070" s="47"/>
      <c r="C1070" s="49"/>
      <c r="D1070" s="8"/>
      <c r="E1070" s="8"/>
      <c r="F1070" s="59"/>
      <c r="AE1070" s="4"/>
    </row>
    <row r="1071" spans="1:31" x14ac:dyDescent="0.25">
      <c r="A1071" s="234"/>
      <c r="B1071" s="47"/>
      <c r="C1071" s="49"/>
      <c r="D1071" s="46"/>
      <c r="E1071" s="46"/>
      <c r="F1071" s="59"/>
      <c r="AE1071" s="4"/>
    </row>
    <row r="1072" spans="1:31" x14ac:dyDescent="0.25">
      <c r="A1072" s="234"/>
      <c r="B1072" s="47"/>
      <c r="C1072" s="49"/>
      <c r="D1072" s="46"/>
      <c r="E1072" s="46"/>
      <c r="F1072" s="59"/>
      <c r="AE1072" s="4"/>
    </row>
    <row r="1073" spans="1:31" s="284" customFormat="1" ht="20.25" x14ac:dyDescent="0.3">
      <c r="A1073" s="283"/>
      <c r="B1073" s="327"/>
      <c r="C1073" s="327"/>
      <c r="D1073" s="327"/>
      <c r="E1073" s="327"/>
      <c r="F1073" s="327"/>
      <c r="L1073" s="285"/>
      <c r="AE1073" s="285"/>
    </row>
    <row r="1074" spans="1:31" ht="16.5" x14ac:dyDescent="0.25">
      <c r="A1074" s="156"/>
      <c r="B1074" s="12"/>
      <c r="C1074" s="19"/>
      <c r="D1074" s="157"/>
      <c r="E1074" s="125"/>
      <c r="F1074" s="257"/>
      <c r="G1074" s="14"/>
      <c r="H1074" s="14"/>
      <c r="I1074" s="14"/>
      <c r="J1074" s="14"/>
      <c r="AE1074" s="4"/>
    </row>
    <row r="1075" spans="1:31" x14ac:dyDescent="0.25">
      <c r="B1075" s="201"/>
      <c r="D1075" s="286"/>
      <c r="G1075" s="14"/>
      <c r="H1075" s="14"/>
      <c r="I1075" s="14"/>
      <c r="J1075" s="14"/>
      <c r="AE1075" s="4"/>
    </row>
    <row r="1076" spans="1:31" x14ac:dyDescent="0.25">
      <c r="B1076" s="261"/>
      <c r="D1076" s="286"/>
      <c r="G1076" s="14"/>
      <c r="H1076" s="14"/>
      <c r="I1076" s="14"/>
      <c r="J1076" s="14"/>
      <c r="AE1076" s="4"/>
    </row>
    <row r="1077" spans="1:31" x14ac:dyDescent="0.25">
      <c r="D1077" s="8"/>
      <c r="E1077" s="8"/>
      <c r="F1077" s="59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59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59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59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59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59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59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59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59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59"/>
      <c r="G1086" s="14"/>
      <c r="H1086" s="14"/>
      <c r="I1086" s="14"/>
      <c r="J1086" s="14"/>
      <c r="AE1086" s="4"/>
    </row>
    <row r="1087" spans="1:31" x14ac:dyDescent="0.25">
      <c r="B1087" s="261"/>
      <c r="D1087" s="8"/>
      <c r="E1087" s="8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59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59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59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59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59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59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59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59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59"/>
      <c r="G1096" s="14"/>
      <c r="H1096" s="14"/>
      <c r="I1096" s="14"/>
      <c r="J1096" s="14"/>
      <c r="AE1096" s="4"/>
    </row>
    <row r="1097" spans="2:31" x14ac:dyDescent="0.25">
      <c r="B1097" s="261"/>
      <c r="D1097" s="8"/>
      <c r="E1097" s="8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59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59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59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59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59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59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59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59"/>
      <c r="G1105" s="14"/>
      <c r="H1105" s="14"/>
      <c r="I1105" s="14"/>
      <c r="J1105" s="14"/>
      <c r="AE1105" s="4"/>
    </row>
    <row r="1106" spans="2:31" x14ac:dyDescent="0.25">
      <c r="B1106" s="261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59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59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59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59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59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59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59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59"/>
      <c r="G1114" s="14"/>
      <c r="H1114" s="14"/>
      <c r="I1114" s="14"/>
      <c r="J1114" s="14"/>
      <c r="AE1114" s="4"/>
    </row>
    <row r="1115" spans="2:31" x14ac:dyDescent="0.25">
      <c r="B1115" s="261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59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59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59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59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59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59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59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59"/>
      <c r="G1123" s="14"/>
      <c r="H1123" s="14"/>
      <c r="I1123" s="14"/>
      <c r="J1123" s="14"/>
      <c r="AE1123" s="4"/>
    </row>
    <row r="1124" spans="2:31" x14ac:dyDescent="0.25">
      <c r="B1124" s="261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59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59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59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59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59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59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59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59"/>
      <c r="G1132" s="14"/>
      <c r="H1132" s="14"/>
      <c r="I1132" s="14"/>
      <c r="J1132" s="14"/>
      <c r="AE1132" s="4"/>
    </row>
    <row r="1133" spans="2:31" x14ac:dyDescent="0.25">
      <c r="B1133" s="261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59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59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59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59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59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B1142" s="261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59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59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59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59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B1149" s="261"/>
      <c r="D1149" s="8"/>
      <c r="E1149" s="8"/>
      <c r="G1149" s="14"/>
      <c r="H1149" s="14"/>
      <c r="I1149" s="14"/>
      <c r="J1149" s="14"/>
      <c r="AE1149" s="4"/>
    </row>
    <row r="1150" spans="2:31" x14ac:dyDescent="0.25">
      <c r="B1150" s="47"/>
      <c r="D1150" s="8"/>
      <c r="E1150" s="8"/>
      <c r="F1150" s="59"/>
      <c r="G1150" s="14"/>
      <c r="H1150" s="14"/>
      <c r="I1150" s="14"/>
      <c r="J1150" s="14"/>
      <c r="AE1150" s="4"/>
    </row>
    <row r="1151" spans="2:31" x14ac:dyDescent="0.25">
      <c r="B1151" s="47"/>
      <c r="D1151" s="8"/>
      <c r="E1151" s="8"/>
      <c r="F1151" s="59"/>
      <c r="G1151" s="14"/>
      <c r="H1151" s="14"/>
      <c r="I1151" s="14"/>
      <c r="J1151" s="14"/>
      <c r="AE1151" s="4"/>
    </row>
    <row r="1152" spans="2:31" x14ac:dyDescent="0.25">
      <c r="B1152" s="47"/>
      <c r="D1152" s="8"/>
      <c r="E1152" s="8"/>
      <c r="F1152" s="59"/>
      <c r="G1152" s="14"/>
      <c r="H1152" s="14"/>
      <c r="I1152" s="14"/>
      <c r="J1152" s="14"/>
      <c r="AE1152" s="4"/>
    </row>
    <row r="1153" spans="2:31" x14ac:dyDescent="0.25">
      <c r="B1153" s="47"/>
      <c r="D1153" s="8"/>
      <c r="E1153" s="8"/>
      <c r="F1153" s="59"/>
      <c r="G1153" s="14"/>
      <c r="H1153" s="14"/>
      <c r="I1153" s="14"/>
      <c r="J1153" s="14"/>
      <c r="AE1153" s="4"/>
    </row>
    <row r="1154" spans="2:31" x14ac:dyDescent="0.25">
      <c r="B1154" s="47"/>
      <c r="D1154" s="8"/>
      <c r="E1154" s="8"/>
      <c r="F1154" s="59"/>
      <c r="G1154" s="14"/>
      <c r="H1154" s="14"/>
      <c r="I1154" s="14"/>
      <c r="J1154" s="14"/>
      <c r="AE1154" s="4"/>
    </row>
    <row r="1155" spans="2:31" x14ac:dyDescent="0.25">
      <c r="B1155" s="47"/>
      <c r="D1155" s="8"/>
      <c r="E1155" s="8"/>
      <c r="F1155" s="59"/>
      <c r="G1155" s="14"/>
      <c r="H1155" s="14"/>
      <c r="I1155" s="14"/>
      <c r="J1155" s="14"/>
      <c r="AE1155" s="4"/>
    </row>
    <row r="1156" spans="2:31" x14ac:dyDescent="0.25">
      <c r="B1156" s="47"/>
      <c r="D1156" s="8"/>
      <c r="E1156" s="8"/>
      <c r="F1156" s="59"/>
      <c r="G1156" s="14"/>
      <c r="H1156" s="14"/>
      <c r="I1156" s="14"/>
      <c r="J1156" s="14"/>
      <c r="AE1156" s="4"/>
    </row>
    <row r="1157" spans="2:31" x14ac:dyDescent="0.25">
      <c r="B1157" s="47"/>
      <c r="D1157" s="8"/>
      <c r="E1157" s="8"/>
      <c r="F1157" s="59"/>
      <c r="G1157" s="14"/>
      <c r="H1157" s="14"/>
      <c r="I1157" s="14"/>
      <c r="J1157" s="14"/>
      <c r="AE1157" s="4"/>
    </row>
    <row r="1158" spans="2:31" x14ac:dyDescent="0.25">
      <c r="B1158" s="150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129"/>
      <c r="D1159" s="8"/>
      <c r="E1159" s="8"/>
      <c r="F1159" s="59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59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59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59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59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59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59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59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59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59"/>
      <c r="G1168" s="14"/>
      <c r="H1168" s="14"/>
      <c r="I1168" s="14"/>
      <c r="J1168" s="14"/>
      <c r="AE1168" s="4"/>
    </row>
    <row r="1169" spans="1:31" x14ac:dyDescent="0.25">
      <c r="B1169" s="85"/>
      <c r="D1169" s="8"/>
      <c r="E1169" s="8"/>
      <c r="G1169" s="14"/>
      <c r="H1169" s="14"/>
      <c r="I1169" s="14"/>
      <c r="J1169" s="14"/>
      <c r="AE1169" s="4"/>
    </row>
    <row r="1170" spans="1:31" x14ac:dyDescent="0.25">
      <c r="A1170" s="23"/>
      <c r="B1170" s="150"/>
      <c r="D1170" s="8"/>
      <c r="E1170" s="8"/>
      <c r="G1170" s="14"/>
      <c r="H1170" s="14"/>
      <c r="I1170" s="14"/>
      <c r="J1170" s="14"/>
      <c r="AE1170" s="4"/>
    </row>
    <row r="1171" spans="1:31" x14ac:dyDescent="0.25">
      <c r="B1171" s="261"/>
      <c r="D1171" s="8"/>
      <c r="E1171" s="8"/>
      <c r="G1171" s="14"/>
      <c r="H1171" s="14"/>
      <c r="I1171" s="14"/>
      <c r="J1171" s="14"/>
      <c r="AE1171" s="4"/>
    </row>
    <row r="1172" spans="1:31" x14ac:dyDescent="0.25">
      <c r="D1172" s="8"/>
      <c r="E1172" s="8"/>
      <c r="F1172" s="59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59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59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59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1:31" x14ac:dyDescent="0.25">
      <c r="B1177" s="261"/>
      <c r="D1177" s="8"/>
      <c r="E1177" s="8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59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59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59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59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59"/>
      <c r="G1182" s="14"/>
      <c r="H1182" s="14"/>
      <c r="I1182" s="14"/>
      <c r="J1182" s="14"/>
      <c r="AE1182" s="4"/>
    </row>
    <row r="1183" spans="1:31" x14ac:dyDescent="0.25">
      <c r="B1183" s="261"/>
      <c r="D1183" s="8"/>
      <c r="E1183" s="8"/>
      <c r="F1183" s="59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59"/>
      <c r="G1184" s="14"/>
      <c r="H1184" s="14"/>
      <c r="I1184" s="14"/>
      <c r="J1184" s="14"/>
      <c r="AE1184" s="4"/>
    </row>
    <row r="1185" spans="1:31" x14ac:dyDescent="0.25">
      <c r="B1185" s="85"/>
      <c r="D1185" s="8"/>
      <c r="E1185" s="8"/>
      <c r="F1185" s="59"/>
      <c r="G1185" s="14"/>
      <c r="H1185" s="14"/>
      <c r="I1185" s="14"/>
      <c r="J1185" s="14"/>
      <c r="AE1185" s="4"/>
    </row>
    <row r="1186" spans="1:31" x14ac:dyDescent="0.25">
      <c r="B1186" s="39"/>
      <c r="D1186" s="8"/>
      <c r="E1186" s="8"/>
      <c r="F1186" s="59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59"/>
      <c r="G1187" s="14"/>
      <c r="H1187" s="14"/>
      <c r="I1187" s="14"/>
      <c r="J1187" s="14"/>
      <c r="AE1187" s="4"/>
    </row>
    <row r="1188" spans="1:31" x14ac:dyDescent="0.25">
      <c r="B1188" s="85"/>
      <c r="D1188" s="8"/>
      <c r="E1188" s="8"/>
      <c r="F1188" s="59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59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59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59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59"/>
      <c r="G1192" s="14"/>
      <c r="H1192" s="14"/>
      <c r="I1192" s="14"/>
      <c r="J1192" s="14"/>
      <c r="AE1192" s="4"/>
    </row>
    <row r="1193" spans="1:31" x14ac:dyDescent="0.25">
      <c r="B1193" s="201"/>
      <c r="D1193" s="328"/>
      <c r="E1193" s="328"/>
      <c r="F1193" s="59"/>
      <c r="G1193" s="14"/>
      <c r="H1193" s="14"/>
      <c r="I1193" s="14"/>
      <c r="J1193" s="14"/>
      <c r="AE1193" s="4"/>
    </row>
    <row r="1194" spans="1:31" x14ac:dyDescent="0.25">
      <c r="B1194" s="201"/>
      <c r="D1194" s="46"/>
      <c r="E1194" s="46"/>
      <c r="F1194" s="46"/>
      <c r="G1194" s="46"/>
      <c r="H1194" s="46"/>
      <c r="I1194" s="46"/>
      <c r="J1194" s="59"/>
      <c r="AE1194" s="4"/>
    </row>
    <row r="1195" spans="1:31" s="284" customFormat="1" ht="20.25" x14ac:dyDescent="0.3">
      <c r="A1195" s="283"/>
      <c r="B1195" s="327"/>
      <c r="C1195" s="327"/>
      <c r="D1195" s="327"/>
      <c r="E1195" s="327"/>
      <c r="F1195" s="327"/>
      <c r="G1195" s="95"/>
      <c r="H1195" s="95"/>
      <c r="I1195" s="95"/>
      <c r="J1195" s="96"/>
      <c r="L1195" s="285"/>
      <c r="AE1195" s="285"/>
    </row>
    <row r="1196" spans="1:31" ht="16.5" x14ac:dyDescent="0.25">
      <c r="A1196" s="156"/>
      <c r="B1196" s="12"/>
      <c r="C1196" s="19"/>
      <c r="D1196" s="157"/>
      <c r="E1196" s="125"/>
      <c r="F1196" s="257"/>
      <c r="G1196" s="46"/>
      <c r="H1196" s="46"/>
      <c r="I1196" s="46"/>
      <c r="J1196" s="59"/>
      <c r="AE1196" s="4"/>
    </row>
    <row r="1197" spans="1:31" x14ac:dyDescent="0.25">
      <c r="A1197" s="13"/>
      <c r="B1197" s="11"/>
      <c r="C1197" s="40"/>
      <c r="E1197" s="94"/>
      <c r="F1197" s="191"/>
      <c r="AE1197" s="4"/>
    </row>
    <row r="1198" spans="1:31" x14ac:dyDescent="0.25">
      <c r="A1198" s="13"/>
      <c r="B1198" s="6"/>
      <c r="C1198" s="40"/>
      <c r="D1198" s="8"/>
      <c r="E1198" s="8"/>
      <c r="F1198" s="59"/>
      <c r="AE1198" s="4"/>
    </row>
    <row r="1199" spans="1:31" x14ac:dyDescent="0.25">
      <c r="A1199" s="13"/>
      <c r="B1199" s="6"/>
      <c r="C1199" s="40"/>
      <c r="D1199" s="8"/>
      <c r="E1199" s="8"/>
      <c r="F1199" s="59"/>
      <c r="AE1199" s="4"/>
    </row>
    <row r="1200" spans="1:31" x14ac:dyDescent="0.25">
      <c r="A1200" s="13"/>
      <c r="B1200" s="6"/>
      <c r="C1200" s="40"/>
      <c r="D1200" s="8"/>
      <c r="E1200" s="8"/>
      <c r="F1200" s="59"/>
      <c r="AE1200" s="4"/>
    </row>
    <row r="1201" spans="1:31" x14ac:dyDescent="0.25">
      <c r="A1201" s="13"/>
      <c r="B1201" s="6"/>
      <c r="C1201" s="40"/>
      <c r="D1201" s="8"/>
      <c r="E1201" s="8"/>
      <c r="F1201" s="59"/>
      <c r="AE1201" s="4"/>
    </row>
    <row r="1202" spans="1:31" x14ac:dyDescent="0.25">
      <c r="A1202" s="13"/>
      <c r="B1202" s="6"/>
      <c r="C1202" s="40"/>
      <c r="D1202" s="8"/>
      <c r="E1202" s="8"/>
      <c r="F1202" s="59"/>
      <c r="AE1202" s="4"/>
    </row>
    <row r="1203" spans="1:31" x14ac:dyDescent="0.25">
      <c r="A1203" s="13"/>
      <c r="B1203" s="6"/>
      <c r="C1203" s="40"/>
      <c r="D1203" s="8"/>
      <c r="E1203" s="8"/>
      <c r="F1203" s="59"/>
      <c r="AE1203" s="4"/>
    </row>
    <row r="1204" spans="1:31" x14ac:dyDescent="0.25">
      <c r="A1204" s="13"/>
      <c r="B1204" s="11"/>
      <c r="C1204" s="40"/>
      <c r="D1204" s="8"/>
      <c r="E1204" s="8"/>
      <c r="F1204" s="191"/>
      <c r="AE1204" s="4"/>
    </row>
    <row r="1205" spans="1:31" x14ac:dyDescent="0.25">
      <c r="A1205" s="13"/>
      <c r="B1205" s="6"/>
      <c r="C1205" s="40"/>
      <c r="D1205" s="8"/>
      <c r="E1205" s="8"/>
      <c r="F1205" s="59"/>
      <c r="AE1205" s="4"/>
    </row>
    <row r="1206" spans="1:31" x14ac:dyDescent="0.25">
      <c r="A1206" s="13"/>
      <c r="B1206" s="6"/>
      <c r="C1206" s="40"/>
      <c r="D1206" s="8"/>
      <c r="E1206" s="8"/>
      <c r="F1206" s="59"/>
      <c r="AE1206" s="4"/>
    </row>
    <row r="1207" spans="1:31" x14ac:dyDescent="0.25">
      <c r="A1207" s="13"/>
      <c r="B1207" s="6"/>
      <c r="C1207" s="40"/>
      <c r="D1207" s="8"/>
      <c r="E1207" s="8"/>
      <c r="F1207" s="59"/>
      <c r="AE1207" s="4"/>
    </row>
    <row r="1208" spans="1:31" x14ac:dyDescent="0.25">
      <c r="A1208" s="13"/>
      <c r="B1208" s="6"/>
      <c r="C1208" s="40"/>
      <c r="D1208" s="8"/>
      <c r="E1208" s="8"/>
      <c r="F1208" s="59"/>
      <c r="AE1208" s="4"/>
    </row>
    <row r="1209" spans="1:31" x14ac:dyDescent="0.25">
      <c r="A1209" s="13"/>
      <c r="B1209" s="6"/>
      <c r="C1209" s="40"/>
      <c r="D1209" s="8"/>
      <c r="E1209" s="8"/>
      <c r="F1209" s="59"/>
      <c r="AE1209" s="4"/>
    </row>
    <row r="1210" spans="1:31" x14ac:dyDescent="0.25">
      <c r="A1210" s="13"/>
      <c r="B1210" s="6"/>
      <c r="C1210" s="40"/>
      <c r="D1210" s="8"/>
      <c r="E1210" s="8"/>
      <c r="F1210" s="59"/>
      <c r="AE1210" s="4"/>
    </row>
    <row r="1211" spans="1:31" x14ac:dyDescent="0.25">
      <c r="A1211" s="13"/>
      <c r="B1211" s="11"/>
      <c r="C1211" s="40"/>
      <c r="D1211" s="8"/>
      <c r="E1211" s="8"/>
      <c r="F1211" s="191"/>
      <c r="AE1211" s="4"/>
    </row>
    <row r="1212" spans="1:31" x14ac:dyDescent="0.25">
      <c r="A1212" s="13"/>
      <c r="B1212" s="6"/>
      <c r="C1212" s="40"/>
      <c r="D1212" s="8"/>
      <c r="E1212" s="8"/>
      <c r="F1212" s="59"/>
      <c r="AE1212" s="4"/>
    </row>
    <row r="1213" spans="1:31" x14ac:dyDescent="0.25">
      <c r="A1213" s="13"/>
      <c r="B1213" s="6"/>
      <c r="C1213" s="40"/>
      <c r="D1213" s="8"/>
      <c r="E1213" s="8"/>
      <c r="F1213" s="59"/>
      <c r="AE1213" s="4"/>
    </row>
    <row r="1214" spans="1:31" x14ac:dyDescent="0.25">
      <c r="A1214" s="13"/>
      <c r="B1214" s="6"/>
      <c r="C1214" s="40"/>
      <c r="D1214" s="8"/>
      <c r="E1214" s="8"/>
      <c r="F1214" s="59"/>
      <c r="AE1214" s="4"/>
    </row>
    <row r="1215" spans="1:31" x14ac:dyDescent="0.25">
      <c r="A1215" s="13"/>
      <c r="B1215" s="6"/>
      <c r="C1215" s="40"/>
      <c r="D1215" s="8"/>
      <c r="E1215" s="8"/>
      <c r="F1215" s="59"/>
      <c r="AE1215" s="4"/>
    </row>
    <row r="1216" spans="1:31" x14ac:dyDescent="0.25">
      <c r="A1216" s="13"/>
      <c r="B1216" s="6"/>
      <c r="C1216" s="40"/>
      <c r="D1216" s="8"/>
      <c r="E1216" s="8"/>
      <c r="F1216" s="59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59"/>
      <c r="L1217" s="14"/>
      <c r="AE1217" s="4"/>
    </row>
    <row r="1218" spans="1:31" x14ac:dyDescent="0.25">
      <c r="A1218" s="13"/>
      <c r="B1218" s="11"/>
      <c r="C1218" s="40"/>
      <c r="D1218" s="8"/>
      <c r="E1218" s="8"/>
      <c r="F1218" s="191"/>
      <c r="AE1218" s="4"/>
    </row>
    <row r="1219" spans="1:31" x14ac:dyDescent="0.25">
      <c r="A1219" s="13"/>
      <c r="B1219" s="6"/>
      <c r="C1219" s="40"/>
      <c r="D1219" s="8"/>
      <c r="E1219" s="8"/>
      <c r="F1219" s="59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59"/>
      <c r="AE1220" s="4"/>
    </row>
    <row r="1221" spans="1:31" x14ac:dyDescent="0.25">
      <c r="A1221" s="13"/>
      <c r="B1221" s="6"/>
      <c r="C1221" s="40"/>
      <c r="D1221" s="8"/>
      <c r="E1221" s="8"/>
      <c r="F1221" s="59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59"/>
      <c r="AE1222" s="4"/>
    </row>
    <row r="1223" spans="1:31" x14ac:dyDescent="0.25">
      <c r="A1223" s="13"/>
      <c r="B1223" s="6"/>
      <c r="C1223" s="40"/>
      <c r="D1223" s="8"/>
      <c r="E1223" s="8"/>
      <c r="F1223" s="59"/>
      <c r="AE1223" s="4"/>
    </row>
    <row r="1224" spans="1:31" x14ac:dyDescent="0.25">
      <c r="A1224" s="13"/>
      <c r="B1224" s="6"/>
      <c r="C1224" s="40"/>
      <c r="D1224" s="8"/>
      <c r="E1224" s="8"/>
      <c r="F1224" s="59"/>
      <c r="AE1224" s="4"/>
    </row>
    <row r="1225" spans="1:31" x14ac:dyDescent="0.25">
      <c r="A1225" s="13"/>
      <c r="B1225" s="11"/>
      <c r="C1225" s="40"/>
      <c r="D1225" s="8"/>
      <c r="E1225" s="8"/>
      <c r="F1225" s="191"/>
      <c r="AE1225" s="4"/>
    </row>
    <row r="1226" spans="1:31" x14ac:dyDescent="0.25">
      <c r="A1226" s="13"/>
      <c r="B1226" s="6"/>
      <c r="C1226" s="40"/>
      <c r="D1226" s="8"/>
      <c r="E1226" s="8"/>
      <c r="F1226" s="59"/>
      <c r="AE1226" s="4"/>
    </row>
    <row r="1227" spans="1:31" x14ac:dyDescent="0.25">
      <c r="A1227" s="13"/>
      <c r="B1227" s="6"/>
      <c r="C1227" s="40"/>
      <c r="D1227" s="8"/>
      <c r="E1227" s="8"/>
      <c r="F1227" s="59"/>
      <c r="AE1227" s="4"/>
    </row>
    <row r="1228" spans="1:31" x14ac:dyDescent="0.25">
      <c r="A1228" s="13"/>
      <c r="B1228" s="6"/>
      <c r="C1228" s="40"/>
      <c r="D1228" s="8"/>
      <c r="E1228" s="8"/>
      <c r="F1228" s="59"/>
      <c r="AE1228" s="4"/>
    </row>
    <row r="1229" spans="1:31" x14ac:dyDescent="0.25">
      <c r="A1229" s="13"/>
      <c r="B1229" s="11"/>
      <c r="C1229" s="40"/>
      <c r="D1229" s="8"/>
      <c r="E1229" s="8"/>
      <c r="F1229" s="191"/>
      <c r="AE1229" s="4"/>
    </row>
    <row r="1230" spans="1:31" x14ac:dyDescent="0.25">
      <c r="A1230" s="13"/>
      <c r="B1230" s="6"/>
      <c r="C1230" s="40"/>
      <c r="D1230" s="8"/>
      <c r="E1230" s="8"/>
      <c r="F1230" s="59"/>
      <c r="AE1230" s="4"/>
    </row>
    <row r="1231" spans="1:31" x14ac:dyDescent="0.25">
      <c r="A1231" s="13"/>
      <c r="B1231" s="6"/>
      <c r="C1231" s="40"/>
      <c r="D1231" s="8"/>
      <c r="E1231" s="8"/>
      <c r="F1231" s="59"/>
      <c r="AE1231" s="4"/>
    </row>
    <row r="1232" spans="1:31" x14ac:dyDescent="0.25">
      <c r="A1232" s="13"/>
      <c r="B1232" s="11"/>
      <c r="C1232" s="40"/>
      <c r="D1232" s="8"/>
      <c r="E1232" s="8"/>
      <c r="F1232" s="191"/>
      <c r="AE1232" s="4"/>
    </row>
    <row r="1233" spans="1:31" x14ac:dyDescent="0.25">
      <c r="A1233" s="13"/>
      <c r="B1233" s="6"/>
      <c r="C1233" s="40"/>
      <c r="D1233" s="8"/>
      <c r="E1233" s="8"/>
      <c r="F1233" s="59"/>
      <c r="AE1233" s="4"/>
    </row>
    <row r="1234" spans="1:31" x14ac:dyDescent="0.25">
      <c r="A1234" s="13"/>
      <c r="B1234" s="6"/>
      <c r="C1234" s="40"/>
      <c r="D1234" s="8"/>
      <c r="E1234" s="8"/>
      <c r="F1234" s="59"/>
      <c r="AE1234" s="4"/>
    </row>
    <row r="1235" spans="1:31" x14ac:dyDescent="0.25">
      <c r="A1235" s="13"/>
      <c r="B1235" s="6"/>
      <c r="C1235" s="40"/>
      <c r="D1235" s="8"/>
      <c r="E1235" s="8"/>
      <c r="F1235" s="59"/>
      <c r="AE1235" s="4"/>
    </row>
    <row r="1236" spans="1:31" x14ac:dyDescent="0.25">
      <c r="A1236" s="13"/>
      <c r="B1236" s="6"/>
      <c r="C1236" s="40"/>
      <c r="D1236" s="8"/>
      <c r="E1236" s="8"/>
      <c r="F1236" s="59"/>
      <c r="AE1236" s="4"/>
    </row>
    <row r="1237" spans="1:31" x14ac:dyDescent="0.25">
      <c r="A1237" s="13"/>
      <c r="B1237" s="6"/>
      <c r="C1237" s="40"/>
      <c r="D1237" s="8"/>
      <c r="E1237" s="8"/>
      <c r="F1237" s="59"/>
      <c r="AE1237" s="4"/>
    </row>
    <row r="1238" spans="1:31" x14ac:dyDescent="0.25">
      <c r="A1238" s="13"/>
      <c r="B1238" s="6"/>
      <c r="C1238" s="40"/>
      <c r="D1238" s="8"/>
      <c r="E1238" s="8"/>
      <c r="F1238" s="59"/>
      <c r="AE1238" s="4"/>
    </row>
    <row r="1239" spans="1:31" x14ac:dyDescent="0.25">
      <c r="A1239" s="13"/>
      <c r="B1239" s="6"/>
      <c r="C1239" s="40"/>
      <c r="D1239" s="93"/>
      <c r="E1239" s="94"/>
      <c r="F1239" s="59"/>
      <c r="AE1239" s="4"/>
    </row>
    <row r="1240" spans="1:31" s="284" customFormat="1" ht="20.25" x14ac:dyDescent="0.3">
      <c r="A1240" s="287"/>
      <c r="B1240" s="329"/>
      <c r="C1240" s="329"/>
      <c r="D1240" s="329"/>
      <c r="E1240" s="329"/>
      <c r="F1240" s="329"/>
      <c r="G1240" s="288"/>
      <c r="H1240" s="288"/>
      <c r="I1240" s="288"/>
      <c r="J1240" s="288"/>
      <c r="L1240" s="285"/>
      <c r="AE1240" s="285"/>
    </row>
    <row r="1241" spans="1:31" ht="16.5" x14ac:dyDescent="0.25">
      <c r="A1241" s="156"/>
      <c r="B1241" s="12"/>
      <c r="C1241" s="19"/>
      <c r="D1241" s="157"/>
      <c r="E1241" s="125"/>
      <c r="F1241" s="257"/>
      <c r="AE1241" s="4"/>
    </row>
    <row r="1242" spans="1:31" ht="18.75" x14ac:dyDescent="0.3">
      <c r="A1242" s="51"/>
      <c r="B1242" s="52"/>
      <c r="C1242" s="107"/>
      <c r="D1242" s="108"/>
      <c r="E1242" s="56"/>
      <c r="F1242" s="290"/>
      <c r="M1242" s="38"/>
      <c r="O1242" s="40"/>
      <c r="P1242" s="40"/>
      <c r="Q1242" s="4"/>
      <c r="R1242" s="4"/>
      <c r="S1242" s="4"/>
      <c r="T1242" s="4"/>
      <c r="AE1242" s="4"/>
    </row>
    <row r="1243" spans="1:31" ht="18.75" x14ac:dyDescent="0.3">
      <c r="A1243" s="51"/>
      <c r="B1243" s="52"/>
      <c r="C1243" s="54"/>
      <c r="D1243" s="8"/>
      <c r="E1243" s="8"/>
      <c r="F1243" s="57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1"/>
      <c r="B1244" s="52"/>
      <c r="C1244" s="54"/>
      <c r="D1244" s="8"/>
      <c r="E1244" s="8"/>
      <c r="F1244" s="57"/>
      <c r="AE1244" s="4"/>
    </row>
    <row r="1245" spans="1:31" ht="18.75" x14ac:dyDescent="0.3">
      <c r="A1245" s="51"/>
      <c r="B1245" s="52"/>
      <c r="C1245" s="54"/>
      <c r="D1245" s="8"/>
      <c r="E1245" s="8"/>
      <c r="F1245" s="57"/>
      <c r="AE1245" s="4"/>
    </row>
    <row r="1246" spans="1:31" ht="18.75" x14ac:dyDescent="0.3">
      <c r="A1246" s="51"/>
      <c r="B1246" s="52"/>
      <c r="C1246" s="54"/>
      <c r="D1246" s="8"/>
      <c r="E1246" s="8"/>
      <c r="F1246" s="57"/>
      <c r="AE1246" s="4"/>
    </row>
    <row r="1247" spans="1:31" ht="18.75" x14ac:dyDescent="0.3">
      <c r="A1247" s="51"/>
      <c r="B1247" s="52"/>
      <c r="C1247" s="54"/>
      <c r="D1247" s="8"/>
      <c r="E1247" s="8"/>
      <c r="F1247" s="57"/>
      <c r="AE1247" s="4"/>
    </row>
    <row r="1248" spans="1:31" ht="18.75" x14ac:dyDescent="0.3">
      <c r="A1248" s="51"/>
      <c r="B1248" s="52"/>
      <c r="C1248" s="54"/>
      <c r="D1248" s="8"/>
      <c r="E1248" s="8"/>
      <c r="F1248" s="57"/>
      <c r="AE1248" s="4"/>
    </row>
    <row r="1249" spans="1:31" ht="18.75" x14ac:dyDescent="0.3">
      <c r="A1249" s="51"/>
      <c r="B1249" s="52"/>
      <c r="C1249" s="54"/>
      <c r="D1249" s="8"/>
      <c r="E1249" s="8"/>
      <c r="F1249" s="57"/>
      <c r="AE1249" s="4"/>
    </row>
    <row r="1250" spans="1:31" ht="18.75" x14ac:dyDescent="0.3">
      <c r="A1250" s="51"/>
      <c r="B1250" s="52"/>
      <c r="C1250" s="54"/>
      <c r="D1250" s="8"/>
      <c r="E1250" s="8"/>
      <c r="F1250" s="57"/>
      <c r="AE1250" s="4"/>
    </row>
    <row r="1251" spans="1:31" ht="18.75" x14ac:dyDescent="0.3">
      <c r="A1251" s="51"/>
      <c r="B1251" s="52"/>
      <c r="C1251" s="54"/>
      <c r="D1251" s="8"/>
      <c r="E1251" s="8"/>
      <c r="F1251" s="57"/>
      <c r="AE1251" s="4"/>
    </row>
    <row r="1252" spans="1:31" ht="18.75" x14ac:dyDescent="0.3">
      <c r="A1252" s="51"/>
      <c r="B1252" s="52"/>
      <c r="C1252" s="54"/>
      <c r="D1252" s="8"/>
      <c r="E1252" s="8"/>
      <c r="F1252" s="57"/>
      <c r="AE1252" s="4"/>
    </row>
    <row r="1253" spans="1:31" ht="18.75" x14ac:dyDescent="0.3">
      <c r="A1253" s="51"/>
      <c r="B1253" s="52"/>
      <c r="C1253" s="54"/>
      <c r="D1253" s="8"/>
      <c r="E1253" s="8"/>
      <c r="F1253" s="57"/>
      <c r="AE1253" s="4"/>
    </row>
    <row r="1254" spans="1:31" ht="18.75" x14ac:dyDescent="0.3">
      <c r="A1254" s="51"/>
      <c r="B1254" s="52"/>
      <c r="C1254" s="54"/>
      <c r="D1254" s="8"/>
      <c r="E1254" s="8"/>
      <c r="F1254" s="57"/>
      <c r="G1254" s="291"/>
      <c r="AE1254" s="4"/>
    </row>
    <row r="1255" spans="1:31" ht="18.75" x14ac:dyDescent="0.3">
      <c r="A1255" s="51"/>
      <c r="B1255" s="52"/>
      <c r="C1255" s="54"/>
      <c r="D1255" s="8"/>
      <c r="E1255" s="8"/>
      <c r="F1255" s="57"/>
      <c r="AE1255" s="4"/>
    </row>
    <row r="1256" spans="1:31" ht="18.75" x14ac:dyDescent="0.3">
      <c r="A1256" s="51"/>
      <c r="B1256" s="52"/>
      <c r="C1256" s="54"/>
      <c r="D1256" s="8"/>
      <c r="E1256" s="8"/>
      <c r="F1256" s="57"/>
      <c r="AE1256" s="4"/>
    </row>
    <row r="1257" spans="1:31" ht="18.75" x14ac:dyDescent="0.3">
      <c r="A1257" s="51"/>
      <c r="B1257" s="52"/>
      <c r="C1257" s="54"/>
      <c r="D1257" s="8"/>
      <c r="E1257" s="8"/>
      <c r="F1257" s="57"/>
      <c r="AE1257" s="4"/>
    </row>
    <row r="1258" spans="1:31" ht="18.75" x14ac:dyDescent="0.3">
      <c r="A1258" s="51"/>
      <c r="B1258" s="52"/>
      <c r="C1258" s="54"/>
      <c r="D1258" s="8"/>
      <c r="E1258" s="8"/>
      <c r="F1258" s="57"/>
      <c r="AE1258" s="4"/>
    </row>
    <row r="1259" spans="1:31" ht="18.75" x14ac:dyDescent="0.3">
      <c r="A1259" s="51"/>
      <c r="B1259" s="52"/>
      <c r="C1259" s="54"/>
      <c r="D1259" s="8"/>
      <c r="E1259" s="8"/>
      <c r="F1259" s="57"/>
      <c r="AE1259" s="4"/>
    </row>
    <row r="1260" spans="1:31" ht="18.75" x14ac:dyDescent="0.3">
      <c r="A1260" s="51"/>
      <c r="B1260" s="52"/>
      <c r="C1260" s="54"/>
      <c r="D1260" s="8"/>
      <c r="E1260" s="8"/>
      <c r="F1260" s="57"/>
      <c r="AE1260" s="4"/>
    </row>
    <row r="1261" spans="1:31" ht="18.75" x14ac:dyDescent="0.3">
      <c r="A1261" s="51"/>
      <c r="B1261" s="52"/>
      <c r="C1261" s="54"/>
      <c r="D1261" s="8"/>
      <c r="E1261" s="8"/>
      <c r="F1261" s="57"/>
      <c r="AE1261" s="4"/>
    </row>
    <row r="1262" spans="1:31" ht="18.75" x14ac:dyDescent="0.3">
      <c r="A1262" s="51"/>
      <c r="B1262" s="52"/>
      <c r="C1262" s="54"/>
      <c r="D1262" s="8"/>
      <c r="E1262" s="8"/>
      <c r="F1262" s="57"/>
      <c r="AE1262" s="4"/>
    </row>
    <row r="1263" spans="1:31" ht="18.75" x14ac:dyDescent="0.3">
      <c r="A1263" s="51"/>
      <c r="B1263" s="52"/>
      <c r="C1263" s="54"/>
      <c r="D1263" s="8"/>
      <c r="E1263" s="8"/>
      <c r="F1263" s="57"/>
      <c r="AE1263" s="4"/>
    </row>
    <row r="1264" spans="1:31" ht="18.75" x14ac:dyDescent="0.3">
      <c r="A1264" s="51"/>
      <c r="B1264" s="52"/>
      <c r="C1264" s="54"/>
      <c r="D1264" s="8"/>
      <c r="E1264" s="8"/>
      <c r="F1264" s="57"/>
      <c r="AE1264" s="4"/>
    </row>
    <row r="1265" spans="1:31" ht="18.75" x14ac:dyDescent="0.3">
      <c r="A1265" s="51"/>
      <c r="B1265" s="52"/>
      <c r="C1265" s="54"/>
      <c r="D1265" s="8"/>
      <c r="E1265" s="8"/>
      <c r="F1265" s="57"/>
      <c r="AE1265" s="4"/>
    </row>
    <row r="1266" spans="1:31" ht="18.75" x14ac:dyDescent="0.3">
      <c r="A1266" s="51"/>
      <c r="B1266" s="52"/>
      <c r="C1266" s="54"/>
      <c r="D1266" s="55"/>
      <c r="E1266" s="56"/>
      <c r="F1266" s="57"/>
      <c r="AE1266" s="4"/>
    </row>
    <row r="1267" spans="1:31" s="284" customFormat="1" ht="20.25" x14ac:dyDescent="0.3">
      <c r="A1267" s="287"/>
      <c r="B1267" s="329"/>
      <c r="C1267" s="329"/>
      <c r="D1267" s="329"/>
      <c r="E1267" s="329"/>
      <c r="F1267" s="329"/>
      <c r="G1267" s="288"/>
      <c r="H1267" s="288"/>
      <c r="I1267" s="288"/>
      <c r="J1267" s="288"/>
      <c r="L1267" s="285"/>
      <c r="AE1267" s="285"/>
    </row>
    <row r="1268" spans="1:31" ht="16.5" x14ac:dyDescent="0.25">
      <c r="A1268" s="156"/>
      <c r="B1268" s="12"/>
      <c r="C1268" s="19"/>
      <c r="D1268" s="157"/>
      <c r="E1268" s="125"/>
      <c r="F1268" s="257"/>
      <c r="AE1268" s="4"/>
    </row>
    <row r="1269" spans="1:31" x14ac:dyDescent="0.25">
      <c r="A1269" s="186"/>
      <c r="B1269" s="202"/>
      <c r="C1269" s="149"/>
      <c r="D1269" s="155"/>
      <c r="E1269" s="155"/>
      <c r="F1269" s="202"/>
      <c r="AE1269" s="4"/>
    </row>
    <row r="1270" spans="1:31" x14ac:dyDescent="0.25">
      <c r="A1270" s="23"/>
      <c r="B1270" s="30"/>
      <c r="C1270" s="131"/>
      <c r="D1270" s="8"/>
      <c r="E1270" s="8"/>
      <c r="F1270" s="10"/>
      <c r="AE1270" s="4"/>
    </row>
    <row r="1271" spans="1:31" x14ac:dyDescent="0.25">
      <c r="A1271" s="23"/>
      <c r="B1271" s="30"/>
      <c r="C1271" s="131"/>
      <c r="D1271" s="8"/>
      <c r="E1271" s="8"/>
      <c r="F1271" s="10"/>
      <c r="AE1271" s="4"/>
    </row>
    <row r="1272" spans="1:31" x14ac:dyDescent="0.25">
      <c r="A1272" s="23"/>
      <c r="B1272" s="30"/>
      <c r="C1272" s="131"/>
      <c r="D1272" s="8"/>
      <c r="E1272" s="8"/>
      <c r="F1272" s="10"/>
      <c r="AE1272" s="4"/>
    </row>
    <row r="1273" spans="1:31" x14ac:dyDescent="0.25">
      <c r="A1273" s="23"/>
      <c r="B1273" s="30"/>
      <c r="C1273" s="131"/>
      <c r="D1273" s="8"/>
      <c r="E1273" s="8"/>
      <c r="F1273" s="10"/>
      <c r="AE1273" s="4"/>
    </row>
    <row r="1274" spans="1:31" x14ac:dyDescent="0.25">
      <c r="A1274" s="23"/>
      <c r="B1274" s="30"/>
      <c r="C1274" s="131"/>
      <c r="D1274" s="8"/>
      <c r="E1274" s="8"/>
      <c r="F1274" s="10"/>
      <c r="AE1274" s="4"/>
    </row>
    <row r="1275" spans="1:31" x14ac:dyDescent="0.25">
      <c r="A1275" s="23"/>
      <c r="B1275" s="30"/>
      <c r="C1275" s="131"/>
      <c r="D1275" s="8"/>
      <c r="E1275" s="8"/>
      <c r="F1275" s="10"/>
      <c r="AE1275" s="4"/>
    </row>
    <row r="1276" spans="1:31" x14ac:dyDescent="0.25">
      <c r="A1276" s="23"/>
      <c r="B1276" s="30"/>
      <c r="C1276" s="131"/>
      <c r="D1276" s="8"/>
      <c r="E1276" s="8"/>
      <c r="F1276" s="10"/>
      <c r="AE1276" s="4"/>
    </row>
    <row r="1277" spans="1:31" x14ac:dyDescent="0.25">
      <c r="A1277" s="23"/>
      <c r="B1277" s="30"/>
      <c r="C1277" s="131"/>
      <c r="D1277" s="8"/>
      <c r="E1277" s="8"/>
      <c r="F1277" s="10"/>
      <c r="AE1277" s="4"/>
    </row>
    <row r="1278" spans="1:31" x14ac:dyDescent="0.25">
      <c r="A1278" s="23"/>
      <c r="B1278" s="30"/>
      <c r="C1278" s="131"/>
      <c r="D1278" s="8"/>
      <c r="E1278" s="8"/>
      <c r="F1278" s="10"/>
      <c r="AE1278" s="4"/>
    </row>
    <row r="1279" spans="1:31" x14ac:dyDescent="0.25">
      <c r="A1279" s="23"/>
      <c r="B1279" s="47"/>
      <c r="C1279" s="131"/>
      <c r="D1279" s="8"/>
      <c r="E1279" s="8"/>
      <c r="F1279" s="10"/>
      <c r="AE1279" s="4"/>
    </row>
    <row r="1280" spans="1:31" x14ac:dyDescent="0.25">
      <c r="A1280" s="23"/>
      <c r="B1280" s="47"/>
      <c r="C1280" s="131"/>
      <c r="D1280" s="8"/>
      <c r="E1280" s="8"/>
      <c r="F1280" s="10"/>
      <c r="AE1280" s="4"/>
    </row>
    <row r="1281" spans="1:31" x14ac:dyDescent="0.25">
      <c r="A1281" s="23"/>
      <c r="B1281" s="47"/>
      <c r="C1281" s="131"/>
      <c r="D1281" s="8"/>
      <c r="E1281" s="8"/>
      <c r="F1281" s="10"/>
      <c r="AE1281" s="4"/>
    </row>
    <row r="1282" spans="1:31" x14ac:dyDescent="0.25">
      <c r="A1282" s="23"/>
      <c r="B1282" s="47"/>
      <c r="C1282" s="131"/>
      <c r="D1282" s="8"/>
      <c r="E1282" s="8"/>
      <c r="F1282" s="10"/>
      <c r="AE1282" s="4"/>
    </row>
    <row r="1283" spans="1:31" x14ac:dyDescent="0.25">
      <c r="A1283" s="23"/>
      <c r="B1283" s="292"/>
      <c r="C1283" s="131"/>
      <c r="D1283" s="8"/>
      <c r="E1283" s="8"/>
      <c r="F1283" s="10"/>
      <c r="AE1283" s="4"/>
    </row>
    <row r="1284" spans="1:31" x14ac:dyDescent="0.25">
      <c r="A1284" s="23"/>
      <c r="B1284" s="292"/>
      <c r="C1284" s="131"/>
      <c r="D1284" s="8"/>
      <c r="E1284" s="8"/>
      <c r="F1284" s="10"/>
      <c r="AE1284" s="4"/>
    </row>
    <row r="1285" spans="1:31" ht="18.75" x14ac:dyDescent="0.25">
      <c r="A1285" s="114"/>
      <c r="B1285" s="115"/>
      <c r="C1285" s="147"/>
      <c r="D1285" s="8"/>
      <c r="E1285" s="8"/>
      <c r="F1285" s="293"/>
      <c r="AE1285" s="4"/>
    </row>
    <row r="1286" spans="1:31" x14ac:dyDescent="0.25">
      <c r="A1286" s="23"/>
      <c r="B1286" s="30"/>
      <c r="C1286" s="131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47"/>
      <c r="C1295" s="23"/>
      <c r="D1295" s="8"/>
      <c r="E1295" s="8"/>
      <c r="F1295" s="10"/>
      <c r="AE1295" s="4"/>
    </row>
    <row r="1296" spans="1:31" ht="18.75" x14ac:dyDescent="0.25">
      <c r="A1296" s="114"/>
      <c r="B1296" s="104"/>
      <c r="C1296" s="114"/>
      <c r="D1296" s="8"/>
      <c r="E1296" s="8"/>
      <c r="F1296" s="293"/>
      <c r="AE1296" s="4"/>
    </row>
    <row r="1297" spans="1:31" x14ac:dyDescent="0.25">
      <c r="A1297" s="23"/>
      <c r="B1297" s="30"/>
      <c r="C1297" s="131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47"/>
      <c r="C1306" s="23"/>
      <c r="D1306" s="8"/>
      <c r="E1306" s="8"/>
      <c r="F1306" s="10"/>
      <c r="AE1306" s="4"/>
    </row>
    <row r="1307" spans="1:31" ht="18.75" x14ac:dyDescent="0.25">
      <c r="A1307" s="114"/>
      <c r="B1307" s="104"/>
      <c r="C1307" s="23"/>
      <c r="D1307" s="8"/>
      <c r="E1307" s="8"/>
      <c r="F1307" s="10"/>
      <c r="AE1307" s="4"/>
    </row>
    <row r="1308" spans="1:31" x14ac:dyDescent="0.25">
      <c r="A1308" s="23"/>
      <c r="B1308" s="47"/>
      <c r="C1308" s="23"/>
      <c r="D1308" s="8"/>
      <c r="E1308" s="8"/>
      <c r="F1308" s="10"/>
      <c r="AE1308" s="4"/>
    </row>
    <row r="1309" spans="1:31" x14ac:dyDescent="0.25">
      <c r="A1309" s="23"/>
      <c r="B1309" s="47"/>
      <c r="C1309" s="23"/>
      <c r="D1309" s="8"/>
      <c r="E1309" s="8"/>
      <c r="F1309" s="10"/>
      <c r="AE1309" s="4"/>
    </row>
    <row r="1310" spans="1:31" x14ac:dyDescent="0.25">
      <c r="A1310" s="23"/>
      <c r="B1310" s="47"/>
      <c r="C1310" s="23"/>
      <c r="D1310" s="8"/>
      <c r="E1310" s="8"/>
      <c r="F1310" s="10"/>
      <c r="AE1310" s="4"/>
    </row>
    <row r="1311" spans="1:31" x14ac:dyDescent="0.25">
      <c r="A1311" s="23"/>
      <c r="B1311" s="47"/>
      <c r="C1311" s="23"/>
      <c r="D1311" s="8"/>
      <c r="E1311" s="8"/>
      <c r="F1311" s="10"/>
      <c r="AE1311" s="4"/>
    </row>
    <row r="1312" spans="1:31" x14ac:dyDescent="0.25">
      <c r="A1312" s="23"/>
      <c r="B1312" s="47"/>
      <c r="C1312" s="23"/>
      <c r="D1312" s="8"/>
      <c r="E1312" s="8"/>
      <c r="F1312" s="10"/>
      <c r="AE1312" s="4"/>
    </row>
    <row r="1313" spans="1:31" x14ac:dyDescent="0.25">
      <c r="A1313" s="23"/>
      <c r="B1313" s="47"/>
      <c r="C1313" s="23"/>
      <c r="D1313" s="8"/>
      <c r="E1313" s="8"/>
      <c r="F1313" s="10"/>
      <c r="AE1313" s="4"/>
    </row>
    <row r="1314" spans="1:31" x14ac:dyDescent="0.25">
      <c r="A1314" s="23"/>
      <c r="B1314" s="47"/>
      <c r="C1314" s="23"/>
      <c r="D1314" s="8"/>
      <c r="E1314" s="8"/>
      <c r="F1314" s="10"/>
      <c r="AE1314" s="4"/>
    </row>
    <row r="1315" spans="1:31" ht="18.75" x14ac:dyDescent="0.25">
      <c r="A1315" s="114"/>
      <c r="B1315" s="104"/>
      <c r="C1315" s="114"/>
      <c r="D1315" s="8"/>
      <c r="E1315" s="8"/>
      <c r="F1315" s="294"/>
      <c r="AE1315" s="4"/>
    </row>
    <row r="1316" spans="1:31" x14ac:dyDescent="0.25">
      <c r="A1316" s="23"/>
      <c r="B1316" s="47"/>
      <c r="C1316" s="23"/>
      <c r="D1316" s="8"/>
      <c r="E1316" s="8"/>
      <c r="F1316" s="10"/>
      <c r="AE1316" s="4"/>
    </row>
    <row r="1317" spans="1:31" x14ac:dyDescent="0.25">
      <c r="A1317" s="23"/>
      <c r="B1317" s="47"/>
      <c r="C1317" s="23"/>
      <c r="D1317" s="8"/>
      <c r="E1317" s="8"/>
      <c r="F1317" s="10"/>
      <c r="AE1317" s="4"/>
    </row>
    <row r="1318" spans="1:31" x14ac:dyDescent="0.25">
      <c r="A1318" s="23"/>
      <c r="B1318" s="47"/>
      <c r="C1318" s="23"/>
      <c r="D1318" s="8"/>
      <c r="E1318" s="8"/>
      <c r="F1318" s="10"/>
      <c r="AE1318" s="4"/>
    </row>
    <row r="1319" spans="1:31" x14ac:dyDescent="0.25">
      <c r="A1319" s="23"/>
      <c r="B1319" s="47"/>
      <c r="C1319" s="23"/>
      <c r="D1319" s="8"/>
      <c r="E1319" s="8"/>
      <c r="F1319" s="10"/>
      <c r="AE1319" s="4"/>
    </row>
    <row r="1320" spans="1:31" x14ac:dyDescent="0.25">
      <c r="A1320" s="23"/>
      <c r="B1320" s="47"/>
      <c r="C1320" s="23"/>
      <c r="D1320" s="8"/>
      <c r="E1320" s="8"/>
      <c r="F1320" s="10"/>
      <c r="AE1320" s="4"/>
    </row>
    <row r="1321" spans="1:31" x14ac:dyDescent="0.25">
      <c r="A1321" s="23"/>
      <c r="B1321" s="47"/>
      <c r="C1321" s="23"/>
      <c r="D1321" s="8"/>
      <c r="E1321" s="8"/>
      <c r="F1321" s="10"/>
      <c r="AE1321" s="4"/>
    </row>
    <row r="1322" spans="1:31" x14ac:dyDescent="0.25">
      <c r="A1322" s="23"/>
      <c r="B1322" s="47"/>
      <c r="C1322" s="23"/>
      <c r="D1322" s="8"/>
      <c r="E1322" s="8"/>
      <c r="F1322" s="10"/>
      <c r="AE1322" s="4"/>
    </row>
    <row r="1323" spans="1:31" x14ac:dyDescent="0.25">
      <c r="A1323" s="23"/>
      <c r="B1323" s="47"/>
      <c r="C1323" s="23"/>
      <c r="D1323" s="8"/>
      <c r="E1323" s="8"/>
      <c r="F1323" s="10"/>
      <c r="AE1323" s="4"/>
    </row>
    <row r="1324" spans="1:31" x14ac:dyDescent="0.25">
      <c r="A1324" s="23"/>
      <c r="B1324" s="47"/>
      <c r="C1324" s="23"/>
      <c r="D1324" s="8"/>
      <c r="E1324" s="8"/>
      <c r="F1324" s="10"/>
      <c r="AE1324" s="4"/>
    </row>
    <row r="1325" spans="1:31" ht="18.75" x14ac:dyDescent="0.25">
      <c r="A1325" s="114"/>
      <c r="B1325" s="104"/>
      <c r="C1325" s="114"/>
      <c r="D1325" s="8"/>
      <c r="E1325" s="8"/>
      <c r="F1325" s="294"/>
      <c r="AE1325" s="4"/>
    </row>
    <row r="1326" spans="1:31" x14ac:dyDescent="0.25">
      <c r="A1326" s="23"/>
      <c r="B1326" s="47"/>
      <c r="C1326" s="23"/>
      <c r="D1326" s="8"/>
      <c r="E1326" s="8"/>
      <c r="F1326" s="10"/>
      <c r="AE1326" s="4"/>
    </row>
    <row r="1327" spans="1:31" x14ac:dyDescent="0.25">
      <c r="A1327" s="23"/>
      <c r="B1327" s="47"/>
      <c r="C1327" s="23"/>
      <c r="D1327" s="8"/>
      <c r="E1327" s="8"/>
      <c r="F1327" s="10"/>
      <c r="AE1327" s="4"/>
    </row>
    <row r="1328" spans="1:31" x14ac:dyDescent="0.25">
      <c r="A1328" s="23"/>
      <c r="B1328" s="47"/>
      <c r="C1328" s="23"/>
      <c r="D1328" s="8"/>
      <c r="E1328" s="8"/>
      <c r="F1328" s="10"/>
      <c r="AE1328" s="4"/>
    </row>
    <row r="1329" spans="1:31" x14ac:dyDescent="0.25">
      <c r="A1329" s="23"/>
      <c r="B1329" s="47"/>
      <c r="C1329" s="23"/>
      <c r="D1329" s="8"/>
      <c r="E1329" s="8"/>
      <c r="F1329" s="10"/>
      <c r="AE1329" s="4"/>
    </row>
    <row r="1330" spans="1:31" x14ac:dyDescent="0.25">
      <c r="A1330" s="23"/>
      <c r="B1330" s="47"/>
      <c r="C1330" s="23"/>
      <c r="D1330" s="8"/>
      <c r="E1330" s="8"/>
      <c r="F1330" s="10"/>
      <c r="AE1330" s="4"/>
    </row>
    <row r="1331" spans="1:31" x14ac:dyDescent="0.25">
      <c r="A1331" s="23"/>
      <c r="B1331" s="47"/>
      <c r="C1331" s="23"/>
      <c r="D1331" s="8"/>
      <c r="E1331" s="8"/>
      <c r="F1331" s="10"/>
      <c r="AE1331" s="4"/>
    </row>
    <row r="1332" spans="1:31" x14ac:dyDescent="0.25">
      <c r="A1332" s="23"/>
      <c r="B1332" s="47"/>
      <c r="C1332" s="23"/>
      <c r="D1332" s="8"/>
      <c r="E1332" s="8"/>
      <c r="F1332" s="10"/>
      <c r="AE1332" s="4"/>
    </row>
    <row r="1333" spans="1:31" x14ac:dyDescent="0.25">
      <c r="A1333" s="23"/>
      <c r="B1333" s="47"/>
      <c r="C1333" s="23"/>
      <c r="D1333" s="8"/>
      <c r="E1333" s="8"/>
      <c r="F1333" s="10"/>
      <c r="AE1333" s="4"/>
    </row>
    <row r="1334" spans="1:31" x14ac:dyDescent="0.25">
      <c r="A1334" s="23"/>
      <c r="B1334" s="47"/>
      <c r="C1334" s="23"/>
      <c r="D1334" s="8"/>
      <c r="E1334" s="8"/>
      <c r="F1334" s="10"/>
      <c r="AE1334" s="4"/>
    </row>
    <row r="1335" spans="1:31" x14ac:dyDescent="0.25">
      <c r="A1335" s="23"/>
      <c r="B1335" s="47"/>
      <c r="C1335" s="23"/>
      <c r="D1335" s="8"/>
      <c r="E1335" s="8"/>
      <c r="F1335" s="10"/>
      <c r="AE1335" s="4"/>
    </row>
    <row r="1336" spans="1:31" ht="18.75" x14ac:dyDescent="0.25">
      <c r="A1336" s="114"/>
      <c r="B1336" s="104"/>
      <c r="C1336" s="114"/>
      <c r="D1336" s="8"/>
      <c r="E1336" s="8"/>
      <c r="F1336" s="294"/>
      <c r="AE1336" s="4"/>
    </row>
    <row r="1337" spans="1:31" x14ac:dyDescent="0.25">
      <c r="A1337" s="23"/>
      <c r="B1337" s="47"/>
      <c r="C1337" s="23"/>
      <c r="D1337" s="8"/>
      <c r="E1337" s="8"/>
      <c r="F1337" s="10"/>
      <c r="AE1337" s="4"/>
    </row>
    <row r="1338" spans="1:31" x14ac:dyDescent="0.25">
      <c r="A1338" s="23"/>
      <c r="B1338" s="47"/>
      <c r="C1338" s="23"/>
      <c r="D1338" s="8"/>
      <c r="E1338" s="8"/>
      <c r="F1338" s="10"/>
      <c r="AE1338" s="4"/>
    </row>
    <row r="1339" spans="1:31" x14ac:dyDescent="0.25">
      <c r="A1339" s="23"/>
      <c r="B1339" s="47"/>
      <c r="C1339" s="23"/>
      <c r="D1339" s="8"/>
      <c r="E1339" s="8"/>
      <c r="F1339" s="10"/>
      <c r="AE1339" s="4"/>
    </row>
    <row r="1340" spans="1:31" x14ac:dyDescent="0.25">
      <c r="A1340" s="23"/>
      <c r="B1340" s="47"/>
      <c r="C1340" s="23"/>
      <c r="D1340" s="8"/>
      <c r="E1340" s="8"/>
      <c r="F1340" s="10"/>
      <c r="AE1340" s="4"/>
    </row>
    <row r="1341" spans="1:31" x14ac:dyDescent="0.25">
      <c r="A1341" s="23"/>
      <c r="B1341" s="47"/>
      <c r="C1341" s="23"/>
      <c r="D1341" s="8"/>
      <c r="E1341" s="8"/>
      <c r="F1341" s="10"/>
      <c r="AE1341" s="4"/>
    </row>
    <row r="1342" spans="1:31" x14ac:dyDescent="0.25">
      <c r="A1342" s="23"/>
      <c r="B1342" s="47"/>
      <c r="C1342" s="23"/>
      <c r="D1342" s="8"/>
      <c r="E1342" s="8"/>
      <c r="F1342" s="10"/>
      <c r="AE1342" s="4"/>
    </row>
    <row r="1343" spans="1:31" x14ac:dyDescent="0.25">
      <c r="A1343" s="23"/>
      <c r="B1343" s="47"/>
      <c r="C1343" s="23"/>
      <c r="D1343" s="8"/>
      <c r="E1343" s="8"/>
      <c r="F1343" s="10"/>
      <c r="AE1343" s="4"/>
    </row>
    <row r="1344" spans="1:31" x14ac:dyDescent="0.25">
      <c r="A1344" s="23"/>
      <c r="B1344" s="47"/>
      <c r="C1344" s="23"/>
      <c r="D1344" s="8"/>
      <c r="E1344" s="8"/>
      <c r="F1344" s="10"/>
      <c r="AE1344" s="4"/>
    </row>
    <row r="1345" spans="1:31" x14ac:dyDescent="0.25">
      <c r="A1345" s="23"/>
      <c r="B1345" s="47"/>
      <c r="C1345" s="23"/>
      <c r="D1345" s="8"/>
      <c r="E1345" s="8"/>
      <c r="F1345" s="10"/>
      <c r="AE1345" s="4"/>
    </row>
    <row r="1346" spans="1:31" ht="18.75" x14ac:dyDescent="0.25">
      <c r="A1346" s="114"/>
      <c r="B1346" s="104"/>
      <c r="C1346" s="114"/>
      <c r="D1346" s="8"/>
      <c r="E1346" s="8"/>
      <c r="F1346" s="294"/>
      <c r="AE1346" s="4"/>
    </row>
    <row r="1347" spans="1:31" x14ac:dyDescent="0.25">
      <c r="A1347" s="23"/>
      <c r="B1347" s="47"/>
      <c r="C1347" s="23"/>
      <c r="D1347" s="8"/>
      <c r="E1347" s="8"/>
      <c r="F1347" s="10"/>
      <c r="AE1347" s="4"/>
    </row>
    <row r="1348" spans="1:31" x14ac:dyDescent="0.25">
      <c r="A1348" s="23"/>
      <c r="B1348" s="47"/>
      <c r="C1348" s="23"/>
      <c r="D1348" s="8"/>
      <c r="E1348" s="8"/>
      <c r="F1348" s="10"/>
      <c r="AE1348" s="4"/>
    </row>
    <row r="1349" spans="1:31" x14ac:dyDescent="0.25">
      <c r="A1349" s="23"/>
      <c r="B1349" s="47"/>
      <c r="C1349" s="23"/>
      <c r="D1349" s="8"/>
      <c r="E1349" s="8"/>
      <c r="F1349" s="10"/>
      <c r="AE1349" s="4"/>
    </row>
    <row r="1350" spans="1:31" x14ac:dyDescent="0.25">
      <c r="A1350" s="23"/>
      <c r="B1350" s="47"/>
      <c r="C1350" s="23"/>
      <c r="D1350" s="8"/>
      <c r="E1350" s="8"/>
      <c r="F1350" s="10"/>
      <c r="AE1350" s="4"/>
    </row>
    <row r="1351" spans="1:31" x14ac:dyDescent="0.25">
      <c r="A1351" s="23"/>
      <c r="B1351" s="47"/>
      <c r="C1351" s="23"/>
      <c r="D1351" s="8"/>
      <c r="E1351" s="8"/>
      <c r="F1351" s="10"/>
      <c r="AE1351" s="4"/>
    </row>
    <row r="1352" spans="1:31" x14ac:dyDescent="0.25">
      <c r="A1352" s="23"/>
      <c r="B1352" s="47"/>
      <c r="C1352" s="23"/>
      <c r="D1352" s="8"/>
      <c r="E1352" s="8"/>
      <c r="F1352" s="10"/>
      <c r="AE1352" s="4"/>
    </row>
    <row r="1353" spans="1:31" x14ac:dyDescent="0.25">
      <c r="A1353" s="23"/>
      <c r="B1353" s="47"/>
      <c r="C1353" s="23"/>
      <c r="D1353" s="8"/>
      <c r="E1353" s="8"/>
      <c r="F1353" s="10"/>
      <c r="AE1353" s="4"/>
    </row>
    <row r="1354" spans="1:31" ht="18.75" x14ac:dyDescent="0.25">
      <c r="A1354" s="114"/>
      <c r="B1354" s="104"/>
      <c r="C1354" s="114"/>
      <c r="D1354" s="8"/>
      <c r="E1354" s="8"/>
      <c r="F1354" s="294"/>
      <c r="AE1354" s="4"/>
    </row>
    <row r="1355" spans="1:31" x14ac:dyDescent="0.25">
      <c r="A1355" s="23"/>
      <c r="B1355" s="47"/>
      <c r="C1355" s="23"/>
      <c r="D1355" s="8"/>
      <c r="E1355" s="8"/>
      <c r="F1355" s="10"/>
      <c r="AE1355" s="4"/>
    </row>
    <row r="1356" spans="1:31" x14ac:dyDescent="0.25">
      <c r="A1356" s="23"/>
      <c r="B1356" s="47"/>
      <c r="C1356" s="23"/>
      <c r="D1356" s="8"/>
      <c r="E1356" s="8"/>
      <c r="F1356" s="10"/>
      <c r="AE1356" s="4"/>
    </row>
    <row r="1357" spans="1:31" x14ac:dyDescent="0.25">
      <c r="A1357" s="23"/>
      <c r="B1357" s="47"/>
      <c r="C1357" s="23"/>
      <c r="D1357" s="8"/>
      <c r="E1357" s="8"/>
      <c r="F1357" s="10"/>
      <c r="AE1357" s="4"/>
    </row>
    <row r="1358" spans="1:31" x14ac:dyDescent="0.25">
      <c r="A1358" s="23"/>
      <c r="B1358" s="47"/>
      <c r="C1358" s="23"/>
      <c r="D1358" s="8"/>
      <c r="E1358" s="8"/>
      <c r="F1358" s="10"/>
      <c r="AE1358" s="4"/>
    </row>
    <row r="1359" spans="1:31" x14ac:dyDescent="0.25">
      <c r="A1359" s="23"/>
      <c r="B1359" s="47"/>
      <c r="C1359" s="23"/>
      <c r="D1359" s="8"/>
      <c r="E1359" s="8"/>
      <c r="F1359" s="10"/>
      <c r="AE1359" s="4"/>
    </row>
    <row r="1360" spans="1:31" x14ac:dyDescent="0.25">
      <c r="A1360" s="23"/>
      <c r="B1360" s="47"/>
      <c r="C1360" s="23"/>
      <c r="D1360" s="8"/>
      <c r="E1360" s="8"/>
      <c r="F1360" s="10"/>
      <c r="AE1360" s="4"/>
    </row>
    <row r="1361" spans="1:31" x14ac:dyDescent="0.25">
      <c r="A1361" s="23"/>
      <c r="B1361" s="47"/>
      <c r="C1361" s="23"/>
      <c r="D1361" s="8"/>
      <c r="E1361" s="8"/>
      <c r="F1361" s="10"/>
      <c r="AE1361" s="4"/>
    </row>
    <row r="1362" spans="1:31" ht="18.75" x14ac:dyDescent="0.25">
      <c r="A1362" s="114"/>
      <c r="B1362" s="104"/>
      <c r="C1362" s="114"/>
      <c r="D1362" s="8"/>
      <c r="E1362" s="8"/>
      <c r="F1362" s="294"/>
      <c r="AE1362" s="4"/>
    </row>
    <row r="1363" spans="1:31" x14ac:dyDescent="0.25">
      <c r="A1363" s="23"/>
      <c r="B1363" s="47"/>
      <c r="C1363" s="23"/>
      <c r="D1363" s="8"/>
      <c r="E1363" s="8"/>
      <c r="F1363" s="10"/>
      <c r="AE1363" s="4"/>
    </row>
    <row r="1364" spans="1:31" x14ac:dyDescent="0.25">
      <c r="A1364" s="23"/>
      <c r="B1364" s="47"/>
      <c r="C1364" s="23"/>
      <c r="D1364" s="8"/>
      <c r="E1364" s="8"/>
      <c r="F1364" s="10"/>
      <c r="AE1364" s="4"/>
    </row>
    <row r="1365" spans="1:31" ht="18.75" x14ac:dyDescent="0.25">
      <c r="A1365" s="114"/>
      <c r="B1365" s="104"/>
      <c r="C1365" s="114"/>
      <c r="D1365" s="8"/>
      <c r="E1365" s="8"/>
      <c r="F1365" s="294"/>
      <c r="AE1365" s="4"/>
    </row>
    <row r="1366" spans="1:31" x14ac:dyDescent="0.25">
      <c r="A1366" s="23"/>
      <c r="B1366" s="47"/>
      <c r="C1366" s="23"/>
      <c r="D1366" s="8"/>
      <c r="E1366" s="8"/>
      <c r="F1366" s="10"/>
      <c r="AE1366" s="4"/>
    </row>
    <row r="1367" spans="1:31" x14ac:dyDescent="0.25">
      <c r="A1367" s="23"/>
      <c r="B1367" s="47"/>
      <c r="C1367" s="23"/>
      <c r="D1367" s="8"/>
      <c r="E1367" s="8"/>
      <c r="F1367" s="10"/>
      <c r="AE1367" s="4"/>
    </row>
    <row r="1368" spans="1:31" ht="18.75" x14ac:dyDescent="0.25">
      <c r="A1368" s="114"/>
      <c r="B1368" s="104"/>
      <c r="C1368" s="114"/>
      <c r="D1368" s="8"/>
      <c r="E1368" s="8"/>
      <c r="F1368" s="294"/>
      <c r="AE1368" s="4"/>
    </row>
    <row r="1369" spans="1:31" x14ac:dyDescent="0.25">
      <c r="A1369" s="23"/>
      <c r="B1369" s="47"/>
      <c r="C1369" s="23"/>
      <c r="D1369" s="8"/>
      <c r="E1369" s="8"/>
      <c r="F1369" s="10"/>
      <c r="AE1369" s="4"/>
    </row>
    <row r="1370" spans="1:31" x14ac:dyDescent="0.25">
      <c r="A1370" s="23"/>
      <c r="B1370" s="47"/>
      <c r="C1370" s="23"/>
      <c r="D1370" s="8"/>
      <c r="E1370" s="8"/>
      <c r="F1370" s="10"/>
      <c r="AE1370" s="4"/>
    </row>
    <row r="1371" spans="1:31" x14ac:dyDescent="0.25">
      <c r="A1371" s="23"/>
      <c r="B1371" s="47"/>
      <c r="C1371" s="23"/>
      <c r="D1371" s="8"/>
      <c r="E1371" s="8"/>
      <c r="F1371" s="10"/>
      <c r="AE1371" s="4"/>
    </row>
    <row r="1372" spans="1:31" x14ac:dyDescent="0.25">
      <c r="A1372" s="23"/>
      <c r="B1372" s="47"/>
      <c r="C1372" s="23"/>
      <c r="D1372" s="8"/>
      <c r="E1372" s="8"/>
      <c r="F1372" s="10"/>
      <c r="AE1372" s="4"/>
    </row>
    <row r="1373" spans="1:31" x14ac:dyDescent="0.25">
      <c r="A1373" s="23"/>
      <c r="B1373" s="47"/>
      <c r="C1373" s="23"/>
      <c r="D1373" s="8"/>
      <c r="E1373" s="8"/>
      <c r="F1373" s="10"/>
      <c r="AE1373" s="4"/>
    </row>
    <row r="1374" spans="1:31" x14ac:dyDescent="0.25">
      <c r="A1374" s="23"/>
      <c r="B1374" s="47"/>
      <c r="C1374" s="23"/>
      <c r="D1374" s="8"/>
      <c r="E1374" s="8"/>
      <c r="F1374" s="10"/>
      <c r="AE1374" s="4"/>
    </row>
    <row r="1375" spans="1:31" x14ac:dyDescent="0.25">
      <c r="A1375" s="23"/>
      <c r="B1375" s="47"/>
      <c r="C1375" s="23"/>
      <c r="D1375" s="8"/>
      <c r="E1375" s="8"/>
      <c r="F1375" s="10"/>
      <c r="AE1375" s="4"/>
    </row>
    <row r="1376" spans="1:31" x14ac:dyDescent="0.25">
      <c r="A1376" s="23"/>
      <c r="B1376" s="47"/>
      <c r="C1376" s="23"/>
      <c r="D1376" s="8"/>
      <c r="E1376" s="8"/>
      <c r="F1376" s="10"/>
      <c r="AE1376" s="4"/>
    </row>
    <row r="1377" spans="1:31" x14ac:dyDescent="0.25">
      <c r="A1377" s="23"/>
      <c r="B1377" s="47"/>
      <c r="C1377" s="23"/>
      <c r="D1377" s="8"/>
      <c r="E1377" s="8"/>
      <c r="F1377" s="10"/>
      <c r="AE1377" s="4"/>
    </row>
    <row r="1378" spans="1:31" x14ac:dyDescent="0.25">
      <c r="A1378" s="23"/>
      <c r="B1378" s="47"/>
      <c r="C1378" s="23"/>
      <c r="D1378" s="8"/>
      <c r="E1378" s="8"/>
      <c r="F1378" s="10"/>
      <c r="AE1378" s="4"/>
    </row>
    <row r="1379" spans="1:31" x14ac:dyDescent="0.25">
      <c r="A1379" s="23"/>
      <c r="B1379" s="47"/>
      <c r="C1379" s="23"/>
      <c r="D1379" s="8"/>
      <c r="E1379" s="8"/>
      <c r="F1379" s="10"/>
    </row>
    <row r="1380" spans="1:31" ht="18.75" x14ac:dyDescent="0.25">
      <c r="A1380" s="114"/>
      <c r="B1380" s="104"/>
      <c r="C1380" s="114"/>
      <c r="D1380" s="8"/>
      <c r="E1380" s="8"/>
      <c r="F1380" s="294"/>
    </row>
    <row r="1381" spans="1:31" x14ac:dyDescent="0.25">
      <c r="A1381" s="23"/>
      <c r="B1381" s="47"/>
      <c r="C1381" s="23"/>
      <c r="D1381" s="8"/>
      <c r="E1381" s="8"/>
      <c r="F1381" s="10"/>
    </row>
    <row r="1382" spans="1:31" x14ac:dyDescent="0.25">
      <c r="A1382" s="23"/>
      <c r="B1382" s="47"/>
      <c r="C1382" s="23"/>
      <c r="D1382" s="8"/>
      <c r="E1382" s="8"/>
      <c r="F1382" s="10"/>
    </row>
    <row r="1383" spans="1:31" x14ac:dyDescent="0.25">
      <c r="A1383" s="23"/>
      <c r="B1383" s="47"/>
      <c r="C1383" s="23"/>
      <c r="D1383" s="8"/>
      <c r="E1383" s="8"/>
      <c r="F1383" s="10"/>
    </row>
    <row r="1384" spans="1:31" x14ac:dyDescent="0.25">
      <c r="A1384" s="23"/>
      <c r="B1384" s="47"/>
      <c r="C1384" s="23"/>
      <c r="D1384" s="8"/>
      <c r="E1384" s="8"/>
      <c r="F1384" s="10"/>
    </row>
    <row r="1385" spans="1:31" x14ac:dyDescent="0.25">
      <c r="A1385" s="23"/>
      <c r="B1385" s="47"/>
      <c r="C1385" s="23"/>
      <c r="D1385" s="8"/>
      <c r="E1385" s="8"/>
      <c r="F1385" s="10"/>
    </row>
    <row r="1386" spans="1:31" x14ac:dyDescent="0.25">
      <c r="A1386" s="23"/>
      <c r="B1386" s="47"/>
      <c r="C1386" s="23"/>
      <c r="D1386" s="8"/>
      <c r="E1386" s="8"/>
      <c r="F1386" s="10"/>
    </row>
    <row r="1387" spans="1:31" x14ac:dyDescent="0.25">
      <c r="A1387" s="23"/>
      <c r="B1387" s="47"/>
      <c r="C1387" s="23"/>
      <c r="D1387" s="8"/>
      <c r="E1387" s="8"/>
      <c r="F1387" s="10"/>
    </row>
    <row r="1388" spans="1:31" x14ac:dyDescent="0.25">
      <c r="A1388" s="23"/>
      <c r="B1388" s="47"/>
      <c r="C1388" s="23"/>
      <c r="D1388" s="8"/>
      <c r="E1388" s="8"/>
      <c r="F1388" s="10"/>
    </row>
    <row r="1389" spans="1:31" x14ac:dyDescent="0.25">
      <c r="A1389" s="23"/>
      <c r="B1389" s="47"/>
      <c r="C1389" s="23"/>
      <c r="D1389" s="8"/>
      <c r="E1389" s="8"/>
      <c r="F1389" s="10"/>
    </row>
    <row r="1390" spans="1:31" x14ac:dyDescent="0.25">
      <c r="A1390" s="23"/>
      <c r="B1390" s="47"/>
      <c r="C1390" s="23"/>
      <c r="D1390" s="8"/>
      <c r="E1390" s="8"/>
      <c r="F1390" s="10"/>
    </row>
    <row r="1391" spans="1:31" x14ac:dyDescent="0.25">
      <c r="A1391" s="23"/>
      <c r="B1391" s="47"/>
      <c r="C1391" s="23"/>
      <c r="D1391" s="8"/>
      <c r="E1391" s="8"/>
      <c r="F1391" s="10"/>
    </row>
    <row r="1392" spans="1:31" x14ac:dyDescent="0.25">
      <c r="A1392" s="23"/>
      <c r="B1392" s="47"/>
      <c r="C1392" s="23"/>
      <c r="D1392" s="8"/>
      <c r="E1392" s="8"/>
      <c r="F1392" s="10"/>
    </row>
    <row r="1393" spans="1:11" s="4" customFormat="1" ht="18.75" x14ac:dyDescent="0.25">
      <c r="A1393" s="114"/>
      <c r="B1393" s="104"/>
      <c r="C1393" s="114"/>
      <c r="D1393" s="8"/>
      <c r="E1393" s="8"/>
      <c r="F1393" s="294"/>
      <c r="G1393" s="45"/>
      <c r="H1393" s="45"/>
      <c r="I1393" s="45"/>
      <c r="J1393" s="45"/>
      <c r="K1393" s="14"/>
    </row>
    <row r="1394" spans="1:11" s="4" customFormat="1" x14ac:dyDescent="0.25">
      <c r="A1394" s="23"/>
      <c r="B1394" s="47"/>
      <c r="C1394" s="23"/>
      <c r="D1394" s="8"/>
      <c r="E1394" s="8"/>
      <c r="F1394" s="10"/>
      <c r="G1394" s="45"/>
      <c r="H1394" s="45"/>
      <c r="I1394" s="45"/>
      <c r="J1394" s="45"/>
      <c r="K1394" s="14"/>
    </row>
    <row r="1395" spans="1:11" s="4" customFormat="1" x14ac:dyDescent="0.25">
      <c r="A1395" s="23"/>
      <c r="B1395" s="47"/>
      <c r="C1395" s="23"/>
      <c r="D1395" s="8"/>
      <c r="E1395" s="8"/>
      <c r="F1395" s="10"/>
      <c r="G1395" s="45"/>
      <c r="H1395" s="45"/>
      <c r="I1395" s="45"/>
      <c r="J1395" s="45"/>
      <c r="K1395" s="14"/>
    </row>
    <row r="1396" spans="1:11" s="4" customFormat="1" x14ac:dyDescent="0.25">
      <c r="A1396" s="23"/>
      <c r="B1396" s="47"/>
      <c r="C1396" s="23"/>
      <c r="D1396" s="8"/>
      <c r="E1396" s="8"/>
      <c r="F1396" s="10"/>
      <c r="G1396" s="45"/>
      <c r="H1396" s="45"/>
      <c r="I1396" s="45"/>
      <c r="J1396" s="45"/>
      <c r="K1396" s="14"/>
    </row>
    <row r="1397" spans="1:11" s="4" customFormat="1" x14ac:dyDescent="0.25">
      <c r="A1397" s="23"/>
      <c r="B1397" s="47"/>
      <c r="C1397" s="23"/>
      <c r="D1397" s="8"/>
      <c r="E1397" s="8"/>
      <c r="F1397" s="10"/>
      <c r="G1397" s="45"/>
      <c r="H1397" s="45"/>
      <c r="I1397" s="45"/>
      <c r="J1397" s="45"/>
      <c r="K1397" s="14"/>
    </row>
    <row r="1398" spans="1:11" s="4" customFormat="1" x14ac:dyDescent="0.25">
      <c r="A1398" s="23"/>
      <c r="B1398" s="47"/>
      <c r="C1398" s="23"/>
      <c r="D1398" s="8"/>
      <c r="E1398" s="8"/>
      <c r="F1398" s="10"/>
      <c r="G1398" s="45"/>
      <c r="H1398" s="45"/>
      <c r="I1398" s="45"/>
      <c r="J1398" s="45"/>
      <c r="K1398" s="14"/>
    </row>
    <row r="1399" spans="1:11" s="4" customFormat="1" x14ac:dyDescent="0.25">
      <c r="A1399" s="23"/>
      <c r="B1399" s="47"/>
      <c r="C1399" s="23"/>
      <c r="D1399" s="8"/>
      <c r="E1399" s="8"/>
      <c r="F1399" s="10"/>
      <c r="G1399" s="45"/>
      <c r="H1399" s="45"/>
      <c r="I1399" s="45"/>
      <c r="J1399" s="45"/>
      <c r="K1399" s="14"/>
    </row>
    <row r="1400" spans="1:11" s="4" customFormat="1" x14ac:dyDescent="0.25">
      <c r="A1400" s="23"/>
      <c r="B1400" s="47"/>
      <c r="C1400" s="23"/>
      <c r="D1400" s="8"/>
      <c r="E1400" s="8"/>
      <c r="F1400" s="10"/>
      <c r="G1400" s="45"/>
      <c r="H1400" s="45"/>
      <c r="I1400" s="45"/>
      <c r="J1400" s="45"/>
      <c r="K1400" s="14"/>
    </row>
    <row r="1401" spans="1:11" s="4" customFormat="1" x14ac:dyDescent="0.25">
      <c r="A1401" s="23"/>
      <c r="B1401" s="47"/>
      <c r="C1401" s="23"/>
      <c r="D1401" s="8"/>
      <c r="E1401" s="8"/>
      <c r="F1401" s="10"/>
      <c r="G1401" s="45"/>
      <c r="H1401" s="45"/>
      <c r="I1401" s="14"/>
      <c r="J1401" s="40"/>
      <c r="K1401" s="40"/>
    </row>
    <row r="1402" spans="1:11" s="4" customFormat="1" x14ac:dyDescent="0.25">
      <c r="A1402" s="23"/>
      <c r="B1402" s="47"/>
      <c r="C1402" s="23"/>
      <c r="D1402" s="8"/>
      <c r="E1402" s="8"/>
      <c r="F1402" s="10"/>
      <c r="G1402" s="45"/>
      <c r="H1402" s="45"/>
      <c r="I1402" s="14"/>
      <c r="J1402" s="40"/>
      <c r="K1402" s="40"/>
    </row>
    <row r="1403" spans="1:11" s="4" customFormat="1" x14ac:dyDescent="0.25">
      <c r="A1403" s="23"/>
      <c r="B1403" s="47"/>
      <c r="C1403" s="23"/>
      <c r="D1403" s="8"/>
      <c r="E1403" s="8"/>
      <c r="F1403" s="10"/>
      <c r="G1403" s="45"/>
      <c r="H1403" s="45"/>
      <c r="I1403" s="45"/>
      <c r="J1403" s="45"/>
      <c r="K1403" s="14"/>
    </row>
    <row r="1404" spans="1:11" s="4" customFormat="1" x14ac:dyDescent="0.25">
      <c r="A1404" s="23"/>
      <c r="B1404" s="47"/>
      <c r="C1404" s="23"/>
      <c r="D1404" s="8"/>
      <c r="E1404" s="8"/>
      <c r="F1404" s="10"/>
      <c r="G1404" s="45"/>
      <c r="H1404" s="45"/>
      <c r="I1404" s="45"/>
      <c r="J1404" s="45"/>
      <c r="K1404" s="14"/>
    </row>
    <row r="1405" spans="1:11" s="4" customFormat="1" x14ac:dyDescent="0.25">
      <c r="A1405" s="23"/>
      <c r="B1405" s="47"/>
      <c r="C1405" s="23"/>
      <c r="D1405" s="8"/>
      <c r="E1405" s="8"/>
      <c r="F1405" s="10"/>
      <c r="G1405" s="45"/>
      <c r="H1405" s="45"/>
      <c r="I1405" s="45"/>
      <c r="J1405" s="45"/>
      <c r="K1405" s="14"/>
    </row>
    <row r="1406" spans="1:11" s="4" customFormat="1" x14ac:dyDescent="0.25">
      <c r="A1406" s="23"/>
      <c r="B1406" s="47"/>
      <c r="C1406" s="23"/>
      <c r="D1406" s="8"/>
      <c r="E1406" s="8"/>
      <c r="F1406" s="10"/>
      <c r="G1406" s="45"/>
      <c r="H1406" s="45"/>
      <c r="I1406" s="45"/>
      <c r="J1406" s="45"/>
      <c r="K1406" s="14"/>
    </row>
    <row r="1407" spans="1:11" s="4" customFormat="1" x14ac:dyDescent="0.25">
      <c r="A1407" s="23"/>
      <c r="B1407" s="47"/>
      <c r="C1407" s="23"/>
      <c r="D1407" s="8"/>
      <c r="E1407" s="8"/>
      <c r="F1407" s="10"/>
      <c r="G1407" s="45"/>
      <c r="H1407" s="45"/>
      <c r="I1407" s="45"/>
      <c r="J1407" s="45"/>
      <c r="K1407" s="14"/>
    </row>
    <row r="1408" spans="1:11" s="4" customFormat="1" x14ac:dyDescent="0.25">
      <c r="A1408" s="23"/>
      <c r="B1408" s="47"/>
      <c r="C1408" s="23"/>
      <c r="D1408" s="8"/>
      <c r="E1408" s="8"/>
      <c r="F1408" s="10"/>
      <c r="G1408" s="45"/>
      <c r="H1408" s="45"/>
      <c r="I1408" s="45"/>
      <c r="J1408" s="45"/>
      <c r="K1408" s="14"/>
    </row>
    <row r="1409" spans="1:12" s="45" customFormat="1" x14ac:dyDescent="0.25">
      <c r="A1409" s="23"/>
      <c r="B1409" s="47"/>
      <c r="C1409" s="23"/>
      <c r="D1409" s="8"/>
      <c r="E1409" s="8"/>
      <c r="F1409" s="10"/>
      <c r="K1409" s="14"/>
      <c r="L1409" s="4"/>
    </row>
    <row r="1410" spans="1:12" s="45" customFormat="1" x14ac:dyDescent="0.25">
      <c r="A1410" s="23"/>
      <c r="B1410" s="47"/>
      <c r="C1410" s="23"/>
      <c r="D1410" s="8"/>
      <c r="E1410" s="8"/>
      <c r="F1410" s="10"/>
      <c r="K1410" s="14"/>
      <c r="L1410" s="4"/>
    </row>
    <row r="1411" spans="1:12" s="45" customFormat="1" x14ac:dyDescent="0.25">
      <c r="A1411" s="23"/>
      <c r="B1411" s="47"/>
      <c r="C1411" s="23"/>
      <c r="D1411" s="8"/>
      <c r="E1411" s="8"/>
      <c r="F1411" s="10"/>
      <c r="K1411" s="14"/>
      <c r="L1411" s="4"/>
    </row>
    <row r="1412" spans="1:12" s="45" customFormat="1" x14ac:dyDescent="0.25">
      <c r="A1412" s="23"/>
      <c r="B1412" s="47"/>
      <c r="C1412" s="23"/>
      <c r="D1412" s="50"/>
      <c r="E1412" s="50"/>
      <c r="F1412" s="10"/>
      <c r="K1412" s="14"/>
      <c r="L1412" s="4"/>
    </row>
    <row r="1413" spans="1:12" s="45" customFormat="1" x14ac:dyDescent="0.25">
      <c r="A1413" s="23"/>
      <c r="B1413" s="47"/>
      <c r="C1413" s="23"/>
      <c r="D1413" s="50"/>
      <c r="E1413" s="50"/>
      <c r="F1413" s="10"/>
      <c r="K1413" s="14"/>
      <c r="L1413" s="4"/>
    </row>
    <row r="1414" spans="1:12" s="45" customFormat="1" ht="18.75" x14ac:dyDescent="0.3">
      <c r="A1414" s="38"/>
      <c r="B1414" s="39"/>
      <c r="C1414" s="4"/>
      <c r="D1414" s="41"/>
      <c r="E1414" s="310"/>
      <c r="F1414" s="310"/>
      <c r="K1414" s="14"/>
      <c r="L1414" s="4"/>
    </row>
    <row r="1415" spans="1:12" s="45" customFormat="1" ht="18.75" x14ac:dyDescent="0.3">
      <c r="A1415" s="38"/>
      <c r="B1415" s="14"/>
      <c r="C1415" s="310"/>
      <c r="D1415" s="311"/>
      <c r="E1415" s="311"/>
      <c r="F1415" s="311"/>
      <c r="K1415" s="14"/>
      <c r="L1415" s="4"/>
    </row>
    <row r="1416" spans="1:12" s="45" customFormat="1" ht="18.75" x14ac:dyDescent="0.3">
      <c r="A1416" s="38"/>
      <c r="B1416" s="14"/>
      <c r="C1416" s="105"/>
      <c r="D1416" s="106"/>
      <c r="E1416" s="106"/>
      <c r="F1416" s="106"/>
      <c r="K1416" s="14"/>
      <c r="L1416" s="4"/>
    </row>
    <row r="1417" spans="1:12" s="45" customFormat="1" ht="18.75" x14ac:dyDescent="0.3">
      <c r="A1417" s="38"/>
      <c r="B1417" s="14"/>
      <c r="C1417" s="105"/>
      <c r="D1417" s="310"/>
      <c r="E1417" s="311"/>
      <c r="F1417" s="311"/>
      <c r="K1417" s="14"/>
      <c r="L1417" s="4"/>
    </row>
    <row r="1418" spans="1:12" s="45" customFormat="1" ht="18.75" x14ac:dyDescent="0.3">
      <c r="A1418" s="38"/>
      <c r="B1418" s="14"/>
      <c r="C1418" s="105"/>
      <c r="D1418" s="310"/>
      <c r="E1418" s="311"/>
      <c r="F1418" s="311"/>
      <c r="K1418" s="14"/>
      <c r="L1418" s="4"/>
    </row>
    <row r="1419" spans="1:12" s="45" customFormat="1" ht="18.75" x14ac:dyDescent="0.3">
      <c r="A1419" s="38"/>
      <c r="B1419" s="14"/>
      <c r="C1419" s="105"/>
      <c r="D1419" s="310"/>
      <c r="E1419" s="311"/>
      <c r="F1419" s="311"/>
      <c r="K1419" s="14"/>
      <c r="L1419" s="4"/>
    </row>
    <row r="1420" spans="1:12" s="45" customFormat="1" ht="18.75" x14ac:dyDescent="0.3">
      <c r="A1420" s="38"/>
      <c r="B1420" s="14"/>
      <c r="C1420" s="312"/>
      <c r="D1420" s="311"/>
      <c r="E1420" s="311"/>
      <c r="F1420" s="311"/>
      <c r="K1420" s="14"/>
      <c r="L1420" s="4"/>
    </row>
    <row r="1421" spans="1:12" s="45" customFormat="1" ht="20.25" x14ac:dyDescent="0.25">
      <c r="A1421" s="160"/>
      <c r="B1421" s="322"/>
      <c r="C1421" s="322"/>
      <c r="D1421" s="322"/>
      <c r="E1421" s="322"/>
      <c r="F1421" s="322"/>
      <c r="K1421" s="14"/>
      <c r="L1421" s="4"/>
    </row>
    <row r="1422" spans="1:12" s="45" customFormat="1" ht="20.25" x14ac:dyDescent="0.25">
      <c r="A1422" s="63"/>
      <c r="B1422" s="24"/>
      <c r="C1422" s="24"/>
      <c r="D1422" s="24"/>
      <c r="E1422" s="24"/>
      <c r="F1422" s="24"/>
      <c r="K1422" s="14"/>
      <c r="L1422" s="4"/>
    </row>
    <row r="1423" spans="1:12" s="45" customFormat="1" ht="16.5" x14ac:dyDescent="0.25">
      <c r="A1423" s="156"/>
      <c r="B1423" s="12"/>
      <c r="C1423" s="19"/>
      <c r="D1423" s="157"/>
      <c r="E1423" s="125"/>
      <c r="F1423" s="125"/>
      <c r="K1423" s="14"/>
      <c r="L1423" s="4"/>
    </row>
    <row r="1424" spans="1:12" s="45" customFormat="1" ht="18.75" x14ac:dyDescent="0.25">
      <c r="A1424" s="114"/>
      <c r="B1424" s="116"/>
      <c r="C1424" s="330"/>
      <c r="D1424" s="330"/>
      <c r="E1424" s="330"/>
      <c r="F1424" s="330"/>
      <c r="K1424" s="14"/>
      <c r="L1424" s="4"/>
    </row>
    <row r="1425" spans="1:12" s="45" customFormat="1" x14ac:dyDescent="0.25">
      <c r="A1425" s="13"/>
      <c r="B1425" s="11"/>
      <c r="C1425" s="40"/>
      <c r="D1425" s="93"/>
      <c r="E1425" s="94"/>
      <c r="F1425" s="191"/>
      <c r="K1425" s="14"/>
      <c r="L1425" s="4"/>
    </row>
    <row r="1426" spans="1:12" s="45" customFormat="1" x14ac:dyDescent="0.25">
      <c r="A1426" s="13"/>
      <c r="B1426" s="192"/>
      <c r="C1426" s="40"/>
      <c r="D1426" s="232"/>
      <c r="E1426" s="94"/>
      <c r="F1426" s="59"/>
      <c r="K1426" s="14"/>
      <c r="L1426" s="4"/>
    </row>
    <row r="1427" spans="1:12" s="45" customFormat="1" x14ac:dyDescent="0.25">
      <c r="A1427" s="169"/>
      <c r="B1427" s="11"/>
      <c r="C1427" s="40"/>
      <c r="D1427" s="4"/>
      <c r="E1427" s="94"/>
      <c r="F1427" s="191"/>
      <c r="K1427" s="14"/>
      <c r="L1427" s="4"/>
    </row>
    <row r="1428" spans="1:12" s="45" customFormat="1" x14ac:dyDescent="0.25">
      <c r="A1428" s="13"/>
      <c r="B1428" s="6"/>
      <c r="C1428" s="40"/>
      <c r="D1428" s="8"/>
      <c r="E1428" s="8"/>
      <c r="F1428" s="59"/>
      <c r="K1428" s="14"/>
      <c r="L1428" s="4"/>
    </row>
    <row r="1429" spans="1:12" s="45" customFormat="1" x14ac:dyDescent="0.25">
      <c r="A1429" s="13"/>
      <c r="B1429" s="6"/>
      <c r="C1429" s="40"/>
      <c r="D1429" s="8"/>
      <c r="E1429" s="8"/>
      <c r="F1429" s="59"/>
      <c r="K1429" s="14"/>
      <c r="L1429" s="4"/>
    </row>
    <row r="1430" spans="1:12" s="45" customFormat="1" x14ac:dyDescent="0.25">
      <c r="A1430" s="13"/>
      <c r="B1430" s="6"/>
      <c r="C1430" s="40"/>
      <c r="D1430" s="8"/>
      <c r="E1430" s="8"/>
      <c r="F1430" s="59"/>
      <c r="K1430" s="14"/>
      <c r="L1430" s="4"/>
    </row>
    <row r="1431" spans="1:12" s="45" customFormat="1" x14ac:dyDescent="0.25">
      <c r="A1431" s="13"/>
      <c r="B1431" s="6"/>
      <c r="C1431" s="40"/>
      <c r="D1431" s="8"/>
      <c r="E1431" s="8"/>
      <c r="F1431" s="59"/>
      <c r="K1431" s="14"/>
      <c r="L1431" s="4"/>
    </row>
    <row r="1432" spans="1:12" s="45" customFormat="1" x14ac:dyDescent="0.25">
      <c r="A1432" s="13"/>
      <c r="B1432" s="6"/>
      <c r="C1432" s="40"/>
      <c r="D1432" s="8"/>
      <c r="E1432" s="8"/>
      <c r="F1432" s="59"/>
      <c r="K1432" s="14"/>
      <c r="L1432" s="4"/>
    </row>
    <row r="1433" spans="1:12" s="45" customFormat="1" x14ac:dyDescent="0.25">
      <c r="A1433" s="13"/>
      <c r="B1433" s="6"/>
      <c r="C1433" s="40"/>
      <c r="D1433" s="8"/>
      <c r="E1433" s="8"/>
      <c r="F1433" s="59"/>
      <c r="K1433" s="14"/>
      <c r="L1433" s="4"/>
    </row>
    <row r="1434" spans="1:12" s="45" customFormat="1" x14ac:dyDescent="0.25">
      <c r="A1434" s="13"/>
      <c r="B1434" s="6"/>
      <c r="C1434" s="40"/>
      <c r="D1434" s="8"/>
      <c r="E1434" s="8"/>
      <c r="F1434" s="59"/>
      <c r="K1434" s="14"/>
      <c r="L1434" s="4"/>
    </row>
    <row r="1435" spans="1:12" s="45" customFormat="1" x14ac:dyDescent="0.25">
      <c r="A1435" s="13"/>
      <c r="B1435" s="6"/>
      <c r="C1435" s="40"/>
      <c r="D1435" s="8"/>
      <c r="E1435" s="8"/>
      <c r="F1435" s="59"/>
      <c r="K1435" s="14"/>
      <c r="L1435" s="4"/>
    </row>
    <row r="1436" spans="1:12" s="45" customFormat="1" x14ac:dyDescent="0.25">
      <c r="A1436" s="13"/>
      <c r="B1436" s="6"/>
      <c r="C1436" s="40"/>
      <c r="D1436" s="8"/>
      <c r="E1436" s="8"/>
      <c r="F1436" s="59"/>
      <c r="K1436" s="14"/>
      <c r="L1436" s="4"/>
    </row>
    <row r="1437" spans="1:12" s="45" customFormat="1" x14ac:dyDescent="0.25">
      <c r="A1437" s="13"/>
      <c r="B1437" s="6"/>
      <c r="C1437" s="40"/>
      <c r="D1437" s="8"/>
      <c r="E1437" s="8"/>
      <c r="F1437" s="59"/>
      <c r="K1437" s="14"/>
      <c r="L1437" s="4"/>
    </row>
    <row r="1438" spans="1:12" s="45" customFormat="1" x14ac:dyDescent="0.25">
      <c r="A1438" s="13"/>
      <c r="B1438" s="6"/>
      <c r="C1438" s="40"/>
      <c r="D1438" s="8"/>
      <c r="E1438" s="8"/>
      <c r="F1438" s="59"/>
      <c r="K1438" s="14"/>
      <c r="L1438" s="4"/>
    </row>
    <row r="1439" spans="1:12" s="45" customFormat="1" x14ac:dyDescent="0.25">
      <c r="A1439" s="13"/>
      <c r="B1439" s="6"/>
      <c r="C1439" s="40"/>
      <c r="D1439" s="8"/>
      <c r="E1439" s="8"/>
      <c r="F1439" s="59"/>
      <c r="K1439" s="14"/>
      <c r="L1439" s="4"/>
    </row>
    <row r="1440" spans="1:12" s="45" customFormat="1" x14ac:dyDescent="0.25">
      <c r="A1440" s="13"/>
      <c r="B1440" s="6"/>
      <c r="C1440" s="40"/>
      <c r="D1440" s="8"/>
      <c r="E1440" s="8"/>
      <c r="F1440" s="59"/>
      <c r="K1440" s="14"/>
      <c r="L1440" s="4"/>
    </row>
    <row r="1441" spans="1:12" s="45" customFormat="1" x14ac:dyDescent="0.25">
      <c r="A1441" s="13"/>
      <c r="B1441" s="6"/>
      <c r="C1441" s="40"/>
      <c r="D1441" s="8"/>
      <c r="E1441" s="8"/>
      <c r="F1441" s="59"/>
      <c r="K1441" s="14"/>
      <c r="L1441" s="4"/>
    </row>
    <row r="1442" spans="1:12" s="45" customFormat="1" x14ac:dyDescent="0.25">
      <c r="A1442" s="13"/>
      <c r="B1442" s="6"/>
      <c r="C1442" s="40"/>
      <c r="D1442" s="8"/>
      <c r="E1442" s="8"/>
      <c r="F1442" s="59"/>
      <c r="K1442" s="14"/>
      <c r="L1442" s="4"/>
    </row>
    <row r="1443" spans="1:12" s="45" customFormat="1" x14ac:dyDescent="0.25">
      <c r="A1443" s="13"/>
      <c r="B1443" s="6"/>
      <c r="C1443" s="40"/>
      <c r="D1443" s="8"/>
      <c r="E1443" s="8"/>
      <c r="F1443" s="59"/>
      <c r="K1443" s="14"/>
      <c r="L1443" s="4"/>
    </row>
    <row r="1444" spans="1:12" s="45" customFormat="1" x14ac:dyDescent="0.25">
      <c r="A1444" s="13"/>
      <c r="B1444" s="6"/>
      <c r="C1444" s="40"/>
      <c r="D1444" s="8"/>
      <c r="E1444" s="8"/>
      <c r="F1444" s="59"/>
      <c r="K1444" s="14"/>
      <c r="L1444" s="4"/>
    </row>
    <row r="1445" spans="1:12" s="45" customFormat="1" x14ac:dyDescent="0.25">
      <c r="A1445" s="13"/>
      <c r="B1445" s="6"/>
      <c r="C1445" s="40"/>
      <c r="D1445" s="8"/>
      <c r="E1445" s="8"/>
      <c r="F1445" s="59"/>
      <c r="K1445" s="14"/>
      <c r="L1445" s="4"/>
    </row>
    <row r="1446" spans="1:12" s="45" customFormat="1" x14ac:dyDescent="0.25">
      <c r="A1446" s="13"/>
      <c r="B1446" s="6"/>
      <c r="C1446" s="40"/>
      <c r="D1446" s="8"/>
      <c r="E1446" s="8"/>
      <c r="F1446" s="59"/>
      <c r="K1446" s="14"/>
      <c r="L1446" s="4"/>
    </row>
    <row r="1447" spans="1:12" s="45" customFormat="1" x14ac:dyDescent="0.25">
      <c r="A1447" s="13"/>
      <c r="B1447" s="6"/>
      <c r="C1447" s="40"/>
      <c r="D1447" s="8"/>
      <c r="E1447" s="8"/>
      <c r="F1447" s="59"/>
      <c r="K1447" s="14"/>
      <c r="L1447" s="4"/>
    </row>
    <row r="1448" spans="1:12" s="45" customFormat="1" x14ac:dyDescent="0.25">
      <c r="A1448" s="13"/>
      <c r="B1448" s="6"/>
      <c r="C1448" s="40"/>
      <c r="D1448" s="8"/>
      <c r="E1448" s="8"/>
      <c r="F1448" s="59"/>
      <c r="K1448" s="14"/>
      <c r="L1448" s="4"/>
    </row>
    <row r="1449" spans="1:12" s="45" customFormat="1" x14ac:dyDescent="0.25">
      <c r="A1449" s="13"/>
      <c r="B1449" s="11"/>
      <c r="C1449" s="40"/>
      <c r="D1449" s="8"/>
      <c r="E1449" s="8"/>
      <c r="F1449" s="191"/>
      <c r="K1449" s="14"/>
      <c r="L1449" s="4"/>
    </row>
    <row r="1450" spans="1:12" s="45" customFormat="1" x14ac:dyDescent="0.25">
      <c r="A1450" s="13"/>
      <c r="B1450" s="6"/>
      <c r="C1450" s="40"/>
      <c r="D1450" s="8"/>
      <c r="E1450" s="8"/>
      <c r="F1450" s="59"/>
      <c r="K1450" s="14"/>
      <c r="L1450" s="4"/>
    </row>
    <row r="1451" spans="1:12" s="45" customFormat="1" x14ac:dyDescent="0.25">
      <c r="A1451" s="13"/>
      <c r="B1451" s="6"/>
      <c r="C1451" s="40"/>
      <c r="D1451" s="8"/>
      <c r="E1451" s="8"/>
      <c r="F1451" s="59"/>
      <c r="K1451" s="14"/>
      <c r="L1451" s="4"/>
    </row>
    <row r="1452" spans="1:12" s="45" customFormat="1" x14ac:dyDescent="0.25">
      <c r="A1452" s="13"/>
      <c r="B1452" s="6"/>
      <c r="C1452" s="40"/>
      <c r="D1452" s="8"/>
      <c r="E1452" s="8"/>
      <c r="F1452" s="59"/>
      <c r="K1452" s="14"/>
      <c r="L1452" s="4"/>
    </row>
    <row r="1453" spans="1:12" s="45" customFormat="1" x14ac:dyDescent="0.25">
      <c r="A1453" s="13"/>
      <c r="B1453" s="6"/>
      <c r="C1453" s="40"/>
      <c r="D1453" s="8"/>
      <c r="E1453" s="8"/>
      <c r="F1453" s="59"/>
      <c r="K1453" s="14"/>
      <c r="L1453" s="4"/>
    </row>
    <row r="1454" spans="1:12" s="45" customFormat="1" x14ac:dyDescent="0.25">
      <c r="A1454" s="13"/>
      <c r="B1454" s="6"/>
      <c r="C1454" s="40"/>
      <c r="D1454" s="8"/>
      <c r="E1454" s="8"/>
      <c r="F1454" s="59"/>
      <c r="K1454" s="14"/>
      <c r="L1454" s="4"/>
    </row>
    <row r="1455" spans="1:12" s="45" customFormat="1" x14ac:dyDescent="0.25">
      <c r="A1455" s="13"/>
      <c r="B1455" s="6"/>
      <c r="C1455" s="40"/>
      <c r="D1455" s="8"/>
      <c r="E1455" s="8"/>
      <c r="F1455" s="59"/>
      <c r="K1455" s="14"/>
      <c r="L1455" s="4"/>
    </row>
    <row r="1456" spans="1:12" s="45" customFormat="1" x14ac:dyDescent="0.25">
      <c r="A1456" s="13"/>
      <c r="B1456" s="6"/>
      <c r="C1456" s="40"/>
      <c r="D1456" s="8"/>
      <c r="E1456" s="8"/>
      <c r="F1456" s="59"/>
      <c r="K1456" s="14"/>
      <c r="L1456" s="4"/>
    </row>
    <row r="1457" spans="1:12" s="45" customFormat="1" x14ac:dyDescent="0.25">
      <c r="A1457" s="13"/>
      <c r="B1457" s="6"/>
      <c r="C1457" s="40"/>
      <c r="D1457" s="8"/>
      <c r="E1457" s="8"/>
      <c r="F1457" s="59"/>
      <c r="K1457" s="14"/>
      <c r="L1457" s="4"/>
    </row>
    <row r="1458" spans="1:12" s="45" customFormat="1" x14ac:dyDescent="0.25">
      <c r="A1458" s="13"/>
      <c r="B1458" s="6"/>
      <c r="C1458" s="40"/>
      <c r="D1458" s="8"/>
      <c r="E1458" s="8"/>
      <c r="F1458" s="59"/>
      <c r="K1458" s="14"/>
      <c r="L1458" s="4"/>
    </row>
    <row r="1459" spans="1:12" s="45" customFormat="1" x14ac:dyDescent="0.25">
      <c r="A1459" s="13"/>
      <c r="B1459" s="6"/>
      <c r="C1459" s="40"/>
      <c r="D1459" s="8"/>
      <c r="E1459" s="8"/>
      <c r="F1459" s="59"/>
      <c r="K1459" s="14"/>
      <c r="L1459" s="4"/>
    </row>
    <row r="1460" spans="1:12" s="45" customFormat="1" x14ac:dyDescent="0.25">
      <c r="A1460" s="13"/>
      <c r="B1460" s="6"/>
      <c r="C1460" s="40"/>
      <c r="D1460" s="8"/>
      <c r="E1460" s="8"/>
      <c r="F1460" s="59"/>
      <c r="K1460" s="14"/>
      <c r="L1460" s="4"/>
    </row>
    <row r="1461" spans="1:12" s="45" customFormat="1" x14ac:dyDescent="0.25">
      <c r="A1461" s="13"/>
      <c r="B1461" s="6"/>
      <c r="C1461" s="40"/>
      <c r="D1461" s="8"/>
      <c r="E1461" s="8"/>
      <c r="F1461" s="59"/>
      <c r="K1461" s="14"/>
      <c r="L1461" s="4"/>
    </row>
    <row r="1462" spans="1:12" s="45" customFormat="1" x14ac:dyDescent="0.25">
      <c r="A1462" s="13"/>
      <c r="B1462" s="6"/>
      <c r="C1462" s="40"/>
      <c r="D1462" s="8"/>
      <c r="E1462" s="8"/>
      <c r="F1462" s="59"/>
      <c r="K1462" s="14"/>
      <c r="L1462" s="4"/>
    </row>
    <row r="1463" spans="1:12" s="45" customFormat="1" x14ac:dyDescent="0.25">
      <c r="A1463" s="13"/>
      <c r="B1463" s="6"/>
      <c r="C1463" s="40"/>
      <c r="D1463" s="8"/>
      <c r="E1463" s="8"/>
      <c r="F1463" s="59"/>
      <c r="K1463" s="14"/>
      <c r="L1463" s="4"/>
    </row>
    <row r="1464" spans="1:12" s="45" customFormat="1" x14ac:dyDescent="0.25">
      <c r="A1464" s="13"/>
      <c r="B1464" s="6"/>
      <c r="C1464" s="40"/>
      <c r="D1464" s="8"/>
      <c r="E1464" s="8"/>
      <c r="F1464" s="59"/>
      <c r="K1464" s="14"/>
      <c r="L1464" s="4"/>
    </row>
    <row r="1465" spans="1:12" s="45" customFormat="1" x14ac:dyDescent="0.25">
      <c r="A1465" s="13"/>
      <c r="B1465" s="6"/>
      <c r="C1465" s="40"/>
      <c r="D1465" s="8"/>
      <c r="E1465" s="8"/>
      <c r="F1465" s="59"/>
      <c r="K1465" s="14"/>
      <c r="L1465" s="4"/>
    </row>
    <row r="1466" spans="1:12" s="45" customFormat="1" x14ac:dyDescent="0.25">
      <c r="A1466" s="13"/>
      <c r="B1466" s="6"/>
      <c r="C1466" s="40"/>
      <c r="D1466" s="8"/>
      <c r="E1466" s="8"/>
      <c r="F1466" s="59"/>
      <c r="K1466" s="14"/>
      <c r="L1466" s="4"/>
    </row>
    <row r="1467" spans="1:12" s="45" customFormat="1" x14ac:dyDescent="0.25">
      <c r="A1467" s="13"/>
      <c r="B1467" s="6"/>
      <c r="C1467" s="40"/>
      <c r="D1467" s="8"/>
      <c r="E1467" s="8"/>
      <c r="F1467" s="59"/>
      <c r="K1467" s="14"/>
      <c r="L1467" s="4"/>
    </row>
    <row r="1468" spans="1:12" s="45" customFormat="1" x14ac:dyDescent="0.25">
      <c r="A1468" s="13"/>
      <c r="B1468" s="6"/>
      <c r="C1468" s="40"/>
      <c r="D1468" s="8"/>
      <c r="E1468" s="8"/>
      <c r="F1468" s="59"/>
      <c r="K1468" s="14"/>
      <c r="L1468" s="4"/>
    </row>
    <row r="1469" spans="1:12" s="45" customFormat="1" x14ac:dyDescent="0.25">
      <c r="A1469" s="13"/>
      <c r="B1469" s="6"/>
      <c r="C1469" s="40"/>
      <c r="D1469" s="8"/>
      <c r="E1469" s="8"/>
      <c r="F1469" s="59"/>
      <c r="K1469" s="14"/>
      <c r="L1469" s="4"/>
    </row>
    <row r="1470" spans="1:12" s="45" customFormat="1" x14ac:dyDescent="0.25">
      <c r="A1470" s="13"/>
      <c r="B1470" s="6"/>
      <c r="C1470" s="40"/>
      <c r="D1470" s="8"/>
      <c r="E1470" s="8"/>
      <c r="F1470" s="59"/>
      <c r="K1470" s="14"/>
      <c r="L1470" s="4"/>
    </row>
    <row r="1471" spans="1:12" s="45" customFormat="1" x14ac:dyDescent="0.25">
      <c r="A1471" s="13"/>
      <c r="B1471" s="6"/>
      <c r="C1471" s="40"/>
      <c r="D1471" s="8"/>
      <c r="E1471" s="8"/>
      <c r="F1471" s="59"/>
      <c r="K1471" s="14"/>
      <c r="L1471" s="4"/>
    </row>
    <row r="1472" spans="1:12" s="45" customFormat="1" x14ac:dyDescent="0.25">
      <c r="A1472" s="13"/>
      <c r="B1472" s="6"/>
      <c r="C1472" s="40"/>
      <c r="D1472" s="8"/>
      <c r="E1472" s="8"/>
      <c r="F1472" s="59"/>
      <c r="K1472" s="14"/>
      <c r="L1472" s="4"/>
    </row>
    <row r="1473" spans="1:12" s="45" customFormat="1" x14ac:dyDescent="0.25">
      <c r="A1473" s="13"/>
      <c r="B1473" s="6"/>
      <c r="C1473" s="40"/>
      <c r="D1473" s="8"/>
      <c r="E1473" s="8"/>
      <c r="F1473" s="59"/>
      <c r="K1473" s="14"/>
      <c r="L1473" s="4"/>
    </row>
    <row r="1474" spans="1:12" s="45" customFormat="1" x14ac:dyDescent="0.25">
      <c r="A1474" s="13"/>
      <c r="B1474" s="6"/>
      <c r="C1474" s="40"/>
      <c r="D1474" s="8"/>
      <c r="E1474" s="8"/>
      <c r="F1474" s="191"/>
      <c r="K1474" s="14"/>
      <c r="L1474" s="4"/>
    </row>
    <row r="1475" spans="1:12" s="45" customFormat="1" x14ac:dyDescent="0.25">
      <c r="A1475" s="13"/>
      <c r="B1475" s="6"/>
      <c r="C1475" s="40"/>
      <c r="D1475" s="8"/>
      <c r="E1475" s="8"/>
      <c r="F1475" s="59"/>
      <c r="K1475" s="14"/>
      <c r="L1475" s="4"/>
    </row>
    <row r="1476" spans="1:12" s="45" customFormat="1" x14ac:dyDescent="0.25">
      <c r="A1476" s="13"/>
      <c r="B1476" s="6"/>
      <c r="C1476" s="40"/>
      <c r="D1476" s="8"/>
      <c r="E1476" s="8"/>
      <c r="F1476" s="59"/>
      <c r="K1476" s="14"/>
      <c r="L1476" s="4"/>
    </row>
    <row r="1477" spans="1:12" s="45" customFormat="1" x14ac:dyDescent="0.25">
      <c r="A1477" s="13"/>
      <c r="B1477" s="6"/>
      <c r="C1477" s="40"/>
      <c r="D1477" s="8"/>
      <c r="E1477" s="8"/>
      <c r="F1477" s="59"/>
      <c r="K1477" s="14"/>
      <c r="L1477" s="4"/>
    </row>
    <row r="1478" spans="1:12" s="45" customFormat="1" x14ac:dyDescent="0.25">
      <c r="A1478" s="13"/>
      <c r="B1478" s="6"/>
      <c r="C1478" s="40"/>
      <c r="D1478" s="8"/>
      <c r="E1478" s="8"/>
      <c r="F1478" s="59"/>
      <c r="K1478" s="14"/>
      <c r="L1478" s="4"/>
    </row>
    <row r="1479" spans="1:12" s="45" customFormat="1" x14ac:dyDescent="0.25">
      <c r="A1479" s="13"/>
      <c r="B1479" s="6"/>
      <c r="C1479" s="40"/>
      <c r="D1479" s="8"/>
      <c r="E1479" s="8"/>
      <c r="F1479" s="59"/>
      <c r="K1479" s="14"/>
      <c r="L1479" s="4"/>
    </row>
    <row r="1480" spans="1:12" s="45" customFormat="1" x14ac:dyDescent="0.25">
      <c r="A1480" s="13"/>
      <c r="B1480" s="6"/>
      <c r="C1480" s="40"/>
      <c r="D1480" s="8"/>
      <c r="E1480" s="8"/>
      <c r="F1480" s="59"/>
      <c r="K1480" s="14"/>
      <c r="L1480" s="4"/>
    </row>
    <row r="1481" spans="1:12" s="45" customFormat="1" x14ac:dyDescent="0.25">
      <c r="A1481" s="13"/>
      <c r="B1481" s="6"/>
      <c r="C1481" s="40"/>
      <c r="D1481" s="8"/>
      <c r="E1481" s="8"/>
      <c r="F1481" s="59"/>
      <c r="K1481" s="14"/>
      <c r="L1481" s="4"/>
    </row>
    <row r="1482" spans="1:12" s="45" customFormat="1" x14ac:dyDescent="0.25">
      <c r="A1482" s="13"/>
      <c r="B1482" s="6"/>
      <c r="C1482" s="40"/>
      <c r="D1482" s="8"/>
      <c r="E1482" s="8"/>
      <c r="F1482" s="59"/>
      <c r="K1482" s="14"/>
      <c r="L1482" s="4"/>
    </row>
    <row r="1483" spans="1:12" s="45" customFormat="1" x14ac:dyDescent="0.25">
      <c r="A1483" s="13"/>
      <c r="B1483" s="6"/>
      <c r="C1483" s="40"/>
      <c r="D1483" s="8"/>
      <c r="E1483" s="8"/>
      <c r="F1483" s="59"/>
      <c r="K1483" s="14"/>
      <c r="L1483" s="4"/>
    </row>
    <row r="1484" spans="1:12" s="45" customFormat="1" x14ac:dyDescent="0.25">
      <c r="A1484" s="13"/>
      <c r="B1484" s="6"/>
      <c r="C1484" s="40"/>
      <c r="D1484" s="8"/>
      <c r="E1484" s="8"/>
      <c r="F1484" s="59"/>
      <c r="K1484" s="14"/>
      <c r="L1484" s="4"/>
    </row>
    <row r="1485" spans="1:12" s="45" customFormat="1" x14ac:dyDescent="0.25">
      <c r="A1485" s="13"/>
      <c r="B1485" s="6"/>
      <c r="C1485" s="40"/>
      <c r="D1485" s="8"/>
      <c r="E1485" s="8"/>
      <c r="F1485" s="59"/>
      <c r="K1485" s="14"/>
      <c r="L1485" s="4"/>
    </row>
    <row r="1486" spans="1:12" s="45" customFormat="1" x14ac:dyDescent="0.25">
      <c r="A1486" s="13"/>
      <c r="B1486" s="6"/>
      <c r="C1486" s="40"/>
      <c r="D1486" s="8"/>
      <c r="E1486" s="8"/>
      <c r="F1486" s="59"/>
      <c r="K1486" s="14"/>
      <c r="L1486" s="4"/>
    </row>
    <row r="1487" spans="1:12" s="45" customFormat="1" x14ac:dyDescent="0.25">
      <c r="A1487" s="13"/>
      <c r="B1487" s="6"/>
      <c r="C1487" s="40"/>
      <c r="D1487" s="8"/>
      <c r="E1487" s="8"/>
      <c r="F1487" s="59"/>
      <c r="K1487" s="14"/>
      <c r="L1487" s="4"/>
    </row>
    <row r="1488" spans="1:12" s="45" customFormat="1" x14ac:dyDescent="0.25">
      <c r="A1488" s="1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1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1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1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1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1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1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1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1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1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1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1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1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1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1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1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1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1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1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1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1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13"/>
      <c r="B1509" s="6"/>
      <c r="C1509" s="40"/>
      <c r="D1509" s="8"/>
      <c r="E1509" s="8"/>
      <c r="F1509" s="59"/>
      <c r="K1509" s="14"/>
      <c r="L1509" s="4"/>
    </row>
    <row r="1510" spans="1:12" s="45" customFormat="1" x14ac:dyDescent="0.25">
      <c r="A1510" s="1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1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1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1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1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1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1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1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1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1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1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1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1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1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1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1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1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1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1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13"/>
      <c r="B1529" s="6"/>
      <c r="C1529" s="40"/>
      <c r="D1529" s="8"/>
      <c r="E1529" s="8"/>
      <c r="F1529" s="59"/>
      <c r="K1529" s="14"/>
      <c r="L1529" s="4"/>
    </row>
    <row r="1530" spans="1:12" s="45" customFormat="1" x14ac:dyDescent="0.25">
      <c r="A1530" s="13"/>
      <c r="B1530" s="6"/>
      <c r="C1530" s="40"/>
      <c r="D1530" s="8"/>
      <c r="E1530" s="8"/>
      <c r="F1530" s="59"/>
      <c r="K1530" s="14"/>
      <c r="L1530" s="4"/>
    </row>
    <row r="1531" spans="1:12" s="45" customFormat="1" x14ac:dyDescent="0.25">
      <c r="A1531" s="13"/>
      <c r="B1531" s="6"/>
      <c r="C1531" s="40"/>
      <c r="D1531" s="8"/>
      <c r="E1531" s="8"/>
      <c r="F1531" s="59"/>
      <c r="K1531" s="14"/>
      <c r="L1531" s="4"/>
    </row>
    <row r="1532" spans="1:12" s="45" customFormat="1" x14ac:dyDescent="0.25">
      <c r="A1532" s="13"/>
      <c r="B1532" s="6"/>
      <c r="C1532" s="40"/>
      <c r="D1532" s="93"/>
      <c r="E1532" s="94"/>
      <c r="F1532" s="59"/>
      <c r="K1532" s="14"/>
      <c r="L1532" s="4"/>
    </row>
    <row r="1533" spans="1:12" s="45" customFormat="1" ht="18.75" x14ac:dyDescent="0.3">
      <c r="A1533" s="38"/>
      <c r="B1533" s="39"/>
      <c r="C1533" s="4"/>
      <c r="D1533" s="41"/>
      <c r="E1533" s="310"/>
      <c r="F1533" s="310"/>
      <c r="K1533" s="14"/>
      <c r="L1533" s="4"/>
    </row>
    <row r="1534" spans="1:12" s="45" customFormat="1" ht="18.75" x14ac:dyDescent="0.3">
      <c r="A1534" s="38"/>
      <c r="B1534" s="14"/>
      <c r="C1534" s="310"/>
      <c r="D1534" s="311"/>
      <c r="E1534" s="311"/>
      <c r="F1534" s="311"/>
      <c r="K1534" s="14"/>
      <c r="L1534" s="4"/>
    </row>
    <row r="1535" spans="1:12" s="45" customFormat="1" ht="18.75" x14ac:dyDescent="0.3">
      <c r="A1535" s="38"/>
      <c r="B1535" s="14"/>
      <c r="C1535" s="105"/>
      <c r="D1535" s="106"/>
      <c r="E1535" s="106"/>
      <c r="F1535" s="106"/>
      <c r="K1535" s="14"/>
      <c r="L1535" s="4"/>
    </row>
    <row r="1536" spans="1:12" s="45" customFormat="1" ht="18.75" x14ac:dyDescent="0.3">
      <c r="A1536" s="38"/>
      <c r="B1536" s="14"/>
      <c r="C1536" s="105"/>
      <c r="D1536" s="310"/>
      <c r="E1536" s="311"/>
      <c r="F1536" s="311"/>
      <c r="K1536" s="14"/>
      <c r="L1536" s="4"/>
    </row>
    <row r="1537" spans="1:12" s="45" customFormat="1" ht="18.75" x14ac:dyDescent="0.3">
      <c r="A1537" s="38"/>
      <c r="B1537" s="14"/>
      <c r="C1537" s="105"/>
      <c r="D1537" s="310"/>
      <c r="E1537" s="311"/>
      <c r="F1537" s="311"/>
      <c r="K1537" s="14"/>
      <c r="L1537" s="4"/>
    </row>
    <row r="1538" spans="1:12" s="45" customFormat="1" ht="18.75" x14ac:dyDescent="0.3">
      <c r="A1538" s="38"/>
      <c r="B1538" s="14"/>
      <c r="C1538" s="105"/>
      <c r="D1538" s="310"/>
      <c r="E1538" s="311"/>
      <c r="F1538" s="311"/>
      <c r="K1538" s="14"/>
      <c r="L1538" s="4"/>
    </row>
    <row r="1539" spans="1:12" s="45" customFormat="1" ht="18.75" x14ac:dyDescent="0.3">
      <c r="A1539" s="38"/>
      <c r="B1539" s="14"/>
      <c r="C1539" s="105"/>
      <c r="D1539" s="108"/>
      <c r="E1539" s="106"/>
      <c r="F1539" s="106"/>
      <c r="K1539" s="14"/>
      <c r="L1539" s="4"/>
    </row>
    <row r="1540" spans="1:12" s="45" customFormat="1" ht="18.75" x14ac:dyDescent="0.25">
      <c r="A1540" s="13"/>
      <c r="B1540" s="104"/>
      <c r="C1540" s="331"/>
      <c r="D1540" s="331"/>
      <c r="E1540" s="331"/>
      <c r="F1540" s="331"/>
      <c r="K1540" s="14"/>
      <c r="L1540" s="4"/>
    </row>
    <row r="1541" spans="1:12" s="45" customFormat="1" ht="18.75" x14ac:dyDescent="0.25">
      <c r="A1541" s="186"/>
      <c r="B1541" s="104"/>
      <c r="C1541" s="331"/>
      <c r="D1541" s="331"/>
      <c r="E1541" s="331"/>
      <c r="F1541" s="331"/>
      <c r="K1541" s="14"/>
      <c r="L1541" s="4"/>
    </row>
    <row r="1542" spans="1:12" s="45" customFormat="1" x14ac:dyDescent="0.25">
      <c r="A1542" s="23"/>
      <c r="B1542" s="47"/>
      <c r="C1542" s="4"/>
      <c r="D1542" s="9"/>
      <c r="E1542" s="8"/>
      <c r="F1542" s="59"/>
      <c r="K1542" s="14"/>
      <c r="L1542" s="4"/>
    </row>
    <row r="1543" spans="1:12" s="45" customFormat="1" x14ac:dyDescent="0.25">
      <c r="A1543" s="23"/>
      <c r="B1543" s="47"/>
      <c r="C1543" s="4"/>
      <c r="D1543" s="9"/>
      <c r="E1543" s="8"/>
      <c r="F1543" s="59"/>
      <c r="K1543" s="14"/>
      <c r="L1543" s="4"/>
    </row>
    <row r="1544" spans="1:12" s="45" customFormat="1" x14ac:dyDescent="0.25">
      <c r="A1544" s="23"/>
      <c r="B1544" s="39"/>
      <c r="C1544" s="4"/>
      <c r="D1544" s="9"/>
      <c r="E1544" s="8"/>
      <c r="F1544" s="59"/>
      <c r="K1544" s="14"/>
      <c r="L1544" s="4"/>
    </row>
    <row r="1545" spans="1:12" s="45" customFormat="1" x14ac:dyDescent="0.25">
      <c r="A1545" s="23"/>
      <c r="B1545" s="39"/>
      <c r="C1545" s="4"/>
      <c r="D1545" s="9"/>
      <c r="E1545" s="8"/>
      <c r="F1545" s="59"/>
      <c r="K1545" s="14"/>
      <c r="L1545" s="4"/>
    </row>
    <row r="1546" spans="1:12" s="45" customFormat="1" x14ac:dyDescent="0.25">
      <c r="A1546" s="23"/>
      <c r="B1546" s="39"/>
      <c r="C1546" s="4"/>
      <c r="D1546" s="9"/>
      <c r="E1546" s="8"/>
      <c r="F1546" s="59"/>
      <c r="K1546" s="14"/>
      <c r="L1546" s="4"/>
    </row>
    <row r="1547" spans="1:12" s="45" customFormat="1" x14ac:dyDescent="0.25">
      <c r="A1547" s="23"/>
      <c r="B1547" s="39"/>
      <c r="C1547" s="4"/>
      <c r="D1547" s="9"/>
      <c r="E1547" s="8"/>
      <c r="F1547" s="59"/>
      <c r="K1547" s="14"/>
      <c r="L1547" s="4"/>
    </row>
    <row r="1548" spans="1:12" s="45" customFormat="1" x14ac:dyDescent="0.25">
      <c r="A1548" s="23"/>
      <c r="B1548" s="295"/>
      <c r="C1548" s="4"/>
      <c r="D1548" s="9"/>
      <c r="E1548" s="8"/>
      <c r="F1548" s="59"/>
      <c r="K1548" s="14"/>
      <c r="L1548" s="4"/>
    </row>
    <row r="1549" spans="1:12" s="45" customFormat="1" x14ac:dyDescent="0.25">
      <c r="A1549" s="23"/>
      <c r="B1549" s="295"/>
      <c r="C1549" s="4"/>
      <c r="D1549" s="9"/>
      <c r="E1549" s="8"/>
      <c r="F1549" s="59"/>
      <c r="K1549" s="14"/>
      <c r="L1549" s="4"/>
    </row>
    <row r="1550" spans="1:12" s="45" customFormat="1" x14ac:dyDescent="0.25">
      <c r="A1550" s="23"/>
      <c r="B1550" s="295"/>
      <c r="C1550" s="4"/>
      <c r="D1550" s="296"/>
      <c r="E1550" s="8"/>
      <c r="F1550" s="59"/>
      <c r="K1550" s="14"/>
      <c r="L1550" s="4"/>
    </row>
    <row r="1551" spans="1:12" s="45" customFormat="1" x14ac:dyDescent="0.25">
      <c r="A1551" s="23"/>
      <c r="B1551" s="295"/>
      <c r="C1551" s="4"/>
      <c r="D1551" s="296"/>
      <c r="E1551" s="8"/>
      <c r="F1551" s="59"/>
      <c r="K1551" s="14"/>
      <c r="L1551" s="4"/>
    </row>
    <row r="1552" spans="1:12" s="45" customFormat="1" x14ac:dyDescent="0.25">
      <c r="A1552" s="23"/>
      <c r="B1552" s="295"/>
      <c r="C1552" s="4"/>
      <c r="D1552" s="296"/>
      <c r="E1552" s="8"/>
      <c r="F1552" s="59"/>
      <c r="K1552" s="14"/>
      <c r="L1552" s="4"/>
    </row>
    <row r="1553" spans="1:12" s="45" customFormat="1" x14ac:dyDescent="0.25">
      <c r="A1553" s="23"/>
      <c r="B1553" s="295"/>
      <c r="C1553" s="4"/>
      <c r="D1553" s="296"/>
      <c r="E1553" s="8"/>
      <c r="F1553" s="59"/>
      <c r="K1553" s="14"/>
      <c r="L1553" s="4"/>
    </row>
    <row r="1554" spans="1:12" s="45" customFormat="1" x14ac:dyDescent="0.25">
      <c r="A1554" s="23"/>
      <c r="B1554" s="295"/>
      <c r="C1554" s="4"/>
      <c r="D1554" s="296"/>
      <c r="E1554" s="8"/>
      <c r="F1554" s="59"/>
      <c r="K1554" s="14"/>
      <c r="L1554" s="4"/>
    </row>
    <row r="1555" spans="1:12" s="45" customFormat="1" x14ac:dyDescent="0.25">
      <c r="A1555" s="23"/>
      <c r="B1555" s="295"/>
      <c r="C1555" s="4"/>
      <c r="D1555" s="296"/>
      <c r="E1555" s="8"/>
      <c r="F1555" s="59"/>
      <c r="K1555" s="14"/>
      <c r="L1555" s="4"/>
    </row>
    <row r="1556" spans="1:12" s="45" customFormat="1" x14ac:dyDescent="0.25">
      <c r="A1556" s="23"/>
      <c r="B1556" s="295"/>
      <c r="C1556" s="4"/>
      <c r="D1556" s="296"/>
      <c r="E1556" s="8"/>
      <c r="F1556" s="59"/>
      <c r="K1556" s="14"/>
      <c r="L1556" s="4"/>
    </row>
    <row r="1557" spans="1:12" s="45" customFormat="1" x14ac:dyDescent="0.25">
      <c r="A1557" s="23"/>
      <c r="B1557" s="295"/>
      <c r="C1557" s="4"/>
      <c r="D1557" s="296"/>
      <c r="E1557" s="8"/>
      <c r="F1557" s="59"/>
      <c r="K1557" s="14"/>
      <c r="L1557" s="4"/>
    </row>
    <row r="1558" spans="1:12" s="45" customFormat="1" x14ac:dyDescent="0.25">
      <c r="A1558" s="23"/>
      <c r="B1558" s="295"/>
      <c r="C1558" s="4"/>
      <c r="D1558" s="296"/>
      <c r="E1558" s="8"/>
      <c r="F1558" s="59"/>
      <c r="K1558" s="14"/>
      <c r="L1558" s="4"/>
    </row>
    <row r="1559" spans="1:12" s="45" customFormat="1" x14ac:dyDescent="0.25">
      <c r="A1559" s="23"/>
      <c r="B1559" s="295"/>
      <c r="C1559" s="4"/>
      <c r="D1559" s="296"/>
      <c r="E1559" s="8"/>
      <c r="F1559" s="59"/>
      <c r="K1559" s="14"/>
      <c r="L1559" s="4"/>
    </row>
    <row r="1560" spans="1:12" s="45" customFormat="1" x14ac:dyDescent="0.25">
      <c r="A1560" s="23"/>
      <c r="B1560" s="295"/>
      <c r="C1560" s="4"/>
      <c r="D1560" s="296"/>
      <c r="E1560" s="8"/>
      <c r="F1560" s="59"/>
      <c r="K1560" s="14"/>
      <c r="L1560" s="4"/>
    </row>
    <row r="1561" spans="1:12" s="45" customFormat="1" x14ac:dyDescent="0.25">
      <c r="A1561" s="23"/>
      <c r="B1561" s="295"/>
      <c r="C1561" s="4"/>
      <c r="D1561" s="296"/>
      <c r="E1561" s="8"/>
      <c r="F1561" s="59"/>
      <c r="K1561" s="14"/>
      <c r="L1561" s="4"/>
    </row>
    <row r="1562" spans="1:12" s="45" customFormat="1" x14ac:dyDescent="0.25">
      <c r="A1562" s="23"/>
      <c r="B1562" s="295"/>
      <c r="C1562" s="4"/>
      <c r="D1562" s="296"/>
      <c r="E1562" s="8"/>
      <c r="F1562" s="59"/>
      <c r="K1562" s="14"/>
      <c r="L1562" s="4"/>
    </row>
    <row r="1563" spans="1:12" s="45" customFormat="1" x14ac:dyDescent="0.25">
      <c r="A1563" s="23"/>
      <c r="B1563" s="295"/>
      <c r="C1563" s="4"/>
      <c r="D1563" s="296"/>
      <c r="E1563" s="8"/>
      <c r="F1563" s="59"/>
      <c r="K1563" s="14"/>
      <c r="L1563" s="4"/>
    </row>
    <row r="1564" spans="1:12" s="45" customFormat="1" x14ac:dyDescent="0.25">
      <c r="A1564" s="23"/>
      <c r="B1564" s="295"/>
      <c r="C1564" s="4"/>
      <c r="D1564" s="296"/>
      <c r="E1564" s="8"/>
      <c r="F1564" s="59"/>
      <c r="K1564" s="14"/>
      <c r="L1564" s="4"/>
    </row>
    <row r="1565" spans="1:12" s="45" customFormat="1" x14ac:dyDescent="0.25">
      <c r="A1565" s="23"/>
      <c r="B1565" s="295"/>
      <c r="C1565" s="4"/>
      <c r="D1565" s="296"/>
      <c r="E1565" s="8"/>
      <c r="F1565" s="59"/>
      <c r="K1565" s="14"/>
      <c r="L1565" s="4"/>
    </row>
    <row r="1566" spans="1:12" s="45" customFormat="1" x14ac:dyDescent="0.25">
      <c r="A1566" s="23"/>
      <c r="B1566" s="295"/>
      <c r="C1566" s="4"/>
      <c r="D1566" s="296"/>
      <c r="E1566" s="8"/>
      <c r="F1566" s="59"/>
      <c r="K1566" s="14"/>
      <c r="L1566" s="4"/>
    </row>
    <row r="1567" spans="1:12" s="45" customFormat="1" x14ac:dyDescent="0.25">
      <c r="A1567" s="23"/>
      <c r="B1567" s="295"/>
      <c r="C1567" s="4"/>
      <c r="D1567" s="296"/>
      <c r="E1567" s="8"/>
      <c r="F1567" s="59"/>
      <c r="K1567" s="14"/>
      <c r="L1567" s="4"/>
    </row>
    <row r="1568" spans="1:12" s="45" customFormat="1" x14ac:dyDescent="0.25">
      <c r="A1568" s="23"/>
      <c r="B1568" s="295"/>
      <c r="C1568" s="4"/>
      <c r="D1568" s="296"/>
      <c r="E1568" s="8"/>
      <c r="F1568" s="59"/>
      <c r="K1568" s="14"/>
      <c r="L1568" s="4"/>
    </row>
    <row r="1569" spans="1:12" s="45" customFormat="1" x14ac:dyDescent="0.25">
      <c r="A1569" s="23"/>
      <c r="B1569" s="295"/>
      <c r="C1569" s="4"/>
      <c r="D1569" s="296"/>
      <c r="E1569" s="8"/>
      <c r="F1569" s="59"/>
      <c r="K1569" s="14"/>
      <c r="L1569" s="4"/>
    </row>
    <row r="1570" spans="1:12" s="45" customFormat="1" x14ac:dyDescent="0.25">
      <c r="A1570" s="23"/>
      <c r="B1570" s="295"/>
      <c r="C1570" s="4"/>
      <c r="D1570" s="296"/>
      <c r="E1570" s="8"/>
      <c r="F1570" s="59"/>
      <c r="K1570" s="14"/>
      <c r="L1570" s="4"/>
    </row>
    <row r="1571" spans="1:12" s="45" customFormat="1" x14ac:dyDescent="0.25">
      <c r="A1571" s="23"/>
      <c r="B1571" s="295"/>
      <c r="C1571" s="4"/>
      <c r="D1571" s="296"/>
      <c r="E1571" s="8"/>
      <c r="F1571" s="59"/>
      <c r="K1571" s="14"/>
      <c r="L1571" s="4"/>
    </row>
    <row r="1572" spans="1:12" s="45" customFormat="1" x14ac:dyDescent="0.25">
      <c r="A1572" s="23"/>
      <c r="B1572" s="295"/>
      <c r="C1572" s="4"/>
      <c r="D1572" s="296"/>
      <c r="E1572" s="8"/>
      <c r="F1572" s="59"/>
      <c r="K1572" s="14"/>
      <c r="L1572" s="4"/>
    </row>
    <row r="1573" spans="1:12" s="45" customFormat="1" x14ac:dyDescent="0.25">
      <c r="A1573" s="23"/>
      <c r="B1573" s="297"/>
      <c r="C1573" s="4"/>
      <c r="D1573" s="296"/>
      <c r="E1573" s="8"/>
      <c r="F1573" s="59"/>
      <c r="K1573" s="14"/>
      <c r="L1573" s="4"/>
    </row>
    <row r="1574" spans="1:12" s="45" customFormat="1" x14ac:dyDescent="0.25">
      <c r="A1574" s="23"/>
      <c r="B1574" s="295"/>
      <c r="C1574" s="4"/>
      <c r="D1574" s="296"/>
      <c r="E1574" s="8"/>
      <c r="F1574" s="59"/>
      <c r="K1574" s="14"/>
      <c r="L1574" s="4"/>
    </row>
    <row r="1575" spans="1:12" s="45" customFormat="1" x14ac:dyDescent="0.25">
      <c r="A1575" s="23"/>
      <c r="B1575" s="295"/>
      <c r="C1575" s="4"/>
      <c r="D1575" s="296"/>
      <c r="E1575" s="8"/>
      <c r="F1575" s="59"/>
      <c r="K1575" s="14"/>
      <c r="L1575" s="4"/>
    </row>
    <row r="1576" spans="1:12" s="45" customFormat="1" x14ac:dyDescent="0.25">
      <c r="A1576" s="23"/>
      <c r="B1576" s="295"/>
      <c r="C1576" s="4"/>
      <c r="D1576" s="296"/>
      <c r="E1576" s="8"/>
      <c r="F1576" s="59"/>
      <c r="K1576" s="14"/>
      <c r="L1576" s="4"/>
    </row>
    <row r="1577" spans="1:12" s="45" customFormat="1" x14ac:dyDescent="0.25">
      <c r="A1577" s="23"/>
      <c r="B1577" s="295"/>
      <c r="C1577" s="4"/>
      <c r="D1577" s="296"/>
      <c r="E1577" s="8"/>
      <c r="F1577" s="59"/>
      <c r="K1577" s="14"/>
      <c r="L1577" s="4"/>
    </row>
    <row r="1578" spans="1:12" s="45" customFormat="1" x14ac:dyDescent="0.25">
      <c r="A1578" s="23"/>
      <c r="B1578" s="295"/>
      <c r="C1578" s="4"/>
      <c r="D1578" s="296"/>
      <c r="E1578" s="8"/>
      <c r="F1578" s="59"/>
      <c r="K1578" s="14"/>
      <c r="L1578" s="4"/>
    </row>
    <row r="1579" spans="1:12" s="45" customFormat="1" x14ac:dyDescent="0.25">
      <c r="A1579" s="23"/>
      <c r="B1579" s="295"/>
      <c r="C1579" s="4"/>
      <c r="D1579" s="296"/>
      <c r="E1579" s="8"/>
      <c r="F1579" s="59"/>
      <c r="K1579" s="14"/>
      <c r="L1579" s="4"/>
    </row>
    <row r="1580" spans="1:12" s="45" customFormat="1" x14ac:dyDescent="0.25">
      <c r="A1580" s="23"/>
      <c r="B1580" s="295"/>
      <c r="C1580" s="4"/>
      <c r="D1580" s="296"/>
      <c r="E1580" s="8"/>
      <c r="F1580" s="59"/>
      <c r="K1580" s="14"/>
      <c r="L1580" s="4"/>
    </row>
    <row r="1581" spans="1:12" s="45" customFormat="1" x14ac:dyDescent="0.25">
      <c r="A1581" s="23"/>
      <c r="B1581" s="295"/>
      <c r="C1581" s="4"/>
      <c r="D1581" s="296"/>
      <c r="E1581" s="8"/>
      <c r="F1581" s="59"/>
      <c r="K1581" s="14"/>
      <c r="L1581" s="4"/>
    </row>
    <row r="1582" spans="1:12" s="45" customFormat="1" x14ac:dyDescent="0.25">
      <c r="A1582" s="23"/>
      <c r="B1582" s="295"/>
      <c r="C1582" s="4"/>
      <c r="D1582" s="296"/>
      <c r="E1582" s="8"/>
      <c r="F1582" s="59"/>
      <c r="K1582" s="14"/>
      <c r="L1582" s="4"/>
    </row>
    <row r="1583" spans="1:12" s="45" customFormat="1" x14ac:dyDescent="0.25">
      <c r="A1583" s="23"/>
      <c r="B1583" s="295"/>
      <c r="C1583" s="4"/>
      <c r="D1583" s="296"/>
      <c r="E1583" s="8"/>
      <c r="F1583" s="59"/>
      <c r="K1583" s="14"/>
      <c r="L1583" s="4"/>
    </row>
    <row r="1584" spans="1:12" s="45" customFormat="1" x14ac:dyDescent="0.25">
      <c r="A1584" s="23"/>
      <c r="B1584" s="295"/>
      <c r="C1584" s="4"/>
      <c r="D1584" s="296"/>
      <c r="E1584" s="8"/>
      <c r="F1584" s="59"/>
      <c r="K1584" s="14"/>
      <c r="L1584" s="4"/>
    </row>
    <row r="1585" spans="1:10" x14ac:dyDescent="0.25">
      <c r="A1585" s="23"/>
      <c r="B1585" s="295"/>
      <c r="D1585" s="296"/>
      <c r="E1585" s="8"/>
      <c r="F1585" s="59"/>
    </row>
    <row r="1586" spans="1:10" s="238" customFormat="1" ht="20.25" x14ac:dyDescent="0.3">
      <c r="A1586" s="287"/>
      <c r="B1586" s="329"/>
      <c r="C1586" s="329"/>
      <c r="D1586" s="329"/>
      <c r="E1586" s="329"/>
      <c r="F1586" s="329"/>
      <c r="G1586" s="298"/>
      <c r="H1586" s="298"/>
      <c r="I1586" s="298"/>
      <c r="J1586" s="298"/>
    </row>
    <row r="1587" spans="1:10" x14ac:dyDescent="0.25">
      <c r="A1587" s="186"/>
      <c r="B1587" s="187"/>
      <c r="C1587" s="186"/>
      <c r="D1587" s="189"/>
      <c r="E1587" s="189"/>
      <c r="F1587" s="190"/>
    </row>
    <row r="1588" spans="1:10" x14ac:dyDescent="0.25">
      <c r="A1588" s="23"/>
      <c r="B1588" s="129"/>
      <c r="C1588" s="23"/>
      <c r="D1588" s="8"/>
      <c r="E1588" s="8"/>
      <c r="F1588" s="10"/>
    </row>
    <row r="1589" spans="1:10" x14ac:dyDescent="0.25">
      <c r="A1589" s="23"/>
      <c r="B1589" s="299"/>
      <c r="C1589" s="23"/>
      <c r="D1589" s="8"/>
      <c r="E1589" s="8"/>
      <c r="F1589" s="10"/>
    </row>
    <row r="1590" spans="1:10" x14ac:dyDescent="0.25">
      <c r="A1590" s="23"/>
      <c r="B1590" s="129"/>
      <c r="C1590" s="23"/>
      <c r="D1590" s="8"/>
      <c r="E1590" s="8"/>
      <c r="F1590" s="10"/>
    </row>
    <row r="1591" spans="1:10" x14ac:dyDescent="0.25">
      <c r="A1591" s="23"/>
      <c r="B1591" s="129"/>
      <c r="C1591" s="23"/>
      <c r="D1591" s="8"/>
      <c r="E1591" s="8"/>
      <c r="F1591" s="10"/>
    </row>
    <row r="1592" spans="1:10" x14ac:dyDescent="0.25">
      <c r="A1592" s="23"/>
      <c r="B1592" s="300"/>
      <c r="C1592" s="23"/>
      <c r="D1592" s="8"/>
      <c r="E1592" s="8"/>
      <c r="F1592" s="10"/>
    </row>
    <row r="1593" spans="1:10" x14ac:dyDescent="0.25">
      <c r="A1593" s="23"/>
      <c r="B1593" s="300"/>
      <c r="C1593" s="23"/>
      <c r="D1593" s="8"/>
      <c r="E1593" s="8"/>
      <c r="F1593" s="10"/>
    </row>
    <row r="1594" spans="1:10" x14ac:dyDescent="0.25">
      <c r="A1594" s="23"/>
      <c r="B1594" s="300"/>
      <c r="C1594" s="23"/>
      <c r="D1594" s="8"/>
      <c r="E1594" s="8"/>
      <c r="F1594" s="10"/>
    </row>
    <row r="1595" spans="1:10" x14ac:dyDescent="0.25">
      <c r="A1595" s="23"/>
      <c r="B1595" s="300"/>
      <c r="C1595" s="23"/>
      <c r="D1595" s="8"/>
      <c r="E1595" s="8"/>
      <c r="F1595" s="10"/>
    </row>
    <row r="1596" spans="1:10" x14ac:dyDescent="0.25">
      <c r="A1596" s="23"/>
      <c r="B1596" s="300"/>
      <c r="C1596" s="23"/>
      <c r="D1596" s="8"/>
      <c r="E1596" s="8"/>
      <c r="F1596" s="10"/>
    </row>
    <row r="1597" spans="1:10" x14ac:dyDescent="0.25">
      <c r="A1597" s="23"/>
      <c r="B1597" s="300"/>
      <c r="C1597" s="23"/>
      <c r="D1597" s="8"/>
      <c r="E1597" s="8"/>
      <c r="F1597" s="10"/>
    </row>
    <row r="1598" spans="1:10" x14ac:dyDescent="0.25">
      <c r="A1598" s="23"/>
      <c r="B1598" s="300"/>
      <c r="C1598" s="23"/>
      <c r="D1598" s="8"/>
      <c r="E1598" s="8"/>
      <c r="F1598" s="10"/>
    </row>
    <row r="1599" spans="1:10" x14ac:dyDescent="0.25">
      <c r="A1599" s="23"/>
      <c r="B1599" s="300"/>
      <c r="C1599" s="23"/>
      <c r="D1599" s="8"/>
      <c r="E1599" s="8"/>
      <c r="F1599" s="10"/>
    </row>
    <row r="1600" spans="1:10" x14ac:dyDescent="0.25">
      <c r="A1600" s="23"/>
      <c r="B1600" s="300"/>
      <c r="C1600" s="23"/>
      <c r="D1600" s="8"/>
      <c r="E1600" s="8"/>
      <c r="F1600" s="10"/>
    </row>
    <row r="1601" spans="1:12" s="45" customFormat="1" x14ac:dyDescent="0.25">
      <c r="A1601" s="23"/>
      <c r="B1601" s="300"/>
      <c r="C1601" s="23"/>
      <c r="D1601" s="8"/>
      <c r="E1601" s="8"/>
      <c r="F1601" s="10"/>
      <c r="K1601" s="14"/>
      <c r="L1601" s="4"/>
    </row>
    <row r="1602" spans="1:12" s="45" customFormat="1" x14ac:dyDescent="0.25">
      <c r="A1602" s="23"/>
      <c r="B1602" s="300"/>
      <c r="C1602" s="23"/>
      <c r="D1602" s="8"/>
      <c r="E1602" s="8"/>
      <c r="F1602" s="10"/>
      <c r="K1602" s="14"/>
      <c r="L1602" s="4"/>
    </row>
    <row r="1603" spans="1:12" s="45" customFormat="1" x14ac:dyDescent="0.25">
      <c r="A1603" s="23"/>
      <c r="B1603" s="300"/>
      <c r="C1603" s="23"/>
      <c r="D1603" s="8"/>
      <c r="E1603" s="8"/>
      <c r="F1603" s="10"/>
      <c r="K1603" s="14"/>
      <c r="L1603" s="4"/>
    </row>
    <row r="1604" spans="1:12" s="45" customFormat="1" x14ac:dyDescent="0.25">
      <c r="A1604" s="23"/>
      <c r="B1604" s="300"/>
      <c r="C1604" s="23"/>
      <c r="D1604" s="8"/>
      <c r="E1604" s="8"/>
      <c r="F1604" s="10"/>
      <c r="K1604" s="14"/>
      <c r="L1604" s="4"/>
    </row>
    <row r="1605" spans="1:12" s="45" customFormat="1" x14ac:dyDescent="0.25">
      <c r="A1605" s="23"/>
      <c r="B1605" s="300"/>
      <c r="C1605" s="23"/>
      <c r="D1605" s="8"/>
      <c r="E1605" s="8"/>
      <c r="F1605" s="10"/>
      <c r="K1605" s="14"/>
      <c r="L1605" s="4"/>
    </row>
    <row r="1606" spans="1:12" s="45" customFormat="1" x14ac:dyDescent="0.25">
      <c r="A1606" s="23"/>
      <c r="B1606" s="300"/>
      <c r="C1606" s="23"/>
      <c r="D1606" s="8"/>
      <c r="E1606" s="8"/>
      <c r="F1606" s="10"/>
      <c r="K1606" s="14"/>
      <c r="L1606" s="4"/>
    </row>
    <row r="1607" spans="1:12" s="45" customFormat="1" x14ac:dyDescent="0.25">
      <c r="A1607" s="23"/>
      <c r="B1607" s="300"/>
      <c r="C1607" s="23"/>
      <c r="D1607" s="8"/>
      <c r="E1607" s="8"/>
      <c r="F1607" s="10"/>
      <c r="K1607" s="14"/>
      <c r="L1607" s="4"/>
    </row>
    <row r="1608" spans="1:12" s="45" customFormat="1" x14ac:dyDescent="0.25">
      <c r="A1608" s="23"/>
      <c r="B1608" s="300"/>
      <c r="C1608" s="23"/>
      <c r="D1608" s="8"/>
      <c r="E1608" s="8"/>
      <c r="F1608" s="10"/>
      <c r="K1608" s="14"/>
      <c r="L1608" s="4"/>
    </row>
    <row r="1609" spans="1:12" s="45" customFormat="1" x14ac:dyDescent="0.25">
      <c r="A1609" s="23"/>
      <c r="B1609" s="300"/>
      <c r="C1609" s="23"/>
      <c r="D1609" s="8"/>
      <c r="E1609" s="8"/>
      <c r="F1609" s="10"/>
      <c r="K1609" s="14"/>
      <c r="L1609" s="4"/>
    </row>
    <row r="1610" spans="1:12" s="45" customFormat="1" x14ac:dyDescent="0.25">
      <c r="A1610" s="23"/>
      <c r="B1610" s="300"/>
      <c r="C1610" s="23"/>
      <c r="D1610" s="8"/>
      <c r="E1610" s="8"/>
      <c r="F1610" s="10"/>
      <c r="K1610" s="14"/>
      <c r="L1610" s="4"/>
    </row>
    <row r="1611" spans="1:12" s="45" customFormat="1" x14ac:dyDescent="0.25">
      <c r="A1611" s="23"/>
      <c r="B1611" s="300"/>
      <c r="C1611" s="23"/>
      <c r="D1611" s="8"/>
      <c r="E1611" s="8"/>
      <c r="F1611" s="10"/>
      <c r="K1611" s="14"/>
      <c r="L1611" s="4"/>
    </row>
    <row r="1612" spans="1:12" s="45" customFormat="1" x14ac:dyDescent="0.25">
      <c r="A1612" s="23"/>
      <c r="B1612" s="300"/>
      <c r="C1612" s="23"/>
      <c r="D1612" s="8"/>
      <c r="E1612" s="8"/>
      <c r="F1612" s="10"/>
      <c r="K1612" s="14"/>
      <c r="L1612" s="4"/>
    </row>
    <row r="1613" spans="1:12" s="45" customFormat="1" x14ac:dyDescent="0.25">
      <c r="A1613" s="23"/>
      <c r="B1613" s="300"/>
      <c r="C1613" s="23"/>
      <c r="D1613" s="8"/>
      <c r="E1613" s="8"/>
      <c r="F1613" s="10"/>
      <c r="K1613" s="14"/>
      <c r="L1613" s="4"/>
    </row>
    <row r="1614" spans="1:12" s="45" customFormat="1" x14ac:dyDescent="0.25">
      <c r="A1614" s="23"/>
      <c r="B1614" s="300"/>
      <c r="C1614" s="23"/>
      <c r="D1614" s="8"/>
      <c r="E1614" s="8"/>
      <c r="F1614" s="10"/>
      <c r="K1614" s="14"/>
      <c r="L1614" s="4"/>
    </row>
    <row r="1615" spans="1:12" s="45" customFormat="1" x14ac:dyDescent="0.25">
      <c r="A1615" s="23"/>
      <c r="B1615" s="300"/>
      <c r="C1615" s="23"/>
      <c r="D1615" s="8"/>
      <c r="E1615" s="8"/>
      <c r="F1615" s="10"/>
      <c r="K1615" s="14"/>
      <c r="L1615" s="4"/>
    </row>
    <row r="1616" spans="1:12" s="45" customFormat="1" x14ac:dyDescent="0.25">
      <c r="A1616" s="23"/>
      <c r="B1616" s="300"/>
      <c r="C1616" s="23"/>
      <c r="D1616" s="8"/>
      <c r="E1616" s="8"/>
      <c r="F1616" s="10"/>
      <c r="K1616" s="14"/>
      <c r="L1616" s="4"/>
    </row>
    <row r="1617" spans="1:12" s="45" customFormat="1" x14ac:dyDescent="0.25">
      <c r="A1617" s="23"/>
      <c r="B1617" s="300"/>
      <c r="C1617" s="23"/>
      <c r="D1617" s="8"/>
      <c r="E1617" s="8"/>
      <c r="F1617" s="10"/>
      <c r="K1617" s="14"/>
      <c r="L1617" s="4"/>
    </row>
    <row r="1618" spans="1:12" s="45" customFormat="1" x14ac:dyDescent="0.25">
      <c r="A1618" s="23"/>
      <c r="B1618" s="300"/>
      <c r="C1618" s="23"/>
      <c r="D1618" s="8"/>
      <c r="E1618" s="8"/>
      <c r="F1618" s="10"/>
      <c r="K1618" s="14"/>
      <c r="L1618" s="4"/>
    </row>
    <row r="1619" spans="1:12" s="45" customFormat="1" ht="18.75" x14ac:dyDescent="0.25">
      <c r="A1619" s="114"/>
      <c r="B1619" s="301"/>
      <c r="C1619" s="114"/>
      <c r="D1619" s="8"/>
      <c r="E1619" s="8"/>
      <c r="F1619" s="293"/>
      <c r="K1619" s="14"/>
      <c r="L1619" s="4"/>
    </row>
    <row r="1620" spans="1:12" s="45" customFormat="1" x14ac:dyDescent="0.25">
      <c r="A1620" s="23"/>
      <c r="B1620" s="300"/>
      <c r="C1620" s="23"/>
      <c r="D1620" s="8"/>
      <c r="E1620" s="8"/>
      <c r="F1620" s="10"/>
      <c r="K1620" s="14"/>
      <c r="L1620" s="4"/>
    </row>
    <row r="1621" spans="1:12" s="45" customFormat="1" x14ac:dyDescent="0.25">
      <c r="A1621" s="23"/>
      <c r="B1621" s="300"/>
      <c r="C1621" s="23"/>
      <c r="D1621" s="8"/>
      <c r="E1621" s="8"/>
      <c r="F1621" s="10"/>
      <c r="K1621" s="14"/>
      <c r="L1621" s="4"/>
    </row>
    <row r="1622" spans="1:12" s="45" customFormat="1" x14ac:dyDescent="0.25">
      <c r="A1622" s="23"/>
      <c r="B1622" s="300"/>
      <c r="C1622" s="23"/>
      <c r="D1622" s="8"/>
      <c r="E1622" s="8"/>
      <c r="F1622" s="10"/>
      <c r="K1622" s="14"/>
      <c r="L1622" s="4"/>
    </row>
    <row r="1623" spans="1:12" s="45" customFormat="1" x14ac:dyDescent="0.25">
      <c r="A1623" s="23"/>
      <c r="B1623" s="300"/>
      <c r="C1623" s="23"/>
      <c r="D1623" s="8"/>
      <c r="E1623" s="8"/>
      <c r="F1623" s="10"/>
      <c r="K1623" s="14"/>
      <c r="L1623" s="4"/>
    </row>
    <row r="1624" spans="1:12" s="45" customFormat="1" x14ac:dyDescent="0.25">
      <c r="A1624" s="23"/>
      <c r="B1624" s="300"/>
      <c r="C1624" s="23"/>
      <c r="D1624" s="8"/>
      <c r="E1624" s="8"/>
      <c r="F1624" s="10"/>
      <c r="K1624" s="14"/>
      <c r="L1624" s="4"/>
    </row>
    <row r="1625" spans="1:12" s="45" customFormat="1" x14ac:dyDescent="0.25">
      <c r="A1625" s="23"/>
      <c r="B1625" s="300"/>
      <c r="C1625" s="23"/>
      <c r="D1625" s="8"/>
      <c r="E1625" s="8"/>
      <c r="F1625" s="10"/>
      <c r="K1625" s="14"/>
      <c r="L1625" s="4"/>
    </row>
    <row r="1626" spans="1:12" s="45" customFormat="1" x14ac:dyDescent="0.25">
      <c r="A1626" s="23"/>
      <c r="B1626" s="300"/>
      <c r="C1626" s="23"/>
      <c r="D1626" s="8"/>
      <c r="E1626" s="8"/>
      <c r="F1626" s="10"/>
      <c r="K1626" s="14"/>
      <c r="L1626" s="4"/>
    </row>
    <row r="1627" spans="1:12" s="45" customFormat="1" x14ac:dyDescent="0.25">
      <c r="A1627" s="23"/>
      <c r="B1627" s="300"/>
      <c r="C1627" s="23"/>
      <c r="D1627" s="8"/>
      <c r="E1627" s="8"/>
      <c r="F1627" s="10"/>
      <c r="K1627" s="14"/>
      <c r="L1627" s="4"/>
    </row>
    <row r="1628" spans="1:12" s="45" customFormat="1" x14ac:dyDescent="0.25">
      <c r="A1628" s="23"/>
      <c r="B1628" s="300"/>
      <c r="C1628" s="23"/>
      <c r="D1628" s="8"/>
      <c r="E1628" s="8"/>
      <c r="F1628" s="10"/>
      <c r="K1628" s="14"/>
      <c r="L1628" s="4"/>
    </row>
    <row r="1629" spans="1:12" s="45" customFormat="1" x14ac:dyDescent="0.25">
      <c r="A1629" s="23"/>
      <c r="B1629" s="300"/>
      <c r="C1629" s="23"/>
      <c r="D1629" s="8"/>
      <c r="E1629" s="8"/>
      <c r="F1629" s="10"/>
      <c r="K1629" s="14"/>
      <c r="L1629" s="4"/>
    </row>
    <row r="1630" spans="1:12" s="45" customFormat="1" x14ac:dyDescent="0.25">
      <c r="A1630" s="23"/>
      <c r="B1630" s="300"/>
      <c r="C1630" s="23"/>
      <c r="D1630" s="8"/>
      <c r="E1630" s="8"/>
      <c r="F1630" s="10"/>
      <c r="K1630" s="14"/>
      <c r="L1630" s="4"/>
    </row>
    <row r="1631" spans="1:12" s="45" customFormat="1" ht="18.75" x14ac:dyDescent="0.25">
      <c r="A1631" s="114"/>
      <c r="B1631" s="302"/>
      <c r="C1631" s="114"/>
      <c r="D1631" s="8"/>
      <c r="E1631" s="8"/>
      <c r="F1631" s="293"/>
      <c r="K1631" s="14"/>
      <c r="L1631" s="4"/>
    </row>
    <row r="1632" spans="1:12" s="45" customFormat="1" x14ac:dyDescent="0.25">
      <c r="A1632" s="23"/>
      <c r="B1632" s="300"/>
      <c r="C1632" s="23"/>
      <c r="D1632" s="8"/>
      <c r="E1632" s="8"/>
      <c r="F1632" s="10"/>
      <c r="K1632" s="14"/>
      <c r="L1632" s="4"/>
    </row>
    <row r="1633" spans="1:12" s="45" customFormat="1" x14ac:dyDescent="0.25">
      <c r="A1633" s="23"/>
      <c r="B1633" s="300"/>
      <c r="C1633" s="23"/>
      <c r="D1633" s="8"/>
      <c r="E1633" s="8"/>
      <c r="F1633" s="10"/>
      <c r="K1633" s="14"/>
      <c r="L1633" s="4"/>
    </row>
    <row r="1634" spans="1:12" s="45" customFormat="1" x14ac:dyDescent="0.25">
      <c r="A1634" s="23"/>
      <c r="B1634" s="300"/>
      <c r="C1634" s="23"/>
      <c r="D1634" s="8"/>
      <c r="E1634" s="8"/>
      <c r="F1634" s="10"/>
      <c r="K1634" s="14"/>
      <c r="L1634" s="4"/>
    </row>
    <row r="1635" spans="1:12" s="45" customFormat="1" x14ac:dyDescent="0.25">
      <c r="A1635" s="23"/>
      <c r="B1635" s="300"/>
      <c r="C1635" s="23"/>
      <c r="D1635" s="8"/>
      <c r="E1635" s="8"/>
      <c r="F1635" s="10"/>
      <c r="K1635" s="14"/>
      <c r="L1635" s="4"/>
    </row>
    <row r="1636" spans="1:12" s="45" customFormat="1" x14ac:dyDescent="0.25">
      <c r="A1636" s="23"/>
      <c r="B1636" s="300"/>
      <c r="C1636" s="23"/>
      <c r="D1636" s="8"/>
      <c r="E1636" s="8"/>
      <c r="F1636" s="10"/>
      <c r="K1636" s="14"/>
      <c r="L1636" s="4"/>
    </row>
    <row r="1637" spans="1:12" s="45" customFormat="1" x14ac:dyDescent="0.25">
      <c r="A1637" s="23"/>
      <c r="B1637" s="300"/>
      <c r="C1637" s="23"/>
      <c r="D1637" s="8"/>
      <c r="E1637" s="8"/>
      <c r="F1637" s="10"/>
      <c r="K1637" s="14"/>
      <c r="L1637" s="4"/>
    </row>
    <row r="1638" spans="1:12" s="45" customFormat="1" x14ac:dyDescent="0.25">
      <c r="A1638" s="23"/>
      <c r="B1638" s="300"/>
      <c r="C1638" s="23"/>
      <c r="D1638" s="8"/>
      <c r="E1638" s="8"/>
      <c r="F1638" s="10"/>
      <c r="K1638" s="14"/>
      <c r="L1638" s="4"/>
    </row>
    <row r="1639" spans="1:12" s="45" customFormat="1" x14ac:dyDescent="0.25">
      <c r="A1639" s="23"/>
      <c r="B1639" s="300"/>
      <c r="C1639" s="23"/>
      <c r="D1639" s="8"/>
      <c r="E1639" s="8"/>
      <c r="F1639" s="10"/>
      <c r="K1639" s="14"/>
      <c r="L1639" s="4"/>
    </row>
    <row r="1640" spans="1:12" s="45" customFormat="1" x14ac:dyDescent="0.25">
      <c r="A1640" s="23"/>
      <c r="B1640" s="300"/>
      <c r="C1640" s="23"/>
      <c r="D1640" s="8"/>
      <c r="E1640" s="8"/>
      <c r="F1640" s="10"/>
      <c r="K1640" s="14"/>
      <c r="L1640" s="4"/>
    </row>
    <row r="1641" spans="1:12" s="45" customFormat="1" x14ac:dyDescent="0.25">
      <c r="A1641" s="23"/>
      <c r="B1641" s="300"/>
      <c r="C1641" s="23"/>
      <c r="D1641" s="8"/>
      <c r="E1641" s="8"/>
      <c r="F1641" s="10"/>
      <c r="K1641" s="14"/>
      <c r="L1641" s="4"/>
    </row>
    <row r="1642" spans="1:12" s="45" customFormat="1" x14ac:dyDescent="0.25">
      <c r="A1642" s="23"/>
      <c r="B1642" s="300"/>
      <c r="C1642" s="23"/>
      <c r="D1642" s="8"/>
      <c r="E1642" s="8"/>
      <c r="F1642" s="10"/>
      <c r="K1642" s="14"/>
      <c r="L1642" s="4"/>
    </row>
    <row r="1643" spans="1:12" s="45" customFormat="1" x14ac:dyDescent="0.25">
      <c r="A1643" s="23"/>
      <c r="B1643" s="300"/>
      <c r="C1643" s="23"/>
      <c r="D1643" s="8"/>
      <c r="E1643" s="8"/>
      <c r="F1643" s="10"/>
      <c r="K1643" s="14"/>
      <c r="L1643" s="4"/>
    </row>
    <row r="1644" spans="1:12" s="45" customFormat="1" x14ac:dyDescent="0.25">
      <c r="A1644" s="23"/>
      <c r="B1644" s="300"/>
      <c r="C1644" s="23"/>
      <c r="D1644" s="8"/>
      <c r="E1644" s="8"/>
      <c r="F1644" s="10"/>
      <c r="K1644" s="14"/>
      <c r="L1644" s="4"/>
    </row>
    <row r="1645" spans="1:12" s="45" customFormat="1" x14ac:dyDescent="0.25">
      <c r="A1645" s="23"/>
      <c r="B1645" s="300"/>
      <c r="C1645" s="23"/>
      <c r="D1645" s="8"/>
      <c r="E1645" s="8"/>
      <c r="F1645" s="10"/>
      <c r="K1645" s="14"/>
      <c r="L1645" s="4"/>
    </row>
    <row r="1646" spans="1:12" s="45" customFormat="1" x14ac:dyDescent="0.25">
      <c r="A1646" s="23"/>
      <c r="B1646" s="300"/>
      <c r="C1646" s="23"/>
      <c r="D1646" s="8"/>
      <c r="E1646" s="8"/>
      <c r="F1646" s="10"/>
      <c r="K1646" s="14"/>
      <c r="L1646" s="4"/>
    </row>
    <row r="1647" spans="1:12" s="45" customFormat="1" x14ac:dyDescent="0.25">
      <c r="A1647" s="23"/>
      <c r="B1647" s="300"/>
      <c r="C1647" s="23"/>
      <c r="D1647" s="8"/>
      <c r="E1647" s="8"/>
      <c r="F1647" s="10"/>
      <c r="K1647" s="14"/>
      <c r="L1647" s="4"/>
    </row>
    <row r="1648" spans="1:12" s="45" customFormat="1" x14ac:dyDescent="0.25">
      <c r="A1648" s="23"/>
      <c r="B1648" s="300"/>
      <c r="C1648" s="23"/>
      <c r="D1648" s="8"/>
      <c r="E1648" s="8"/>
      <c r="F1648" s="10"/>
      <c r="K1648" s="14"/>
      <c r="L1648" s="4"/>
    </row>
    <row r="1649" spans="1:12" s="45" customFormat="1" x14ac:dyDescent="0.25">
      <c r="A1649" s="23"/>
      <c r="B1649" s="300"/>
      <c r="C1649" s="23"/>
      <c r="D1649" s="8"/>
      <c r="E1649" s="8"/>
      <c r="F1649" s="10"/>
      <c r="K1649" s="14"/>
      <c r="L1649" s="4"/>
    </row>
    <row r="1650" spans="1:12" s="45" customFormat="1" x14ac:dyDescent="0.25">
      <c r="A1650" s="23"/>
      <c r="B1650" s="300"/>
      <c r="C1650" s="23"/>
      <c r="D1650" s="8"/>
      <c r="E1650" s="8"/>
      <c r="F1650" s="10"/>
      <c r="K1650" s="14"/>
      <c r="L1650" s="4"/>
    </row>
    <row r="1651" spans="1:12" s="45" customFormat="1" x14ac:dyDescent="0.25">
      <c r="A1651" s="23"/>
      <c r="B1651" s="300"/>
      <c r="C1651" s="23"/>
      <c r="D1651" s="8"/>
      <c r="E1651" s="8"/>
      <c r="F1651" s="10"/>
      <c r="K1651" s="14"/>
      <c r="L1651" s="4"/>
    </row>
    <row r="1652" spans="1:12" s="45" customFormat="1" x14ac:dyDescent="0.25">
      <c r="A1652" s="23"/>
      <c r="B1652" s="300"/>
      <c r="C1652" s="23"/>
      <c r="D1652" s="8"/>
      <c r="E1652" s="8"/>
      <c r="F1652" s="10"/>
      <c r="K1652" s="14"/>
      <c r="L1652" s="4"/>
    </row>
    <row r="1653" spans="1:12" s="45" customFormat="1" x14ac:dyDescent="0.25">
      <c r="A1653" s="23"/>
      <c r="B1653" s="300"/>
      <c r="C1653" s="23"/>
      <c r="D1653" s="8"/>
      <c r="E1653" s="8"/>
      <c r="F1653" s="10"/>
      <c r="K1653" s="14"/>
      <c r="L1653" s="4"/>
    </row>
    <row r="1654" spans="1:12" s="45" customFormat="1" x14ac:dyDescent="0.25">
      <c r="A1654" s="23"/>
      <c r="B1654" s="300"/>
      <c r="C1654" s="23"/>
      <c r="D1654" s="8"/>
      <c r="E1654" s="8"/>
      <c r="F1654" s="10"/>
      <c r="K1654" s="14"/>
      <c r="L1654" s="4"/>
    </row>
    <row r="1655" spans="1:12" s="45" customFormat="1" x14ac:dyDescent="0.25">
      <c r="A1655" s="23"/>
      <c r="B1655" s="300"/>
      <c r="C1655" s="23"/>
      <c r="D1655" s="8"/>
      <c r="E1655" s="8"/>
      <c r="F1655" s="10"/>
      <c r="K1655" s="14"/>
      <c r="L1655" s="4"/>
    </row>
    <row r="1656" spans="1:12" s="45" customFormat="1" x14ac:dyDescent="0.25">
      <c r="A1656" s="23"/>
      <c r="B1656" s="300"/>
      <c r="C1656" s="23"/>
      <c r="D1656" s="8"/>
      <c r="E1656" s="8"/>
      <c r="F1656" s="10"/>
      <c r="K1656" s="14"/>
      <c r="L1656" s="4"/>
    </row>
    <row r="1657" spans="1:12" s="45" customFormat="1" x14ac:dyDescent="0.25">
      <c r="A1657" s="23"/>
      <c r="B1657" s="300"/>
      <c r="C1657" s="23"/>
      <c r="D1657" s="8"/>
      <c r="E1657" s="8"/>
      <c r="F1657" s="10"/>
      <c r="K1657" s="14"/>
      <c r="L1657" s="4"/>
    </row>
    <row r="1658" spans="1:12" s="45" customFormat="1" x14ac:dyDescent="0.25">
      <c r="A1658" s="23"/>
      <c r="B1658" s="300"/>
      <c r="C1658" s="23"/>
      <c r="D1658" s="8"/>
      <c r="E1658" s="8"/>
      <c r="F1658" s="10"/>
      <c r="K1658" s="14"/>
      <c r="L1658" s="4"/>
    </row>
    <row r="1659" spans="1:12" s="45" customFormat="1" x14ac:dyDescent="0.25">
      <c r="A1659" s="23"/>
      <c r="B1659" s="300"/>
      <c r="C1659" s="23"/>
      <c r="D1659" s="8"/>
      <c r="E1659" s="8"/>
      <c r="F1659" s="10"/>
      <c r="K1659" s="14"/>
      <c r="L1659" s="4"/>
    </row>
    <row r="1660" spans="1:12" s="45" customFormat="1" x14ac:dyDescent="0.25">
      <c r="A1660" s="23"/>
      <c r="B1660" s="300"/>
      <c r="C1660" s="23"/>
      <c r="D1660" s="8"/>
      <c r="E1660" s="8"/>
      <c r="F1660" s="10"/>
      <c r="K1660" s="14"/>
      <c r="L1660" s="4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s="45" customFormat="1" x14ac:dyDescent="0.25">
      <c r="A1662" s="23"/>
      <c r="B1662" s="130"/>
      <c r="C1662" s="23"/>
      <c r="D1662" s="8"/>
      <c r="E1662" s="8"/>
      <c r="F1662" s="10"/>
      <c r="K1662" s="14"/>
      <c r="L1662" s="4"/>
    </row>
    <row r="1663" spans="1:12" s="45" customFormat="1" x14ac:dyDescent="0.25">
      <c r="A1663" s="23"/>
      <c r="B1663" s="300"/>
      <c r="C1663" s="23"/>
      <c r="D1663" s="8"/>
      <c r="E1663" s="8"/>
      <c r="F1663" s="10"/>
      <c r="K1663" s="14"/>
      <c r="L1663" s="4"/>
    </row>
    <row r="1664" spans="1:12" s="45" customFormat="1" x14ac:dyDescent="0.25">
      <c r="A1664" s="23"/>
      <c r="B1664" s="300"/>
      <c r="C1664" s="23"/>
      <c r="D1664" s="8"/>
      <c r="E1664" s="8"/>
      <c r="F1664" s="10"/>
      <c r="K1664" s="14"/>
      <c r="L1664" s="4"/>
    </row>
    <row r="1665" spans="1:12" x14ac:dyDescent="0.25">
      <c r="A1665" s="23"/>
      <c r="B1665" s="300"/>
      <c r="C1665" s="23"/>
      <c r="D1665" s="8"/>
      <c r="E1665" s="8"/>
      <c r="F1665" s="10"/>
    </row>
    <row r="1666" spans="1:12" x14ac:dyDescent="0.25">
      <c r="A1666" s="23"/>
      <c r="B1666" s="300"/>
      <c r="C1666" s="23"/>
      <c r="D1666" s="8"/>
      <c r="E1666" s="8"/>
      <c r="F1666" s="10"/>
    </row>
    <row r="1667" spans="1:12" x14ac:dyDescent="0.25">
      <c r="A1667" s="23"/>
      <c r="B1667" s="300"/>
      <c r="C1667" s="23"/>
      <c r="D1667" s="8"/>
      <c r="E1667" s="8"/>
      <c r="F1667" s="10"/>
    </row>
    <row r="1669" spans="1:12" s="238" customFormat="1" x14ac:dyDescent="0.25">
      <c r="G1669" s="298"/>
      <c r="H1669" s="298"/>
      <c r="I1669" s="298"/>
      <c r="J1669" s="298"/>
      <c r="L1669" s="303"/>
    </row>
    <row r="1671" spans="1:12" s="238" customFormat="1" ht="20.25" x14ac:dyDescent="0.3">
      <c r="A1671" s="304"/>
      <c r="B1671" s="327"/>
      <c r="C1671" s="329"/>
      <c r="D1671" s="329"/>
      <c r="E1671" s="329"/>
      <c r="F1671" s="329"/>
      <c r="G1671" s="298"/>
      <c r="H1671" s="298"/>
      <c r="I1671" s="298"/>
      <c r="J1671" s="298"/>
      <c r="L1671" s="303"/>
    </row>
    <row r="1672" spans="1:12" x14ac:dyDescent="0.25">
      <c r="A1672" s="186"/>
      <c r="B1672" s="187"/>
      <c r="D1672" s="41"/>
      <c r="F1672" s="59"/>
    </row>
    <row r="1673" spans="1:12" x14ac:dyDescent="0.25">
      <c r="A1673" s="305"/>
      <c r="B1673" s="306"/>
      <c r="C1673" s="307"/>
      <c r="D1673" s="308"/>
      <c r="E1673" s="307"/>
      <c r="F1673" s="309"/>
    </row>
    <row r="1674" spans="1:12" x14ac:dyDescent="0.25">
      <c r="A1674" s="23"/>
      <c r="B1674" s="129"/>
      <c r="D1674" s="8"/>
      <c r="E1674" s="8"/>
      <c r="F1674" s="59"/>
    </row>
    <row r="1675" spans="1:12" x14ac:dyDescent="0.25">
      <c r="A1675" s="23"/>
      <c r="B1675" s="129"/>
      <c r="D1675" s="8"/>
      <c r="E1675" s="8"/>
      <c r="F1675" s="59"/>
    </row>
    <row r="1676" spans="1:12" x14ac:dyDescent="0.25">
      <c r="A1676" s="23"/>
      <c r="B1676" s="129"/>
      <c r="D1676" s="8"/>
      <c r="E1676" s="8"/>
      <c r="F1676" s="59"/>
    </row>
    <row r="1677" spans="1:12" x14ac:dyDescent="0.25">
      <c r="A1677" s="23"/>
      <c r="B1677" s="129"/>
      <c r="D1677" s="8"/>
      <c r="E1677" s="8"/>
      <c r="F1677" s="59"/>
    </row>
    <row r="1678" spans="1:12" x14ac:dyDescent="0.25">
      <c r="A1678" s="305"/>
      <c r="B1678" s="306"/>
      <c r="C1678" s="307"/>
      <c r="D1678" s="8"/>
      <c r="E1678" s="8"/>
      <c r="F1678" s="309"/>
    </row>
    <row r="1679" spans="1:12" x14ac:dyDescent="0.25">
      <c r="A1679" s="23"/>
      <c r="B1679" s="129"/>
      <c r="D1679" s="8"/>
      <c r="E1679" s="8"/>
      <c r="F1679" s="59"/>
    </row>
    <row r="1680" spans="1:12" x14ac:dyDescent="0.25">
      <c r="A1680" s="23"/>
      <c r="B1680" s="129"/>
      <c r="D1680" s="8"/>
      <c r="E1680" s="8"/>
      <c r="F1680" s="59"/>
    </row>
    <row r="1681" spans="1:12" s="45" customFormat="1" x14ac:dyDescent="0.25">
      <c r="A1681" s="23"/>
      <c r="B1681" s="129"/>
      <c r="C1681" s="4"/>
      <c r="D1681" s="8"/>
      <c r="E1681" s="8"/>
      <c r="F1681" s="59"/>
      <c r="K1681" s="14"/>
      <c r="L1681" s="4"/>
    </row>
    <row r="1682" spans="1:12" s="45" customFormat="1" x14ac:dyDescent="0.25">
      <c r="A1682" s="23"/>
      <c r="B1682" s="129"/>
      <c r="C1682" s="4"/>
      <c r="D1682" s="8"/>
      <c r="E1682" s="8"/>
      <c r="F1682" s="59"/>
      <c r="K1682" s="14"/>
      <c r="L1682" s="4"/>
    </row>
    <row r="1683" spans="1:12" s="45" customFormat="1" x14ac:dyDescent="0.25">
      <c r="A1683" s="23"/>
      <c r="B1683" s="129"/>
      <c r="C1683" s="4"/>
      <c r="D1683" s="8"/>
      <c r="E1683" s="8"/>
      <c r="F1683" s="59"/>
      <c r="K1683" s="14"/>
      <c r="L1683" s="4"/>
    </row>
    <row r="1684" spans="1:12" s="45" customFormat="1" x14ac:dyDescent="0.25">
      <c r="A1684" s="23"/>
      <c r="B1684" s="129"/>
      <c r="C1684" s="4"/>
      <c r="D1684" s="8"/>
      <c r="E1684" s="8"/>
      <c r="F1684" s="59"/>
      <c r="K1684" s="14"/>
      <c r="L1684" s="4"/>
    </row>
    <row r="1685" spans="1:12" s="45" customFormat="1" x14ac:dyDescent="0.25">
      <c r="A1685" s="305"/>
      <c r="B1685" s="306"/>
      <c r="C1685" s="307"/>
      <c r="D1685" s="8"/>
      <c r="E1685" s="8"/>
      <c r="F1685" s="309"/>
      <c r="K1685" s="14"/>
      <c r="L1685" s="4"/>
    </row>
    <row r="1686" spans="1:12" s="45" customFormat="1" x14ac:dyDescent="0.25">
      <c r="A1686" s="23"/>
      <c r="B1686" s="129"/>
      <c r="C1686" s="4"/>
      <c r="D1686" s="8"/>
      <c r="E1686" s="8"/>
      <c r="F1686" s="59"/>
      <c r="K1686" s="14"/>
      <c r="L1686" s="4"/>
    </row>
    <row r="1687" spans="1:12" s="45" customFormat="1" x14ac:dyDescent="0.25">
      <c r="A1687" s="23"/>
      <c r="B1687" s="129"/>
      <c r="C1687" s="4"/>
      <c r="D1687" s="8"/>
      <c r="E1687" s="8"/>
      <c r="F1687" s="59"/>
      <c r="K1687" s="14"/>
      <c r="L1687" s="4"/>
    </row>
    <row r="1688" spans="1:12" s="45" customFormat="1" x14ac:dyDescent="0.25">
      <c r="A1688" s="305"/>
      <c r="B1688" s="306"/>
      <c r="C1688" s="307"/>
      <c r="D1688" s="8"/>
      <c r="E1688" s="8"/>
      <c r="F1688" s="309"/>
      <c r="K1688" s="14"/>
      <c r="L1688" s="4"/>
    </row>
    <row r="1689" spans="1:12" s="45" customFormat="1" x14ac:dyDescent="0.25">
      <c r="A1689" s="23"/>
      <c r="B1689" s="129"/>
      <c r="C1689" s="4"/>
      <c r="D1689" s="8"/>
      <c r="E1689" s="8"/>
      <c r="F1689" s="59"/>
      <c r="K1689" s="14"/>
      <c r="L1689" s="4"/>
    </row>
    <row r="1690" spans="1:12" s="45" customFormat="1" x14ac:dyDescent="0.25">
      <c r="A1690" s="23"/>
      <c r="B1690" s="129"/>
      <c r="C1690" s="4"/>
      <c r="D1690" s="8"/>
      <c r="E1690" s="8"/>
      <c r="F1690" s="59"/>
      <c r="K1690" s="14"/>
      <c r="L1690" s="4"/>
    </row>
    <row r="1691" spans="1:12" s="45" customFormat="1" x14ac:dyDescent="0.25">
      <c r="A1691" s="23"/>
      <c r="B1691" s="129"/>
      <c r="C1691" s="4"/>
      <c r="D1691" s="8"/>
      <c r="E1691" s="8"/>
      <c r="F1691" s="59"/>
      <c r="K1691" s="14"/>
      <c r="L1691" s="4"/>
    </row>
    <row r="1692" spans="1:12" s="45" customFormat="1" x14ac:dyDescent="0.25">
      <c r="A1692" s="23"/>
      <c r="B1692" s="129"/>
      <c r="C1692" s="4"/>
      <c r="D1692" s="8"/>
      <c r="E1692" s="8"/>
      <c r="F1692" s="59"/>
      <c r="K1692" s="14"/>
      <c r="L1692" s="4"/>
    </row>
    <row r="1693" spans="1:12" s="45" customFormat="1" x14ac:dyDescent="0.25">
      <c r="A1693" s="23"/>
      <c r="B1693" s="129"/>
      <c r="C1693" s="4"/>
      <c r="D1693" s="8"/>
      <c r="E1693" s="8"/>
      <c r="F1693" s="59"/>
      <c r="K1693" s="14"/>
      <c r="L1693" s="4"/>
    </row>
    <row r="1694" spans="1:12" s="45" customFormat="1" x14ac:dyDescent="0.25">
      <c r="A1694" s="23"/>
      <c r="B1694" s="129"/>
      <c r="C1694" s="4"/>
      <c r="D1694" s="8"/>
      <c r="E1694" s="8"/>
      <c r="F1694" s="59"/>
      <c r="K1694" s="14"/>
      <c r="L1694" s="4"/>
    </row>
    <row r="1695" spans="1:12" s="45" customFormat="1" x14ac:dyDescent="0.25">
      <c r="A1695" s="305"/>
      <c r="B1695" s="306"/>
      <c r="C1695" s="307"/>
      <c r="D1695" s="8"/>
      <c r="E1695" s="8"/>
      <c r="F1695" s="309"/>
      <c r="K1695" s="14"/>
      <c r="L1695" s="4"/>
    </row>
    <row r="1696" spans="1:12" s="45" customFormat="1" x14ac:dyDescent="0.25">
      <c r="A1696" s="23"/>
      <c r="B1696" s="129"/>
      <c r="C1696" s="4"/>
      <c r="D1696" s="8"/>
      <c r="E1696" s="8"/>
      <c r="F1696" s="59"/>
      <c r="K1696" s="14"/>
      <c r="L1696" s="4"/>
    </row>
    <row r="1697" spans="1:12" s="45" customFormat="1" x14ac:dyDescent="0.25">
      <c r="A1697" s="23"/>
      <c r="B1697" s="129"/>
      <c r="C1697" s="4"/>
      <c r="D1697" s="8"/>
      <c r="E1697" s="8"/>
      <c r="F1697" s="59"/>
      <c r="K1697" s="14"/>
      <c r="L1697" s="4"/>
    </row>
    <row r="1698" spans="1:12" s="45" customFormat="1" x14ac:dyDescent="0.25">
      <c r="A1698" s="23"/>
      <c r="B1698" s="129"/>
      <c r="C1698" s="4"/>
      <c r="D1698" s="8"/>
      <c r="E1698" s="8"/>
      <c r="F1698" s="59"/>
      <c r="K1698" s="14"/>
      <c r="L1698" s="4"/>
    </row>
    <row r="1699" spans="1:12" s="45" customFormat="1" x14ac:dyDescent="0.25">
      <c r="A1699" s="23"/>
      <c r="B1699" s="129"/>
      <c r="C1699" s="4"/>
      <c r="D1699" s="8"/>
      <c r="E1699" s="8"/>
      <c r="F1699" s="59"/>
      <c r="K1699" s="14"/>
      <c r="L1699" s="4"/>
    </row>
    <row r="1700" spans="1:12" s="45" customFormat="1" x14ac:dyDescent="0.25">
      <c r="A1700" s="305"/>
      <c r="B1700" s="306"/>
      <c r="C1700" s="307"/>
      <c r="D1700" s="8"/>
      <c r="E1700" s="8"/>
      <c r="F1700" s="309"/>
      <c r="K1700" s="14"/>
      <c r="L1700" s="4"/>
    </row>
    <row r="1701" spans="1:12" s="45" customFormat="1" x14ac:dyDescent="0.25">
      <c r="A1701" s="23"/>
      <c r="B1701" s="129"/>
      <c r="C1701" s="4"/>
      <c r="D1701" s="8"/>
      <c r="E1701" s="8"/>
      <c r="F1701" s="59"/>
      <c r="K1701" s="14"/>
      <c r="L1701" s="4"/>
    </row>
    <row r="1702" spans="1:12" s="45" customFormat="1" x14ac:dyDescent="0.25">
      <c r="A1702" s="23"/>
      <c r="B1702" s="129"/>
      <c r="C1702" s="4"/>
      <c r="D1702" s="8"/>
      <c r="E1702" s="8"/>
      <c r="F1702" s="59"/>
      <c r="K1702" s="14"/>
      <c r="L1702" s="4"/>
    </row>
    <row r="1703" spans="1:12" s="45" customFormat="1" x14ac:dyDescent="0.25">
      <c r="A1703" s="23"/>
      <c r="B1703" s="129"/>
      <c r="C1703" s="4"/>
      <c r="D1703" s="8"/>
      <c r="E1703" s="8"/>
      <c r="F1703" s="59"/>
      <c r="K1703" s="14"/>
      <c r="L1703" s="4"/>
    </row>
    <row r="1704" spans="1:12" s="45" customFormat="1" x14ac:dyDescent="0.25">
      <c r="A1704" s="23"/>
      <c r="B1704" s="129"/>
      <c r="C1704" s="4"/>
      <c r="D1704" s="8"/>
      <c r="E1704" s="8"/>
      <c r="F1704" s="59"/>
      <c r="K1704" s="14"/>
      <c r="L1704" s="4"/>
    </row>
    <row r="1705" spans="1:12" s="45" customFormat="1" x14ac:dyDescent="0.25">
      <c r="A1705" s="23"/>
      <c r="B1705" s="129"/>
      <c r="C1705" s="4"/>
      <c r="D1705" s="8"/>
      <c r="E1705" s="8"/>
      <c r="F1705" s="59"/>
      <c r="K1705" s="14"/>
      <c r="L1705" s="4"/>
    </row>
    <row r="1706" spans="1:12" s="45" customFormat="1" x14ac:dyDescent="0.25">
      <c r="A1706" s="23"/>
      <c r="B1706" s="129"/>
      <c r="C1706" s="4"/>
      <c r="D1706" s="8"/>
      <c r="E1706" s="8"/>
      <c r="F1706" s="59"/>
      <c r="K1706" s="14"/>
      <c r="L1706" s="4"/>
    </row>
    <row r="1707" spans="1:12" s="45" customFormat="1" x14ac:dyDescent="0.25">
      <c r="A1707" s="23"/>
      <c r="B1707" s="129"/>
      <c r="C1707" s="4"/>
      <c r="D1707" s="8"/>
      <c r="E1707" s="8"/>
      <c r="F1707" s="59"/>
      <c r="K1707" s="14"/>
      <c r="L1707" s="4"/>
    </row>
    <row r="1708" spans="1:12" s="45" customFormat="1" x14ac:dyDescent="0.25">
      <c r="A1708" s="23"/>
      <c r="B1708" s="129"/>
      <c r="C1708" s="4"/>
      <c r="D1708" s="8"/>
      <c r="E1708" s="8"/>
      <c r="F1708" s="59"/>
      <c r="K1708" s="14"/>
      <c r="L1708" s="4"/>
    </row>
    <row r="1709" spans="1:12" s="45" customFormat="1" x14ac:dyDescent="0.25">
      <c r="A1709" s="305"/>
      <c r="B1709" s="306"/>
      <c r="C1709" s="307"/>
      <c r="D1709" s="8"/>
      <c r="E1709" s="8"/>
      <c r="F1709" s="309"/>
      <c r="K1709" s="14"/>
      <c r="L1709" s="4"/>
    </row>
    <row r="1710" spans="1:12" s="45" customFormat="1" x14ac:dyDescent="0.25">
      <c r="A1710" s="23"/>
      <c r="B1710" s="129"/>
      <c r="C1710" s="4"/>
      <c r="D1710" s="8"/>
      <c r="E1710" s="8"/>
      <c r="F1710" s="59"/>
      <c r="K1710" s="14"/>
      <c r="L1710" s="4"/>
    </row>
    <row r="1711" spans="1:12" s="45" customFormat="1" x14ac:dyDescent="0.25">
      <c r="A1711" s="23"/>
      <c r="B1711" s="129"/>
      <c r="C1711" s="4"/>
      <c r="D1711" s="8"/>
      <c r="E1711" s="8"/>
      <c r="F1711" s="59"/>
      <c r="K1711" s="14"/>
      <c r="L1711" s="4"/>
    </row>
    <row r="1712" spans="1:12" s="45" customFormat="1" x14ac:dyDescent="0.25">
      <c r="A1712" s="23"/>
      <c r="B1712" s="129"/>
      <c r="C1712" s="4"/>
      <c r="D1712" s="8"/>
      <c r="E1712" s="8"/>
      <c r="F1712" s="59"/>
      <c r="K1712" s="14"/>
      <c r="L1712" s="4"/>
    </row>
    <row r="1713" spans="1:12" s="45" customFormat="1" x14ac:dyDescent="0.25">
      <c r="A1713" s="23"/>
      <c r="B1713" s="129"/>
      <c r="C1713" s="4"/>
      <c r="D1713" s="8"/>
      <c r="E1713" s="8"/>
      <c r="F1713" s="59"/>
      <c r="K1713" s="14"/>
      <c r="L1713" s="4"/>
    </row>
    <row r="1714" spans="1:12" s="45" customFormat="1" x14ac:dyDescent="0.25">
      <c r="A1714" s="23"/>
      <c r="B1714" s="129"/>
      <c r="C1714" s="4"/>
      <c r="D1714" s="8"/>
      <c r="E1714" s="8"/>
      <c r="F1714" s="59"/>
      <c r="K1714" s="14"/>
      <c r="L1714" s="4"/>
    </row>
    <row r="1715" spans="1:12" s="45" customFormat="1" x14ac:dyDescent="0.25">
      <c r="A1715" s="23"/>
      <c r="B1715" s="129"/>
      <c r="C1715" s="4"/>
      <c r="D1715" s="8"/>
      <c r="E1715" s="8"/>
      <c r="F1715" s="59"/>
      <c r="K1715" s="14"/>
      <c r="L1715" s="4"/>
    </row>
    <row r="1716" spans="1:12" s="45" customFormat="1" x14ac:dyDescent="0.25">
      <c r="A1716" s="23"/>
      <c r="B1716" s="129"/>
      <c r="C1716" s="4"/>
      <c r="D1716" s="8"/>
      <c r="E1716" s="8"/>
      <c r="F1716" s="59"/>
      <c r="K1716" s="14"/>
      <c r="L1716" s="4"/>
    </row>
    <row r="1717" spans="1:12" s="45" customFormat="1" x14ac:dyDescent="0.25">
      <c r="A1717" s="23"/>
      <c r="B1717" s="129"/>
      <c r="C1717" s="4"/>
      <c r="D1717" s="8"/>
      <c r="E1717" s="8"/>
      <c r="F1717" s="59"/>
      <c r="K1717" s="14"/>
      <c r="L1717" s="4"/>
    </row>
    <row r="1718" spans="1:12" s="45" customFormat="1" x14ac:dyDescent="0.25">
      <c r="A1718" s="23"/>
      <c r="B1718" s="129"/>
      <c r="C1718" s="4"/>
      <c r="D1718" s="8"/>
      <c r="E1718" s="8"/>
      <c r="F1718" s="59"/>
      <c r="K1718" s="14"/>
      <c r="L1718" s="4"/>
    </row>
    <row r="1719" spans="1:12" s="45" customFormat="1" x14ac:dyDescent="0.25">
      <c r="A1719" s="305"/>
      <c r="B1719" s="306"/>
      <c r="C1719" s="307"/>
      <c r="D1719" s="8"/>
      <c r="E1719" s="8"/>
      <c r="F1719" s="309"/>
      <c r="K1719" s="14"/>
      <c r="L1719" s="4"/>
    </row>
    <row r="1720" spans="1:12" s="45" customFormat="1" x14ac:dyDescent="0.25">
      <c r="A1720" s="23"/>
      <c r="B1720" s="129"/>
      <c r="C1720" s="4"/>
      <c r="D1720" s="8"/>
      <c r="E1720" s="8"/>
      <c r="F1720" s="59"/>
      <c r="K1720" s="14"/>
      <c r="L1720" s="4"/>
    </row>
    <row r="1721" spans="1:12" s="45" customFormat="1" x14ac:dyDescent="0.25">
      <c r="A1721" s="23"/>
      <c r="B1721" s="129"/>
      <c r="C1721" s="4"/>
      <c r="D1721" s="8"/>
      <c r="E1721" s="8"/>
      <c r="F1721" s="59"/>
      <c r="K1721" s="14"/>
      <c r="L1721" s="4"/>
    </row>
    <row r="1722" spans="1:12" s="45" customFormat="1" x14ac:dyDescent="0.25">
      <c r="A1722" s="23"/>
      <c r="B1722" s="129"/>
      <c r="C1722" s="4"/>
      <c r="D1722" s="8"/>
      <c r="E1722" s="8"/>
      <c r="F1722" s="59"/>
      <c r="K1722" s="14"/>
      <c r="L1722" s="4"/>
    </row>
    <row r="1723" spans="1:12" s="45" customFormat="1" x14ac:dyDescent="0.25">
      <c r="A1723" s="23"/>
      <c r="B1723" s="129"/>
      <c r="C1723" s="4"/>
      <c r="D1723" s="8"/>
      <c r="E1723" s="8"/>
      <c r="F1723" s="59"/>
      <c r="K1723" s="14"/>
      <c r="L1723" s="4"/>
    </row>
    <row r="1724" spans="1:12" s="45" customFormat="1" x14ac:dyDescent="0.25">
      <c r="A1724" s="23"/>
      <c r="B1724" s="129"/>
      <c r="C1724" s="4"/>
      <c r="D1724" s="8"/>
      <c r="E1724" s="8"/>
      <c r="F1724" s="59"/>
      <c r="K1724" s="14"/>
      <c r="L1724" s="4"/>
    </row>
    <row r="1725" spans="1:12" s="45" customFormat="1" x14ac:dyDescent="0.25">
      <c r="A1725" s="23"/>
      <c r="B1725" s="129"/>
      <c r="C1725" s="4"/>
      <c r="D1725" s="8"/>
      <c r="E1725" s="8"/>
      <c r="F1725" s="59"/>
      <c r="K1725" s="14"/>
      <c r="L1725" s="4"/>
    </row>
    <row r="1726" spans="1:12" s="45" customFormat="1" x14ac:dyDescent="0.25">
      <c r="A1726" s="23"/>
      <c r="B1726" s="129"/>
      <c r="C1726" s="4"/>
      <c r="D1726" s="8"/>
      <c r="E1726" s="8"/>
      <c r="F1726" s="59"/>
      <c r="K1726" s="14"/>
      <c r="L1726" s="4"/>
    </row>
    <row r="1727" spans="1:12" s="45" customFormat="1" x14ac:dyDescent="0.25">
      <c r="A1727" s="23"/>
      <c r="B1727" s="129"/>
      <c r="C1727" s="4"/>
      <c r="D1727" s="8"/>
      <c r="E1727" s="8"/>
      <c r="F1727" s="59"/>
      <c r="K1727" s="14"/>
      <c r="L1727" s="4"/>
    </row>
    <row r="1728" spans="1:12" s="45" customFormat="1" x14ac:dyDescent="0.25">
      <c r="A1728" s="23"/>
      <c r="B1728" s="129"/>
      <c r="C1728" s="4"/>
      <c r="D1728" s="8"/>
      <c r="E1728" s="8"/>
      <c r="F1728" s="59"/>
      <c r="K1728" s="14"/>
      <c r="L1728" s="4"/>
    </row>
  </sheetData>
  <mergeCells count="6">
    <mergeCell ref="A9:F9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2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728"/>
  <sheetViews>
    <sheetView view="pageBreakPreview" topLeftCell="A43" zoomScale="75" zoomScaleNormal="70" zoomScaleSheetLayoutView="75" workbookViewId="0">
      <selection activeCell="F68" sqref="A1:F68"/>
    </sheetView>
  </sheetViews>
  <sheetFormatPr defaultColWidth="9.140625" defaultRowHeight="15.75" x14ac:dyDescent="0.25"/>
  <cols>
    <col min="1" max="1" width="15.85546875" style="38" customWidth="1"/>
    <col min="2" max="2" width="80.85546875" style="14" customWidth="1"/>
    <col min="3" max="3" width="15.85546875" style="4" customWidth="1"/>
    <col min="4" max="6" width="20.85546875" style="4" customWidth="1"/>
    <col min="7" max="10" width="20.85546875" style="45" customWidth="1"/>
    <col min="11" max="11" width="20.85546875" style="14" customWidth="1"/>
    <col min="12" max="12" width="20.85546875" style="4" customWidth="1"/>
    <col min="13" max="13" width="23.140625" style="14" customWidth="1"/>
    <col min="14" max="28" width="9.140625" style="14"/>
    <col min="29" max="29" width="12.42578125" style="14" customWidth="1"/>
    <col min="30" max="16384" width="9.140625" style="14"/>
  </cols>
  <sheetData>
    <row r="1" spans="1:16" x14ac:dyDescent="0.25">
      <c r="A1" s="13"/>
      <c r="B1" s="6"/>
      <c r="C1" s="40"/>
      <c r="D1" s="93"/>
      <c r="E1" s="94"/>
      <c r="F1" s="59"/>
    </row>
    <row r="2" spans="1:16" ht="18.75" x14ac:dyDescent="0.3">
      <c r="B2" s="39"/>
      <c r="D2" s="41"/>
      <c r="E2" s="650" t="s">
        <v>1116</v>
      </c>
      <c r="F2" s="650"/>
    </row>
    <row r="3" spans="1:16" ht="18.75" x14ac:dyDescent="0.3">
      <c r="A3" s="31"/>
      <c r="B3" s="32"/>
      <c r="C3" s="650" t="s">
        <v>944</v>
      </c>
      <c r="D3" s="651"/>
      <c r="E3" s="651"/>
      <c r="F3" s="651"/>
    </row>
    <row r="4" spans="1:16" ht="18.75" x14ac:dyDescent="0.3">
      <c r="A4" s="31"/>
      <c r="B4" s="32"/>
      <c r="C4" s="62"/>
      <c r="D4" s="20"/>
      <c r="E4" s="20"/>
      <c r="F4" s="20"/>
    </row>
    <row r="5" spans="1:16" ht="18.75" x14ac:dyDescent="0.3">
      <c r="A5" s="31"/>
      <c r="B5" s="32"/>
      <c r="C5" s="62"/>
      <c r="D5" s="650" t="s">
        <v>922</v>
      </c>
      <c r="E5" s="651"/>
      <c r="F5" s="651"/>
    </row>
    <row r="6" spans="1:16" ht="18.75" x14ac:dyDescent="0.3">
      <c r="A6" s="31"/>
      <c r="B6" s="32"/>
      <c r="C6" s="62"/>
      <c r="D6" s="650" t="s">
        <v>923</v>
      </c>
      <c r="E6" s="651"/>
      <c r="F6" s="651"/>
    </row>
    <row r="7" spans="1:16" ht="18.75" x14ac:dyDescent="0.3">
      <c r="A7" s="31"/>
      <c r="B7" s="32"/>
      <c r="C7" s="62"/>
      <c r="D7" s="650" t="s">
        <v>924</v>
      </c>
      <c r="E7" s="651"/>
      <c r="F7" s="651"/>
    </row>
    <row r="8" spans="1:16" ht="18.75" x14ac:dyDescent="0.3">
      <c r="H8" s="107"/>
      <c r="I8" s="107"/>
      <c r="L8" s="107"/>
      <c r="N8" s="310"/>
      <c r="O8" s="311"/>
      <c r="P8" s="311"/>
    </row>
    <row r="9" spans="1:16" ht="38.450000000000003" customHeight="1" x14ac:dyDescent="0.3">
      <c r="A9" s="649" t="s">
        <v>1128</v>
      </c>
      <c r="B9" s="649"/>
      <c r="C9" s="649"/>
      <c r="D9" s="649"/>
      <c r="E9" s="649"/>
      <c r="F9" s="649"/>
      <c r="G9" s="312"/>
      <c r="H9" s="107"/>
      <c r="I9" s="14"/>
      <c r="J9" s="14"/>
      <c r="L9" s="14"/>
    </row>
    <row r="10" spans="1:16" ht="18.75" x14ac:dyDescent="0.3">
      <c r="A10" s="14"/>
      <c r="C10" s="14"/>
      <c r="D10" s="14"/>
      <c r="E10" s="14"/>
      <c r="F10" s="14"/>
      <c r="G10" s="311"/>
      <c r="H10" s="107"/>
      <c r="I10" s="107"/>
      <c r="L10" s="108"/>
      <c r="N10" s="310"/>
      <c r="O10" s="311"/>
      <c r="P10" s="311"/>
    </row>
    <row r="11" spans="1:16" ht="50.1" customHeight="1" x14ac:dyDescent="0.3">
      <c r="A11" s="409" t="s">
        <v>0</v>
      </c>
      <c r="B11" s="482" t="s">
        <v>210</v>
      </c>
      <c r="C11" s="61" t="s">
        <v>13</v>
      </c>
      <c r="D11" s="483" t="s">
        <v>1</v>
      </c>
      <c r="E11" s="484" t="s">
        <v>81</v>
      </c>
      <c r="F11" s="484" t="s">
        <v>419</v>
      </c>
      <c r="H11" s="14"/>
      <c r="I11" s="108"/>
      <c r="L11" s="109"/>
      <c r="N11" s="310"/>
      <c r="O11" s="313"/>
      <c r="P11" s="313"/>
    </row>
    <row r="12" spans="1:16" ht="18.75" x14ac:dyDescent="0.3">
      <c r="A12" s="409" t="s">
        <v>134</v>
      </c>
      <c r="B12" s="652" t="s">
        <v>843</v>
      </c>
      <c r="C12" s="664"/>
      <c r="D12" s="664"/>
      <c r="E12" s="664"/>
      <c r="F12" s="665"/>
      <c r="H12" s="14"/>
      <c r="I12" s="109"/>
      <c r="L12" s="107"/>
    </row>
    <row r="13" spans="1:16" s="56" customFormat="1" ht="18.75" x14ac:dyDescent="0.3">
      <c r="A13" s="409" t="s">
        <v>137</v>
      </c>
      <c r="B13" s="99" t="s">
        <v>844</v>
      </c>
      <c r="C13" s="490"/>
      <c r="D13" s="520"/>
      <c r="E13" s="490"/>
      <c r="F13" s="496"/>
      <c r="G13" s="312"/>
      <c r="H13" s="312"/>
    </row>
    <row r="14" spans="1:16" x14ac:dyDescent="0.25">
      <c r="A14" s="67" t="s">
        <v>147</v>
      </c>
      <c r="B14" s="73" t="s">
        <v>845</v>
      </c>
      <c r="C14" s="33" t="s">
        <v>846</v>
      </c>
      <c r="D14" s="84">
        <v>255.96</v>
      </c>
      <c r="E14" s="84">
        <f>D14*F14/(100%+F14)</f>
        <v>42.660000000000011</v>
      </c>
      <c r="F14" s="70">
        <v>0.2</v>
      </c>
    </row>
    <row r="15" spans="1:16" s="111" customFormat="1" ht="18.75" x14ac:dyDescent="0.25">
      <c r="A15" s="67" t="s">
        <v>945</v>
      </c>
      <c r="B15" s="73" t="s">
        <v>847</v>
      </c>
      <c r="C15" s="33" t="s">
        <v>846</v>
      </c>
      <c r="D15" s="84">
        <v>314.27999999999997</v>
      </c>
      <c r="E15" s="84">
        <f>D15*F15/(100%+F15)</f>
        <v>52.379999999999995</v>
      </c>
      <c r="F15" s="70">
        <v>0.2</v>
      </c>
      <c r="G15" s="104"/>
      <c r="H15" s="18"/>
      <c r="I15" s="18"/>
      <c r="J15" s="18"/>
      <c r="K15" s="18"/>
      <c r="L15" s="104"/>
    </row>
    <row r="16" spans="1:16" s="111" customFormat="1" ht="17.45" customHeight="1" x14ac:dyDescent="0.25">
      <c r="A16" s="67" t="s">
        <v>946</v>
      </c>
      <c r="B16" s="73" t="s">
        <v>848</v>
      </c>
      <c r="C16" s="33" t="s">
        <v>846</v>
      </c>
      <c r="D16" s="84">
        <v>570.24</v>
      </c>
      <c r="E16" s="84">
        <f>D16*F16/(100%+F16)</f>
        <v>95.04</v>
      </c>
      <c r="F16" s="70">
        <v>0.2</v>
      </c>
      <c r="G16" s="112"/>
      <c r="H16" s="19"/>
      <c r="I16" s="19"/>
      <c r="J16" s="19"/>
      <c r="K16" s="19"/>
      <c r="L16" s="315"/>
      <c r="M16" s="90"/>
    </row>
    <row r="17" spans="1:12" s="107" customFormat="1" ht="20.25" x14ac:dyDescent="0.25">
      <c r="A17" s="67" t="s">
        <v>947</v>
      </c>
      <c r="B17" s="73" t="s">
        <v>849</v>
      </c>
      <c r="C17" s="33" t="s">
        <v>846</v>
      </c>
      <c r="D17" s="84">
        <v>826.19999999999993</v>
      </c>
      <c r="E17" s="84">
        <f>D17*F17/(100%+F17)</f>
        <v>137.70000000000002</v>
      </c>
      <c r="F17" s="70">
        <v>0.2</v>
      </c>
      <c r="G17" s="160"/>
      <c r="H17" s="160"/>
      <c r="I17" s="160"/>
      <c r="J17" s="160"/>
      <c r="K17" s="160"/>
      <c r="L17" s="160"/>
    </row>
    <row r="18" spans="1:12" s="107" customFormat="1" ht="18.75" x14ac:dyDescent="0.25">
      <c r="A18" s="409" t="s">
        <v>138</v>
      </c>
      <c r="B18" s="99" t="s">
        <v>850</v>
      </c>
      <c r="C18" s="490"/>
      <c r="D18" s="492"/>
      <c r="E18" s="492"/>
      <c r="F18" s="496"/>
      <c r="G18" s="116"/>
      <c r="H18" s="116"/>
      <c r="I18" s="116"/>
      <c r="J18" s="116"/>
      <c r="K18" s="116"/>
      <c r="L18" s="116"/>
    </row>
    <row r="19" spans="1:12" x14ac:dyDescent="0.25">
      <c r="A19" s="67" t="s">
        <v>146</v>
      </c>
      <c r="B19" s="73" t="s">
        <v>851</v>
      </c>
      <c r="C19" s="33" t="s">
        <v>852</v>
      </c>
      <c r="D19" s="84">
        <v>34.08</v>
      </c>
      <c r="E19" s="84">
        <f t="shared" ref="E19:E27" si="0">D19*F19/(100%+F19)</f>
        <v>5.68</v>
      </c>
      <c r="F19" s="70">
        <v>0.2</v>
      </c>
      <c r="G19" s="8"/>
      <c r="H19" s="8"/>
      <c r="I19" s="8"/>
      <c r="J19" s="8"/>
      <c r="K19" s="8"/>
      <c r="L19" s="10"/>
    </row>
    <row r="20" spans="1:12" x14ac:dyDescent="0.25">
      <c r="A20" s="67" t="s">
        <v>148</v>
      </c>
      <c r="B20" s="73" t="s">
        <v>853</v>
      </c>
      <c r="C20" s="33" t="s">
        <v>852</v>
      </c>
      <c r="D20" s="84">
        <v>76.2</v>
      </c>
      <c r="E20" s="84">
        <f t="shared" si="0"/>
        <v>12.700000000000003</v>
      </c>
      <c r="F20" s="70">
        <v>0.2</v>
      </c>
      <c r="G20" s="8"/>
      <c r="H20" s="8"/>
      <c r="I20" s="8"/>
      <c r="J20" s="8"/>
      <c r="K20" s="8"/>
      <c r="L20" s="10"/>
    </row>
    <row r="21" spans="1:12" x14ac:dyDescent="0.25">
      <c r="A21" s="67" t="s">
        <v>149</v>
      </c>
      <c r="B21" s="73" t="s">
        <v>854</v>
      </c>
      <c r="C21" s="33" t="s">
        <v>852</v>
      </c>
      <c r="D21" s="84">
        <v>16.2</v>
      </c>
      <c r="E21" s="84">
        <f t="shared" si="0"/>
        <v>2.7</v>
      </c>
      <c r="F21" s="70">
        <v>0.2</v>
      </c>
      <c r="G21" s="8"/>
      <c r="H21" s="8"/>
      <c r="I21" s="8"/>
      <c r="J21" s="8"/>
      <c r="K21" s="8"/>
      <c r="L21" s="10"/>
    </row>
    <row r="22" spans="1:12" s="60" customFormat="1" ht="16.5" x14ac:dyDescent="0.25">
      <c r="A22" s="67" t="s">
        <v>948</v>
      </c>
      <c r="B22" s="73" t="s">
        <v>855</v>
      </c>
      <c r="C22" s="33" t="s">
        <v>852</v>
      </c>
      <c r="D22" s="84">
        <v>51.84</v>
      </c>
      <c r="E22" s="84">
        <f t="shared" si="0"/>
        <v>8.6400000000000023</v>
      </c>
      <c r="F22" s="70">
        <v>0.2</v>
      </c>
      <c r="G22" s="118"/>
      <c r="H22" s="118"/>
      <c r="I22" s="118"/>
      <c r="J22" s="118"/>
      <c r="K22" s="118"/>
      <c r="L22" s="118"/>
    </row>
    <row r="23" spans="1:12" x14ac:dyDescent="0.25">
      <c r="A23" s="67" t="s">
        <v>949</v>
      </c>
      <c r="B23" s="73" t="s">
        <v>856</v>
      </c>
      <c r="C23" s="33" t="s">
        <v>852</v>
      </c>
      <c r="D23" s="84">
        <v>21.12</v>
      </c>
      <c r="E23" s="84">
        <f t="shared" si="0"/>
        <v>3.5200000000000005</v>
      </c>
      <c r="F23" s="70">
        <v>0.2</v>
      </c>
      <c r="G23" s="8"/>
      <c r="H23" s="8"/>
      <c r="I23" s="8"/>
      <c r="J23" s="8"/>
      <c r="K23" s="8"/>
      <c r="L23" s="10"/>
    </row>
    <row r="24" spans="1:12" x14ac:dyDescent="0.25">
      <c r="A24" s="67" t="s">
        <v>950</v>
      </c>
      <c r="B24" s="73" t="s">
        <v>857</v>
      </c>
      <c r="C24" s="33" t="s">
        <v>852</v>
      </c>
      <c r="D24" s="84">
        <v>40.559999999999995</v>
      </c>
      <c r="E24" s="84">
        <f t="shared" si="0"/>
        <v>6.7600000000000007</v>
      </c>
      <c r="F24" s="70">
        <v>0.2</v>
      </c>
      <c r="G24" s="8"/>
      <c r="H24" s="8"/>
      <c r="I24" s="8"/>
      <c r="J24" s="8"/>
      <c r="K24" s="8"/>
      <c r="L24" s="10"/>
    </row>
    <row r="25" spans="1:12" s="249" customFormat="1" ht="18.75" x14ac:dyDescent="0.3">
      <c r="A25" s="409" t="s">
        <v>139</v>
      </c>
      <c r="B25" s="99" t="s">
        <v>858</v>
      </c>
      <c r="C25" s="482"/>
      <c r="D25" s="483"/>
      <c r="E25" s="483">
        <f t="shared" si="0"/>
        <v>0</v>
      </c>
      <c r="F25" s="521"/>
      <c r="G25" s="515"/>
      <c r="H25" s="515"/>
      <c r="I25" s="515"/>
      <c r="J25" s="515"/>
      <c r="K25" s="515"/>
      <c r="L25" s="293"/>
    </row>
    <row r="26" spans="1:12" ht="16.5" x14ac:dyDescent="0.25">
      <c r="A26" s="67" t="s">
        <v>150</v>
      </c>
      <c r="B26" s="73" t="s">
        <v>859</v>
      </c>
      <c r="C26" s="33" t="s">
        <v>852</v>
      </c>
      <c r="D26" s="84">
        <v>22.679999999999996</v>
      </c>
      <c r="E26" s="84">
        <f t="shared" si="0"/>
        <v>3.78</v>
      </c>
      <c r="F26" s="70">
        <v>0.2</v>
      </c>
      <c r="G26" s="118"/>
      <c r="H26" s="118"/>
      <c r="I26" s="118"/>
      <c r="J26" s="118"/>
      <c r="K26" s="118"/>
      <c r="L26" s="118"/>
    </row>
    <row r="27" spans="1:12" x14ac:dyDescent="0.25">
      <c r="A27" s="67" t="s">
        <v>151</v>
      </c>
      <c r="B27" s="73" t="s">
        <v>860</v>
      </c>
      <c r="C27" s="33" t="s">
        <v>852</v>
      </c>
      <c r="D27" s="84">
        <v>40.559999999999995</v>
      </c>
      <c r="E27" s="84">
        <f t="shared" si="0"/>
        <v>6.7600000000000007</v>
      </c>
      <c r="F27" s="70">
        <v>0.2</v>
      </c>
      <c r="G27" s="8"/>
      <c r="H27" s="8"/>
      <c r="I27" s="8"/>
      <c r="J27" s="8"/>
      <c r="K27" s="8"/>
      <c r="L27" s="10"/>
    </row>
    <row r="28" spans="1:12" s="249" customFormat="1" ht="18.75" x14ac:dyDescent="0.3">
      <c r="A28" s="409" t="s">
        <v>841</v>
      </c>
      <c r="B28" s="99" t="s">
        <v>861</v>
      </c>
      <c r="C28" s="482"/>
      <c r="D28" s="483"/>
      <c r="E28" s="483"/>
      <c r="F28" s="521"/>
      <c r="G28" s="515"/>
      <c r="H28" s="515"/>
      <c r="I28" s="515"/>
      <c r="J28" s="515"/>
      <c r="K28" s="515"/>
      <c r="L28" s="293"/>
    </row>
    <row r="29" spans="1:12" x14ac:dyDescent="0.25">
      <c r="A29" s="67" t="s">
        <v>951</v>
      </c>
      <c r="B29" s="73" t="s">
        <v>862</v>
      </c>
      <c r="C29" s="33" t="s">
        <v>863</v>
      </c>
      <c r="D29" s="84">
        <v>92.399999999999991</v>
      </c>
      <c r="E29" s="84">
        <f>D29*F29/(100%+F29)</f>
        <v>15.4</v>
      </c>
      <c r="F29" s="70">
        <v>0.2</v>
      </c>
      <c r="G29" s="8"/>
      <c r="H29" s="8"/>
      <c r="I29" s="8"/>
      <c r="J29" s="8"/>
      <c r="K29" s="8"/>
      <c r="L29" s="10"/>
    </row>
    <row r="30" spans="1:12" x14ac:dyDescent="0.25">
      <c r="A30" s="67" t="s">
        <v>952</v>
      </c>
      <c r="B30" s="73" t="s">
        <v>864</v>
      </c>
      <c r="C30" s="33" t="s">
        <v>852</v>
      </c>
      <c r="D30" s="84">
        <v>0.84</v>
      </c>
      <c r="E30" s="84">
        <f>D30*F30/(100%+F30)</f>
        <v>0.14000000000000001</v>
      </c>
      <c r="F30" s="70">
        <v>0.2</v>
      </c>
      <c r="G30" s="316"/>
      <c r="H30" s="316"/>
      <c r="I30" s="316"/>
      <c r="J30" s="316"/>
      <c r="K30" s="316"/>
      <c r="L30" s="10"/>
    </row>
    <row r="31" spans="1:12" ht="20.25" x14ac:dyDescent="0.3">
      <c r="A31" s="67" t="s">
        <v>953</v>
      </c>
      <c r="B31" s="73" t="s">
        <v>865</v>
      </c>
      <c r="C31" s="33" t="s">
        <v>863</v>
      </c>
      <c r="D31" s="84">
        <v>61.559999999999995</v>
      </c>
      <c r="E31" s="84">
        <f>D31*F31/(100%+F31)</f>
        <v>10.26</v>
      </c>
      <c r="F31" s="70">
        <v>0.2</v>
      </c>
      <c r="G31" s="318"/>
      <c r="H31" s="319"/>
      <c r="I31" s="319"/>
      <c r="J31" s="319"/>
      <c r="K31" s="8"/>
      <c r="L31" s="10"/>
    </row>
    <row r="32" spans="1:12" s="56" customFormat="1" ht="18.75" x14ac:dyDescent="0.3">
      <c r="A32" s="67" t="s">
        <v>954</v>
      </c>
      <c r="B32" s="73" t="s">
        <v>866</v>
      </c>
      <c r="C32" s="33" t="s">
        <v>863</v>
      </c>
      <c r="D32" s="84" t="s">
        <v>331</v>
      </c>
      <c r="E32" s="84"/>
      <c r="F32" s="70">
        <v>0.2</v>
      </c>
      <c r="G32" s="320"/>
      <c r="H32" s="320"/>
      <c r="I32" s="320"/>
      <c r="J32" s="112"/>
    </row>
    <row r="33" spans="1:12" s="56" customFormat="1" ht="18.75" x14ac:dyDescent="0.3">
      <c r="A33" s="67" t="s">
        <v>955</v>
      </c>
      <c r="B33" s="73" t="s">
        <v>867</v>
      </c>
      <c r="C33" s="33" t="s">
        <v>852</v>
      </c>
      <c r="D33" s="84">
        <v>51.6</v>
      </c>
      <c r="E33" s="84">
        <f>D33*F33/(100%+F33)</f>
        <v>8.6000000000000014</v>
      </c>
      <c r="F33" s="70">
        <v>0.2</v>
      </c>
      <c r="G33" s="119"/>
      <c r="H33" s="119"/>
      <c r="I33" s="119"/>
      <c r="J33" s="120"/>
    </row>
    <row r="34" spans="1:12" s="60" customFormat="1" ht="16.5" x14ac:dyDescent="0.25">
      <c r="A34" s="67" t="s">
        <v>956</v>
      </c>
      <c r="B34" s="73" t="s">
        <v>868</v>
      </c>
      <c r="C34" s="33" t="s">
        <v>869</v>
      </c>
      <c r="D34" s="84">
        <v>1.68</v>
      </c>
      <c r="E34" s="84">
        <f>D34*F34/(100%+F34)</f>
        <v>0.28000000000000003</v>
      </c>
      <c r="F34" s="70">
        <v>0.2</v>
      </c>
      <c r="G34" s="8"/>
      <c r="H34" s="8"/>
      <c r="I34" s="8"/>
      <c r="J34" s="10"/>
    </row>
    <row r="35" spans="1:12" s="249" customFormat="1" ht="18.75" x14ac:dyDescent="0.3">
      <c r="A35" s="409" t="s">
        <v>842</v>
      </c>
      <c r="B35" s="99" t="s">
        <v>870</v>
      </c>
      <c r="C35" s="482"/>
      <c r="D35" s="483"/>
      <c r="E35" s="483"/>
      <c r="F35" s="521"/>
      <c r="G35" s="515"/>
      <c r="H35" s="515"/>
      <c r="I35" s="515"/>
      <c r="J35" s="293"/>
    </row>
    <row r="36" spans="1:12" s="60" customFormat="1" ht="16.5" x14ac:dyDescent="0.25">
      <c r="A36" s="67" t="s">
        <v>957</v>
      </c>
      <c r="B36" s="73" t="s">
        <v>871</v>
      </c>
      <c r="C36" s="33" t="s">
        <v>852</v>
      </c>
      <c r="D36" s="84">
        <v>8.16</v>
      </c>
      <c r="E36" s="84">
        <f>D36*F36/(100%+F36)</f>
        <v>1.36</v>
      </c>
      <c r="F36" s="70">
        <v>0.2</v>
      </c>
      <c r="G36" s="8"/>
      <c r="H36" s="8"/>
      <c r="I36" s="8"/>
      <c r="J36" s="10"/>
    </row>
    <row r="37" spans="1:12" s="56" customFormat="1" ht="20.25" x14ac:dyDescent="0.3">
      <c r="A37" s="67" t="s">
        <v>958</v>
      </c>
      <c r="B37" s="73" t="s">
        <v>872</v>
      </c>
      <c r="C37" s="33" t="s">
        <v>852</v>
      </c>
      <c r="D37" s="84">
        <v>12.96</v>
      </c>
      <c r="E37" s="84">
        <f>D37*F37/(100%+F37)</f>
        <v>2.1600000000000006</v>
      </c>
      <c r="F37" s="70">
        <v>0.2</v>
      </c>
      <c r="G37" s="317"/>
      <c r="H37" s="317"/>
      <c r="I37" s="317"/>
      <c r="J37" s="317"/>
      <c r="K37" s="317"/>
      <c r="L37" s="317"/>
    </row>
    <row r="38" spans="1:12" s="60" customFormat="1" ht="18.75" x14ac:dyDescent="0.25">
      <c r="A38" s="67" t="s">
        <v>959</v>
      </c>
      <c r="B38" s="73" t="s">
        <v>873</v>
      </c>
      <c r="C38" s="33" t="s">
        <v>852</v>
      </c>
      <c r="D38" s="84">
        <v>21.12</v>
      </c>
      <c r="E38" s="84">
        <f>D38*F38/(100%+F38)</f>
        <v>3.5200000000000005</v>
      </c>
      <c r="F38" s="70">
        <v>0.2</v>
      </c>
      <c r="G38" s="25"/>
      <c r="H38" s="8"/>
      <c r="I38" s="8"/>
      <c r="J38" s="8"/>
      <c r="K38" s="8"/>
      <c r="L38" s="26"/>
    </row>
    <row r="39" spans="1:12" ht="16.5" x14ac:dyDescent="0.25">
      <c r="A39" s="67" t="s">
        <v>960</v>
      </c>
      <c r="B39" s="73" t="s">
        <v>874</v>
      </c>
      <c r="C39" s="33" t="s">
        <v>852</v>
      </c>
      <c r="D39" s="84">
        <v>30.839999999999996</v>
      </c>
      <c r="E39" s="84">
        <f>D39*F39/(100%+F39)</f>
        <v>5.14</v>
      </c>
      <c r="F39" s="70">
        <v>0.2</v>
      </c>
      <c r="G39" s="123"/>
      <c r="H39" s="8"/>
      <c r="I39" s="8"/>
      <c r="J39" s="8"/>
      <c r="K39" s="8"/>
      <c r="L39" s="124"/>
    </row>
    <row r="40" spans="1:12" s="249" customFormat="1" ht="18.75" x14ac:dyDescent="0.3">
      <c r="A40" s="409" t="s">
        <v>961</v>
      </c>
      <c r="B40" s="99" t="s">
        <v>875</v>
      </c>
      <c r="C40" s="482"/>
      <c r="D40" s="483"/>
      <c r="E40" s="483"/>
      <c r="F40" s="521"/>
      <c r="G40" s="515"/>
      <c r="H40" s="515"/>
      <c r="I40" s="515"/>
      <c r="J40" s="515"/>
      <c r="K40" s="515"/>
      <c r="L40" s="293"/>
    </row>
    <row r="41" spans="1:12" s="56" customFormat="1" ht="18.75" x14ac:dyDescent="0.3">
      <c r="A41" s="67" t="s">
        <v>154</v>
      </c>
      <c r="B41" s="73" t="s">
        <v>876</v>
      </c>
      <c r="C41" s="33" t="s">
        <v>852</v>
      </c>
      <c r="D41" s="84">
        <v>53.52</v>
      </c>
      <c r="E41" s="84">
        <f t="shared" ref="E41:E48" si="1">D41*F41/(100%+F41)</f>
        <v>8.9200000000000017</v>
      </c>
      <c r="F41" s="70">
        <v>0.2</v>
      </c>
      <c r="G41" s="123"/>
      <c r="H41" s="8"/>
      <c r="I41" s="8"/>
      <c r="J41" s="8"/>
      <c r="K41" s="8"/>
      <c r="L41" s="124"/>
    </row>
    <row r="42" spans="1:12" s="60" customFormat="1" ht="18.75" x14ac:dyDescent="0.25">
      <c r="A42" s="67" t="s">
        <v>155</v>
      </c>
      <c r="B42" s="73" t="s">
        <v>877</v>
      </c>
      <c r="C42" s="33" t="s">
        <v>852</v>
      </c>
      <c r="D42" s="84">
        <v>76.2</v>
      </c>
      <c r="E42" s="84">
        <f t="shared" si="1"/>
        <v>12.700000000000003</v>
      </c>
      <c r="F42" s="70">
        <v>0.2</v>
      </c>
      <c r="G42" s="25"/>
      <c r="H42" s="8"/>
      <c r="I42" s="8"/>
      <c r="J42" s="8"/>
      <c r="K42" s="8"/>
      <c r="L42" s="26"/>
    </row>
    <row r="43" spans="1:12" s="60" customFormat="1" ht="16.5" x14ac:dyDescent="0.25">
      <c r="A43" s="67" t="s">
        <v>156</v>
      </c>
      <c r="B43" s="73" t="s">
        <v>878</v>
      </c>
      <c r="C43" s="33" t="s">
        <v>852</v>
      </c>
      <c r="D43" s="84">
        <v>71.28</v>
      </c>
      <c r="E43" s="84">
        <f t="shared" si="1"/>
        <v>11.88</v>
      </c>
      <c r="F43" s="70">
        <v>0.2</v>
      </c>
      <c r="G43" s="123"/>
      <c r="H43" s="8"/>
      <c r="I43" s="8"/>
      <c r="J43" s="8"/>
      <c r="K43" s="8"/>
      <c r="L43" s="124"/>
    </row>
    <row r="44" spans="1:12" s="60" customFormat="1" ht="16.5" x14ac:dyDescent="0.25">
      <c r="A44" s="67" t="s">
        <v>212</v>
      </c>
      <c r="B44" s="73" t="s">
        <v>879</v>
      </c>
      <c r="C44" s="33" t="s">
        <v>852</v>
      </c>
      <c r="D44" s="84">
        <v>136.08000000000001</v>
      </c>
      <c r="E44" s="84">
        <f t="shared" si="1"/>
        <v>22.680000000000003</v>
      </c>
      <c r="F44" s="70">
        <v>0.2</v>
      </c>
      <c r="G44" s="8"/>
      <c r="H44" s="9"/>
      <c r="I44" s="9"/>
      <c r="J44" s="9"/>
      <c r="K44" s="9"/>
      <c r="L44" s="10"/>
    </row>
    <row r="45" spans="1:12" s="60" customFormat="1" ht="18.75" x14ac:dyDescent="0.3">
      <c r="A45" s="67" t="s">
        <v>213</v>
      </c>
      <c r="B45" s="73" t="s">
        <v>880</v>
      </c>
      <c r="C45" s="33" t="s">
        <v>852</v>
      </c>
      <c r="D45" s="84">
        <v>98.88000000000001</v>
      </c>
      <c r="E45" s="84">
        <f t="shared" si="1"/>
        <v>16.480000000000004</v>
      </c>
      <c r="F45" s="70">
        <v>0.2</v>
      </c>
      <c r="G45" s="25"/>
      <c r="H45" s="26"/>
      <c r="I45" s="56"/>
      <c r="J45" s="56"/>
      <c r="K45" s="56"/>
      <c r="L45" s="56"/>
    </row>
    <row r="46" spans="1:12" s="60" customFormat="1" ht="18.75" x14ac:dyDescent="0.3">
      <c r="A46" s="67" t="s">
        <v>214</v>
      </c>
      <c r="B46" s="73" t="s">
        <v>881</v>
      </c>
      <c r="C46" s="33" t="s">
        <v>852</v>
      </c>
      <c r="D46" s="84">
        <v>160.43999999999997</v>
      </c>
      <c r="E46" s="84">
        <f t="shared" si="1"/>
        <v>26.739999999999995</v>
      </c>
      <c r="F46" s="70">
        <v>0.2</v>
      </c>
      <c r="G46" s="27"/>
      <c r="H46" s="27"/>
      <c r="I46" s="56"/>
      <c r="J46" s="56"/>
      <c r="K46" s="56"/>
      <c r="L46" s="56"/>
    </row>
    <row r="47" spans="1:12" s="60" customFormat="1" ht="16.5" x14ac:dyDescent="0.25">
      <c r="A47" s="67" t="s">
        <v>215</v>
      </c>
      <c r="B47" s="73" t="s">
        <v>882</v>
      </c>
      <c r="C47" s="33" t="s">
        <v>852</v>
      </c>
      <c r="D47" s="84">
        <v>144.24</v>
      </c>
      <c r="E47" s="84">
        <f t="shared" si="1"/>
        <v>24.040000000000003</v>
      </c>
      <c r="F47" s="70">
        <v>0.2</v>
      </c>
    </row>
    <row r="48" spans="1:12" s="60" customFormat="1" ht="16.5" x14ac:dyDescent="0.25">
      <c r="A48" s="67" t="s">
        <v>216</v>
      </c>
      <c r="B48" s="73" t="s">
        <v>883</v>
      </c>
      <c r="C48" s="33" t="s">
        <v>852</v>
      </c>
      <c r="D48" s="84">
        <v>236.51999999999998</v>
      </c>
      <c r="E48" s="84">
        <f t="shared" si="1"/>
        <v>39.42</v>
      </c>
      <c r="F48" s="70">
        <v>0.2</v>
      </c>
    </row>
    <row r="49" spans="1:31" s="249" customFormat="1" ht="18.75" x14ac:dyDescent="0.3">
      <c r="A49" s="409" t="s">
        <v>962</v>
      </c>
      <c r="B49" s="99" t="s">
        <v>884</v>
      </c>
      <c r="C49" s="482"/>
      <c r="D49" s="483"/>
      <c r="E49" s="483"/>
      <c r="F49" s="521"/>
    </row>
    <row r="50" spans="1:31" s="60" customFormat="1" ht="16.5" x14ac:dyDescent="0.25">
      <c r="A50" s="67" t="s">
        <v>963</v>
      </c>
      <c r="B50" s="73" t="s">
        <v>885</v>
      </c>
      <c r="C50" s="33" t="s">
        <v>852</v>
      </c>
      <c r="D50" s="84">
        <v>8.16</v>
      </c>
      <c r="E50" s="84">
        <f t="shared" ref="E50:E57" si="2">D50*F50/(100%+F50)</f>
        <v>1.36</v>
      </c>
      <c r="F50" s="70">
        <v>0.2</v>
      </c>
    </row>
    <row r="51" spans="1:31" s="60" customFormat="1" ht="16.5" x14ac:dyDescent="0.25">
      <c r="A51" s="67" t="s">
        <v>964</v>
      </c>
      <c r="B51" s="73" t="s">
        <v>886</v>
      </c>
      <c r="C51" s="33" t="s">
        <v>852</v>
      </c>
      <c r="D51" s="84">
        <v>9.7199999999999989</v>
      </c>
      <c r="E51" s="84">
        <f t="shared" si="2"/>
        <v>1.62</v>
      </c>
      <c r="F51" s="70">
        <v>0.2</v>
      </c>
    </row>
    <row r="52" spans="1:31" s="60" customFormat="1" ht="16.5" x14ac:dyDescent="0.25">
      <c r="A52" s="67" t="s">
        <v>965</v>
      </c>
      <c r="B52" s="73" t="s">
        <v>887</v>
      </c>
      <c r="C52" s="33" t="s">
        <v>852</v>
      </c>
      <c r="D52" s="84">
        <v>11.4</v>
      </c>
      <c r="E52" s="84">
        <f t="shared" si="2"/>
        <v>1.9000000000000004</v>
      </c>
      <c r="F52" s="70">
        <v>0.2</v>
      </c>
    </row>
    <row r="53" spans="1:31" s="60" customFormat="1" ht="16.5" x14ac:dyDescent="0.25">
      <c r="A53" s="67" t="s">
        <v>966</v>
      </c>
      <c r="B53" s="73" t="s">
        <v>888</v>
      </c>
      <c r="C53" s="33" t="s">
        <v>852</v>
      </c>
      <c r="D53" s="84">
        <v>12.96</v>
      </c>
      <c r="E53" s="84">
        <f t="shared" si="2"/>
        <v>2.1600000000000006</v>
      </c>
      <c r="F53" s="70">
        <v>0.2</v>
      </c>
    </row>
    <row r="54" spans="1:31" s="60" customFormat="1" ht="16.5" x14ac:dyDescent="0.25">
      <c r="A54" s="37" t="s">
        <v>967</v>
      </c>
      <c r="B54" s="72" t="s">
        <v>889</v>
      </c>
      <c r="C54" s="33" t="s">
        <v>852</v>
      </c>
      <c r="D54" s="84">
        <v>32.4</v>
      </c>
      <c r="E54" s="84">
        <f t="shared" si="2"/>
        <v>5.4</v>
      </c>
      <c r="F54" s="70">
        <v>0.2</v>
      </c>
    </row>
    <row r="55" spans="1:31" s="60" customFormat="1" ht="16.5" x14ac:dyDescent="0.25">
      <c r="A55" s="37" t="s">
        <v>968</v>
      </c>
      <c r="B55" s="72" t="s">
        <v>890</v>
      </c>
      <c r="C55" s="33" t="s">
        <v>891</v>
      </c>
      <c r="D55" s="84">
        <v>0.84</v>
      </c>
      <c r="E55" s="84">
        <f t="shared" si="2"/>
        <v>0.14000000000000001</v>
      </c>
      <c r="F55" s="70">
        <v>0.2</v>
      </c>
    </row>
    <row r="56" spans="1:31" ht="16.5" x14ac:dyDescent="0.25">
      <c r="A56" s="37" t="s">
        <v>969</v>
      </c>
      <c r="B56" s="72" t="s">
        <v>892</v>
      </c>
      <c r="C56" s="33" t="s">
        <v>893</v>
      </c>
      <c r="D56" s="84">
        <v>0.18</v>
      </c>
      <c r="E56" s="84">
        <f t="shared" si="2"/>
        <v>0.03</v>
      </c>
      <c r="F56" s="70">
        <v>0.2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31" ht="31.5" x14ac:dyDescent="0.25">
      <c r="A57" s="37" t="s">
        <v>970</v>
      </c>
      <c r="B57" s="72" t="s">
        <v>894</v>
      </c>
      <c r="C57" s="33" t="s">
        <v>221</v>
      </c>
      <c r="D57" s="84">
        <v>960</v>
      </c>
      <c r="E57" s="84">
        <f t="shared" si="2"/>
        <v>160</v>
      </c>
      <c r="F57" s="70">
        <v>0.2</v>
      </c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31" ht="16.5" x14ac:dyDescent="0.25">
      <c r="A58" s="37" t="s">
        <v>971</v>
      </c>
      <c r="B58" s="72" t="s">
        <v>895</v>
      </c>
      <c r="C58" s="33" t="s">
        <v>221</v>
      </c>
      <c r="D58" s="84" t="s">
        <v>896</v>
      </c>
      <c r="E58" s="84"/>
      <c r="F58" s="70">
        <v>0.2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31" s="249" customFormat="1" ht="18.75" x14ac:dyDescent="0.3">
      <c r="A59" s="409" t="s">
        <v>972</v>
      </c>
      <c r="B59" s="99" t="s">
        <v>897</v>
      </c>
      <c r="C59" s="482"/>
      <c r="D59" s="483"/>
      <c r="E59" s="483"/>
      <c r="F59" s="521"/>
    </row>
    <row r="60" spans="1:31" ht="16.5" x14ac:dyDescent="0.25">
      <c r="A60" s="67" t="s">
        <v>973</v>
      </c>
      <c r="B60" s="73" t="s">
        <v>898</v>
      </c>
      <c r="C60" s="33" t="s">
        <v>846</v>
      </c>
      <c r="D60" s="84">
        <v>70.8</v>
      </c>
      <c r="E60" s="84">
        <f t="shared" ref="E60:E68" si="3">D60*F60/(100%+F60)</f>
        <v>11.8</v>
      </c>
      <c r="F60" s="70">
        <v>0.2</v>
      </c>
      <c r="G60" s="14"/>
      <c r="H60" s="60"/>
      <c r="I60" s="60"/>
      <c r="J60" s="60"/>
      <c r="K60" s="60"/>
      <c r="L60" s="60"/>
      <c r="M60" s="60"/>
      <c r="N60" s="60"/>
      <c r="O60" s="60"/>
      <c r="P60" s="60"/>
      <c r="Q60" s="60"/>
      <c r="Z60" s="60"/>
      <c r="AA60" s="60"/>
      <c r="AB60" s="60"/>
      <c r="AC60" s="60"/>
      <c r="AD60" s="60"/>
      <c r="AE60" s="60"/>
    </row>
    <row r="61" spans="1:31" ht="16.5" x14ac:dyDescent="0.25">
      <c r="A61" s="67" t="s">
        <v>974</v>
      </c>
      <c r="B61" s="73" t="s">
        <v>899</v>
      </c>
      <c r="C61" s="33" t="s">
        <v>846</v>
      </c>
      <c r="D61" s="84">
        <v>119.28</v>
      </c>
      <c r="E61" s="84">
        <f t="shared" si="3"/>
        <v>19.880000000000003</v>
      </c>
      <c r="F61" s="70">
        <v>0.2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Z61" s="60"/>
      <c r="AA61" s="60"/>
      <c r="AB61" s="60"/>
      <c r="AC61" s="60"/>
      <c r="AD61" s="60"/>
      <c r="AE61" s="60"/>
    </row>
    <row r="62" spans="1:31" ht="16.5" x14ac:dyDescent="0.25">
      <c r="A62" s="67" t="s">
        <v>975</v>
      </c>
      <c r="B62" s="73" t="s">
        <v>900</v>
      </c>
      <c r="C62" s="33" t="s">
        <v>846</v>
      </c>
      <c r="D62" s="84">
        <v>188.16</v>
      </c>
      <c r="E62" s="84">
        <f t="shared" si="3"/>
        <v>31.36</v>
      </c>
      <c r="F62" s="70">
        <v>0.2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Z62" s="60"/>
      <c r="AA62" s="60"/>
      <c r="AB62" s="60"/>
      <c r="AC62" s="60"/>
      <c r="AD62" s="60"/>
      <c r="AE62" s="60"/>
    </row>
    <row r="63" spans="1:31" ht="16.5" x14ac:dyDescent="0.25">
      <c r="A63" s="67" t="s">
        <v>976</v>
      </c>
      <c r="B63" s="73" t="s">
        <v>901</v>
      </c>
      <c r="C63" s="33" t="s">
        <v>846</v>
      </c>
      <c r="D63" s="84">
        <v>117.35999999999999</v>
      </c>
      <c r="E63" s="84">
        <f t="shared" si="3"/>
        <v>19.559999999999999</v>
      </c>
      <c r="F63" s="70">
        <v>0.2</v>
      </c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Z63" s="60"/>
      <c r="AA63" s="60"/>
      <c r="AB63" s="60"/>
      <c r="AC63" s="60"/>
      <c r="AD63" s="60"/>
      <c r="AE63" s="60"/>
    </row>
    <row r="64" spans="1:31" s="60" customFormat="1" ht="16.5" x14ac:dyDescent="0.25">
      <c r="A64" s="67" t="s">
        <v>977</v>
      </c>
      <c r="B64" s="73" t="s">
        <v>902</v>
      </c>
      <c r="C64" s="33" t="s">
        <v>846</v>
      </c>
      <c r="D64" s="84">
        <v>188.16</v>
      </c>
      <c r="E64" s="84">
        <f t="shared" si="3"/>
        <v>31.36</v>
      </c>
      <c r="F64" s="70">
        <v>0.2</v>
      </c>
    </row>
    <row r="65" spans="1:31" s="60" customFormat="1" ht="16.5" x14ac:dyDescent="0.25">
      <c r="A65" s="67" t="s">
        <v>978</v>
      </c>
      <c r="B65" s="73" t="s">
        <v>903</v>
      </c>
      <c r="C65" s="33" t="s">
        <v>846</v>
      </c>
      <c r="D65" s="84">
        <v>354</v>
      </c>
      <c r="E65" s="84">
        <f t="shared" si="3"/>
        <v>59</v>
      </c>
      <c r="F65" s="70">
        <v>0.2</v>
      </c>
      <c r="N65" s="14"/>
      <c r="O65" s="14"/>
      <c r="P65" s="14"/>
      <c r="Q65" s="14"/>
    </row>
    <row r="66" spans="1:31" s="60" customFormat="1" ht="16.5" x14ac:dyDescent="0.25">
      <c r="A66" s="67" t="s">
        <v>979</v>
      </c>
      <c r="B66" s="73" t="s">
        <v>904</v>
      </c>
      <c r="C66" s="33" t="s">
        <v>846</v>
      </c>
      <c r="D66" s="84">
        <v>117.35999999999999</v>
      </c>
      <c r="E66" s="84">
        <f t="shared" si="3"/>
        <v>19.559999999999999</v>
      </c>
      <c r="F66" s="70">
        <v>0.2</v>
      </c>
      <c r="N66" s="14"/>
      <c r="O66" s="14"/>
      <c r="P66" s="14"/>
      <c r="Q66" s="14"/>
    </row>
    <row r="67" spans="1:31" s="60" customFormat="1" ht="16.5" x14ac:dyDescent="0.25">
      <c r="A67" s="67" t="s">
        <v>980</v>
      </c>
      <c r="B67" s="73" t="s">
        <v>905</v>
      </c>
      <c r="C67" s="33" t="s">
        <v>846</v>
      </c>
      <c r="D67" s="84">
        <v>188.16</v>
      </c>
      <c r="E67" s="84">
        <f t="shared" si="3"/>
        <v>31.36</v>
      </c>
      <c r="F67" s="70">
        <v>0.2</v>
      </c>
      <c r="N67" s="14"/>
      <c r="O67" s="14"/>
      <c r="P67" s="14"/>
      <c r="Q67" s="14"/>
    </row>
    <row r="68" spans="1:31" s="60" customFormat="1" ht="16.5" x14ac:dyDescent="0.25">
      <c r="A68" s="67" t="s">
        <v>981</v>
      </c>
      <c r="B68" s="73" t="s">
        <v>906</v>
      </c>
      <c r="C68" s="33" t="s">
        <v>846</v>
      </c>
      <c r="D68" s="84">
        <v>354</v>
      </c>
      <c r="E68" s="84">
        <f t="shared" si="3"/>
        <v>59</v>
      </c>
      <c r="F68" s="70">
        <v>0.2</v>
      </c>
      <c r="M68" s="14"/>
      <c r="N68" s="14"/>
      <c r="O68" s="14"/>
      <c r="P68" s="14"/>
      <c r="Q68" s="14"/>
      <c r="R68" s="13"/>
      <c r="S68" s="6"/>
      <c r="T68" s="7"/>
      <c r="U68" s="7"/>
      <c r="V68" s="4"/>
      <c r="W68" s="8"/>
      <c r="X68" s="9"/>
      <c r="Y68" s="10"/>
      <c r="Z68" s="14"/>
      <c r="AA68" s="14"/>
      <c r="AB68" s="14"/>
      <c r="AC68" s="14"/>
      <c r="AD68" s="14"/>
      <c r="AE68" s="14"/>
    </row>
    <row r="69" spans="1:31" ht="16.5" x14ac:dyDescent="0.25">
      <c r="A69" s="14"/>
      <c r="C69" s="14"/>
      <c r="D69" s="14"/>
      <c r="E69" s="14"/>
      <c r="F69" s="14"/>
      <c r="M69" s="60"/>
      <c r="N69" s="60"/>
      <c r="O69" s="60"/>
      <c r="P69" s="60"/>
      <c r="Q69" s="60"/>
      <c r="AE69" s="60"/>
    </row>
    <row r="70" spans="1:31" ht="16.5" x14ac:dyDescent="0.25">
      <c r="A70" s="121"/>
      <c r="B70" s="117"/>
      <c r="C70" s="90"/>
      <c r="D70" s="123"/>
      <c r="F70" s="124"/>
      <c r="M70" s="60"/>
      <c r="N70" s="60"/>
      <c r="O70" s="60"/>
      <c r="P70" s="60"/>
      <c r="Q70" s="60"/>
      <c r="AE70" s="60"/>
    </row>
    <row r="71" spans="1:31" s="56" customFormat="1" ht="18.75" x14ac:dyDescent="0.3">
      <c r="A71" s="114"/>
      <c r="B71" s="136"/>
      <c r="C71" s="27"/>
      <c r="D71" s="138"/>
      <c r="E71" s="27"/>
      <c r="F71" s="139"/>
      <c r="G71" s="108"/>
      <c r="H71" s="108"/>
      <c r="I71" s="108"/>
      <c r="J71" s="108"/>
      <c r="L71" s="107"/>
    </row>
    <row r="72" spans="1:31" ht="16.5" x14ac:dyDescent="0.25">
      <c r="A72" s="23"/>
      <c r="B72" s="129"/>
      <c r="D72" s="8"/>
      <c r="E72" s="8"/>
      <c r="F72" s="59"/>
      <c r="M72" s="60"/>
      <c r="N72" s="60"/>
      <c r="O72" s="60"/>
      <c r="P72" s="60"/>
      <c r="Q72" s="60"/>
      <c r="AE72" s="60"/>
    </row>
    <row r="73" spans="1:31" ht="16.5" x14ac:dyDescent="0.25">
      <c r="A73" s="23"/>
      <c r="B73" s="129"/>
      <c r="D73" s="8"/>
      <c r="E73" s="8"/>
      <c r="F73" s="59"/>
      <c r="M73" s="60"/>
      <c r="N73" s="60"/>
      <c r="O73" s="60"/>
      <c r="P73" s="60"/>
      <c r="Q73" s="60"/>
      <c r="AE73" s="60"/>
    </row>
    <row r="74" spans="1:31" ht="16.5" x14ac:dyDescent="0.25">
      <c r="A74" s="23"/>
      <c r="B74" s="129"/>
      <c r="D74" s="8"/>
      <c r="E74" s="8"/>
      <c r="F74" s="59"/>
      <c r="M74" s="60"/>
      <c r="N74" s="60"/>
      <c r="O74" s="60"/>
      <c r="P74" s="60"/>
      <c r="Q74" s="60"/>
      <c r="AE74" s="60"/>
    </row>
    <row r="75" spans="1:31" ht="16.5" x14ac:dyDescent="0.25">
      <c r="A75" s="23"/>
      <c r="B75" s="129"/>
      <c r="D75" s="8"/>
      <c r="E75" s="8"/>
      <c r="F75" s="59"/>
      <c r="M75" s="60"/>
      <c r="N75" s="60"/>
      <c r="O75" s="60"/>
      <c r="P75" s="60"/>
      <c r="Q75" s="60"/>
      <c r="AE75" s="60"/>
    </row>
    <row r="76" spans="1:31" ht="16.5" x14ac:dyDescent="0.25">
      <c r="A76" s="23"/>
      <c r="B76" s="129"/>
      <c r="D76" s="8"/>
      <c r="E76" s="8"/>
      <c r="F76" s="59"/>
      <c r="M76" s="60"/>
      <c r="N76" s="60"/>
      <c r="O76" s="60"/>
      <c r="P76" s="60"/>
      <c r="Q76" s="60"/>
      <c r="AE76" s="60"/>
    </row>
    <row r="77" spans="1:31" ht="16.5" x14ac:dyDescent="0.25">
      <c r="A77" s="23"/>
      <c r="B77" s="129"/>
      <c r="D77" s="8"/>
      <c r="E77" s="8"/>
      <c r="F77" s="59"/>
      <c r="M77" s="60"/>
      <c r="N77" s="60"/>
      <c r="O77" s="60"/>
      <c r="P77" s="60"/>
      <c r="Q77" s="60"/>
      <c r="AE77" s="60"/>
    </row>
    <row r="78" spans="1:31" ht="16.5" x14ac:dyDescent="0.25">
      <c r="A78" s="23"/>
      <c r="B78" s="129"/>
      <c r="D78" s="8"/>
      <c r="E78" s="8"/>
      <c r="F78" s="59"/>
      <c r="M78" s="60"/>
      <c r="N78" s="60"/>
      <c r="O78" s="60"/>
      <c r="P78" s="60"/>
      <c r="Q78" s="60"/>
      <c r="AE78" s="60"/>
    </row>
    <row r="79" spans="1:31" s="56" customFormat="1" ht="18.75" x14ac:dyDescent="0.3">
      <c r="A79" s="114"/>
      <c r="B79" s="136"/>
      <c r="C79" s="107"/>
      <c r="D79" s="8"/>
      <c r="E79" s="8"/>
      <c r="F79" s="141"/>
      <c r="G79" s="108"/>
      <c r="H79" s="108"/>
      <c r="I79" s="108"/>
      <c r="J79" s="108"/>
      <c r="L79" s="107"/>
    </row>
    <row r="80" spans="1:31" ht="16.5" x14ac:dyDescent="0.25">
      <c r="A80" s="23"/>
      <c r="B80" s="129"/>
      <c r="D80" s="8"/>
      <c r="E80" s="8"/>
      <c r="F80" s="59"/>
      <c r="M80" s="60"/>
      <c r="N80" s="60"/>
      <c r="O80" s="60"/>
      <c r="P80" s="60"/>
      <c r="Q80" s="60"/>
      <c r="AE80" s="60"/>
    </row>
    <row r="81" spans="1:31" ht="16.5" x14ac:dyDescent="0.25">
      <c r="A81" s="23"/>
      <c r="B81" s="129"/>
      <c r="D81" s="8"/>
      <c r="E81" s="8"/>
      <c r="F81" s="59"/>
      <c r="M81" s="60"/>
      <c r="N81" s="60"/>
      <c r="O81" s="60"/>
      <c r="P81" s="60"/>
      <c r="Q81" s="60"/>
      <c r="AE81" s="60"/>
    </row>
    <row r="82" spans="1:31" ht="16.5" x14ac:dyDescent="0.25">
      <c r="A82" s="23"/>
      <c r="B82" s="129"/>
      <c r="D82" s="8"/>
      <c r="E82" s="8"/>
      <c r="F82" s="59"/>
      <c r="M82" s="60"/>
      <c r="N82" s="60"/>
      <c r="O82" s="60"/>
      <c r="P82" s="60"/>
      <c r="Q82" s="60"/>
      <c r="AE82" s="60"/>
    </row>
    <row r="83" spans="1:31" ht="16.5" x14ac:dyDescent="0.25">
      <c r="A83" s="23"/>
      <c r="B83" s="129"/>
      <c r="D83" s="8"/>
      <c r="E83" s="8"/>
      <c r="F83" s="59"/>
      <c r="M83" s="60"/>
      <c r="N83" s="60"/>
      <c r="O83" s="60"/>
      <c r="P83" s="60"/>
      <c r="Q83" s="60"/>
      <c r="AE83" s="60"/>
    </row>
    <row r="84" spans="1:31" ht="16.5" x14ac:dyDescent="0.25">
      <c r="A84" s="23"/>
      <c r="B84" s="129"/>
      <c r="D84" s="8"/>
      <c r="E84" s="8"/>
      <c r="F84" s="59"/>
      <c r="M84" s="60"/>
      <c r="N84" s="60"/>
      <c r="O84" s="60"/>
      <c r="P84" s="60"/>
      <c r="Q84" s="60"/>
      <c r="AE84" s="60"/>
    </row>
    <row r="85" spans="1:31" ht="16.5" x14ac:dyDescent="0.25">
      <c r="A85" s="23"/>
      <c r="B85" s="6"/>
      <c r="C85" s="40"/>
      <c r="D85" s="8"/>
      <c r="E85" s="8"/>
      <c r="F85" s="59"/>
      <c r="M85" s="60"/>
      <c r="N85" s="60"/>
      <c r="O85" s="60"/>
      <c r="P85" s="60"/>
      <c r="Q85" s="60"/>
      <c r="AE85" s="60"/>
    </row>
    <row r="86" spans="1:31" ht="18.75" x14ac:dyDescent="0.25">
      <c r="A86" s="23"/>
      <c r="B86" s="143"/>
      <c r="C86" s="54"/>
      <c r="D86" s="8"/>
      <c r="E86" s="8"/>
      <c r="F86" s="124"/>
      <c r="M86" s="60"/>
      <c r="N86" s="60"/>
      <c r="O86" s="60"/>
      <c r="P86" s="60"/>
      <c r="Q86" s="60"/>
      <c r="AE86" s="60"/>
    </row>
    <row r="87" spans="1:31" ht="18.75" x14ac:dyDescent="0.25">
      <c r="A87" s="114"/>
      <c r="B87" s="85"/>
      <c r="C87" s="14"/>
      <c r="D87" s="14"/>
      <c r="E87" s="14"/>
      <c r="F87" s="14"/>
      <c r="M87" s="60"/>
      <c r="AE87" s="60"/>
    </row>
    <row r="88" spans="1:31" ht="16.5" x14ac:dyDescent="0.25">
      <c r="A88" s="23"/>
      <c r="B88" s="230"/>
      <c r="C88" s="128"/>
      <c r="D88" s="8"/>
      <c r="E88" s="8"/>
      <c r="F88" s="59"/>
      <c r="M88" s="60"/>
      <c r="AE88" s="60"/>
    </row>
    <row r="89" spans="1:31" ht="16.5" x14ac:dyDescent="0.25">
      <c r="A89" s="23"/>
      <c r="B89" s="230"/>
      <c r="C89" s="128"/>
      <c r="D89" s="8"/>
      <c r="E89" s="8"/>
      <c r="F89" s="59"/>
      <c r="M89" s="60"/>
      <c r="AE89" s="60"/>
    </row>
    <row r="90" spans="1:31" ht="16.5" x14ac:dyDescent="0.25">
      <c r="A90" s="23"/>
      <c r="B90" s="230"/>
      <c r="C90" s="128"/>
      <c r="D90" s="8"/>
      <c r="E90" s="8"/>
      <c r="F90" s="59"/>
      <c r="M90" s="60"/>
      <c r="AE90" s="60"/>
    </row>
    <row r="91" spans="1:31" ht="16.5" x14ac:dyDescent="0.25">
      <c r="A91" s="23"/>
      <c r="B91" s="230"/>
      <c r="C91" s="128"/>
      <c r="D91" s="8"/>
      <c r="E91" s="8"/>
      <c r="F91" s="59"/>
      <c r="M91" s="60"/>
      <c r="AE91" s="60"/>
    </row>
    <row r="92" spans="1:31" ht="16.5" x14ac:dyDescent="0.25">
      <c r="A92" s="23"/>
      <c r="B92" s="230"/>
      <c r="C92" s="128"/>
      <c r="D92" s="8"/>
      <c r="E92" s="8"/>
      <c r="F92" s="59"/>
      <c r="M92" s="60"/>
      <c r="AE92" s="60"/>
    </row>
    <row r="93" spans="1:31" ht="16.5" x14ac:dyDescent="0.25">
      <c r="A93" s="23"/>
      <c r="B93" s="230"/>
      <c r="C93" s="128"/>
      <c r="D93" s="8"/>
      <c r="E93" s="8"/>
      <c r="F93" s="59"/>
      <c r="M93" s="60"/>
      <c r="AE93" s="60"/>
    </row>
    <row r="94" spans="1:31" ht="16.5" x14ac:dyDescent="0.25">
      <c r="A94" s="23"/>
      <c r="B94" s="230"/>
      <c r="C94" s="128"/>
      <c r="D94" s="8"/>
      <c r="E94" s="8"/>
      <c r="F94" s="59"/>
      <c r="M94" s="60"/>
      <c r="AE94" s="60"/>
    </row>
    <row r="95" spans="1:31" ht="16.5" x14ac:dyDescent="0.25">
      <c r="A95" s="23"/>
      <c r="B95" s="321"/>
      <c r="C95" s="128"/>
      <c r="D95" s="145"/>
      <c r="E95" s="8"/>
      <c r="F95" s="59"/>
      <c r="M95" s="60"/>
      <c r="AE95" s="60"/>
    </row>
    <row r="96" spans="1:31" ht="16.5" x14ac:dyDescent="0.25">
      <c r="A96" s="23"/>
      <c r="B96" s="321"/>
      <c r="C96" s="128"/>
      <c r="D96" s="145"/>
      <c r="E96" s="8"/>
      <c r="F96" s="59"/>
      <c r="M96" s="60"/>
      <c r="AE96" s="60"/>
    </row>
    <row r="97" spans="1:31" ht="16.5" x14ac:dyDescent="0.25">
      <c r="A97" s="23"/>
      <c r="B97" s="321"/>
      <c r="C97" s="128"/>
      <c r="D97" s="145"/>
      <c r="E97" s="8"/>
      <c r="F97" s="59"/>
      <c r="M97" s="60"/>
      <c r="AE97" s="60"/>
    </row>
    <row r="98" spans="1:31" ht="18.75" x14ac:dyDescent="0.25">
      <c r="A98" s="114"/>
      <c r="B98" s="136"/>
      <c r="D98" s="41"/>
      <c r="E98" s="94"/>
      <c r="F98" s="146"/>
      <c r="M98" s="60"/>
      <c r="AE98" s="60"/>
    </row>
    <row r="99" spans="1:31" ht="16.5" x14ac:dyDescent="0.25">
      <c r="A99" s="23"/>
      <c r="B99" s="129"/>
      <c r="D99" s="8"/>
      <c r="E99" s="8"/>
      <c r="F99" s="59"/>
      <c r="M99" s="60"/>
      <c r="AE99" s="60"/>
    </row>
    <row r="100" spans="1:31" ht="16.5" x14ac:dyDescent="0.25">
      <c r="A100" s="23"/>
      <c r="B100" s="129"/>
      <c r="D100" s="8"/>
      <c r="E100" s="8"/>
      <c r="F100" s="59"/>
      <c r="M100" s="60"/>
      <c r="AE100" s="60"/>
    </row>
    <row r="101" spans="1:31" ht="16.5" x14ac:dyDescent="0.25">
      <c r="A101" s="23"/>
      <c r="B101" s="129"/>
      <c r="D101" s="8"/>
      <c r="E101" s="8"/>
      <c r="F101" s="59"/>
      <c r="M101" s="60"/>
      <c r="AE101" s="60"/>
    </row>
    <row r="102" spans="1:31" ht="16.5" x14ac:dyDescent="0.25">
      <c r="A102" s="23"/>
      <c r="B102" s="129"/>
      <c r="D102" s="8"/>
      <c r="E102" s="8"/>
      <c r="F102" s="59"/>
      <c r="M102" s="60"/>
      <c r="AE102" s="60"/>
    </row>
    <row r="103" spans="1:31" ht="16.5" x14ac:dyDescent="0.25">
      <c r="A103" s="23"/>
      <c r="B103" s="129"/>
      <c r="D103" s="8"/>
      <c r="E103" s="8"/>
      <c r="F103" s="59"/>
      <c r="M103" s="60"/>
      <c r="AE103" s="60"/>
    </row>
    <row r="104" spans="1:31" ht="18.75" x14ac:dyDescent="0.25">
      <c r="A104" s="147"/>
      <c r="B104" s="147"/>
      <c r="C104" s="147"/>
      <c r="D104" s="148"/>
      <c r="E104" s="147"/>
      <c r="F104" s="147"/>
      <c r="G104" s="22"/>
      <c r="H104" s="22"/>
      <c r="I104" s="22"/>
    </row>
    <row r="105" spans="1:31" x14ac:dyDescent="0.25">
      <c r="A105" s="149"/>
      <c r="B105" s="150"/>
      <c r="C105" s="49"/>
      <c r="D105" s="151"/>
      <c r="E105" s="151"/>
      <c r="F105" s="152"/>
      <c r="G105" s="103"/>
      <c r="H105" s="22"/>
      <c r="I105" s="22"/>
    </row>
    <row r="106" spans="1:31" ht="20.25" x14ac:dyDescent="0.25">
      <c r="A106" s="131"/>
      <c r="B106" s="47"/>
      <c r="C106" s="49"/>
      <c r="D106" s="8"/>
      <c r="E106" s="8"/>
      <c r="F106" s="153"/>
      <c r="G106" s="98"/>
      <c r="H106" s="98"/>
      <c r="I106" s="98"/>
      <c r="J106" s="14"/>
      <c r="L106" s="14"/>
    </row>
    <row r="107" spans="1:31" ht="20.25" x14ac:dyDescent="0.25">
      <c r="A107" s="131"/>
      <c r="B107" s="47"/>
      <c r="C107" s="49"/>
      <c r="D107" s="8"/>
      <c r="E107" s="8"/>
      <c r="F107" s="153"/>
      <c r="G107" s="98"/>
      <c r="H107" s="98"/>
      <c r="I107" s="98"/>
      <c r="J107" s="14"/>
      <c r="L107" s="14"/>
    </row>
    <row r="108" spans="1:31" s="60" customFormat="1" ht="20.25" x14ac:dyDescent="0.25">
      <c r="A108" s="131"/>
      <c r="B108" s="47"/>
      <c r="C108" s="49"/>
      <c r="D108" s="8"/>
      <c r="E108" s="8"/>
      <c r="F108" s="153"/>
      <c r="G108" s="98"/>
      <c r="H108" s="98"/>
      <c r="I108" s="98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60" customFormat="1" ht="20.25" x14ac:dyDescent="0.25">
      <c r="A109" s="131"/>
      <c r="B109" s="47"/>
      <c r="C109" s="49"/>
      <c r="D109" s="8"/>
      <c r="E109" s="8"/>
      <c r="F109" s="153"/>
      <c r="G109" s="98"/>
      <c r="H109" s="98"/>
      <c r="I109" s="98"/>
      <c r="M109" s="14"/>
      <c r="N109" s="14"/>
      <c r="O109" s="14"/>
      <c r="P109" s="14"/>
      <c r="Q109" s="14"/>
      <c r="R109" s="38"/>
      <c r="S109" s="14"/>
      <c r="T109" s="40"/>
      <c r="U109" s="40"/>
      <c r="V109" s="4"/>
      <c r="W109" s="4"/>
      <c r="X109" s="4"/>
      <c r="Y109" s="4"/>
      <c r="Z109" s="45"/>
      <c r="AA109" s="14"/>
      <c r="AB109" s="14"/>
      <c r="AC109" s="14"/>
      <c r="AD109" s="14"/>
      <c r="AE109" s="14"/>
    </row>
    <row r="110" spans="1:31" ht="20.25" x14ac:dyDescent="0.25">
      <c r="A110" s="131"/>
      <c r="B110" s="47"/>
      <c r="C110" s="49"/>
      <c r="D110" s="8"/>
      <c r="E110" s="8"/>
      <c r="F110" s="153"/>
      <c r="G110" s="98"/>
      <c r="H110" s="98"/>
      <c r="I110" s="98"/>
    </row>
    <row r="111" spans="1:31" ht="20.25" x14ac:dyDescent="0.25">
      <c r="A111" s="131"/>
      <c r="B111" s="154"/>
      <c r="C111" s="49"/>
      <c r="D111" s="8"/>
      <c r="E111" s="8"/>
      <c r="F111" s="153"/>
      <c r="G111" s="98"/>
      <c r="H111" s="98"/>
      <c r="I111" s="98"/>
      <c r="J111" s="14"/>
      <c r="L111" s="14"/>
      <c r="Z111" s="111"/>
      <c r="AB111" s="46"/>
      <c r="AC111" s="46"/>
    </row>
    <row r="112" spans="1:31" ht="20.25" x14ac:dyDescent="0.25">
      <c r="A112" s="131"/>
      <c r="B112" s="154"/>
      <c r="C112" s="49"/>
      <c r="D112" s="8"/>
      <c r="E112" s="8"/>
      <c r="F112" s="153"/>
      <c r="G112" s="98"/>
      <c r="H112" s="98"/>
      <c r="I112" s="98"/>
      <c r="N112" s="60"/>
      <c r="O112" s="60"/>
      <c r="P112" s="60"/>
      <c r="Q112" s="60"/>
      <c r="AB112" s="46"/>
      <c r="AC112" s="46"/>
    </row>
    <row r="113" spans="1:31" ht="20.25" x14ac:dyDescent="0.25">
      <c r="A113" s="131"/>
      <c r="B113" s="154"/>
      <c r="C113" s="49"/>
      <c r="D113" s="8"/>
      <c r="E113" s="8"/>
      <c r="F113" s="153"/>
      <c r="G113" s="98"/>
      <c r="H113" s="98"/>
      <c r="I113" s="98"/>
      <c r="M113" s="60"/>
      <c r="N113" s="60"/>
      <c r="O113" s="60"/>
      <c r="P113" s="60"/>
      <c r="Q113" s="60"/>
      <c r="Z113" s="60"/>
      <c r="AA113" s="60"/>
      <c r="AB113" s="46"/>
      <c r="AC113" s="46"/>
      <c r="AD113" s="60"/>
      <c r="AE113" s="60"/>
    </row>
    <row r="114" spans="1:31" ht="20.25" x14ac:dyDescent="0.25">
      <c r="A114" s="131"/>
      <c r="B114" s="154"/>
      <c r="C114" s="49"/>
      <c r="D114" s="8"/>
      <c r="E114" s="8"/>
      <c r="F114" s="153"/>
      <c r="G114" s="98"/>
      <c r="H114" s="98"/>
      <c r="I114" s="98"/>
      <c r="M114" s="60"/>
      <c r="Z114" s="60"/>
      <c r="AA114" s="60"/>
      <c r="AB114" s="47"/>
      <c r="AC114" s="46"/>
      <c r="AD114" s="60"/>
      <c r="AE114" s="60"/>
    </row>
    <row r="115" spans="1:31" ht="20.25" x14ac:dyDescent="0.25">
      <c r="A115" s="131"/>
      <c r="B115" s="154"/>
      <c r="C115" s="49"/>
      <c r="D115" s="8"/>
      <c r="E115" s="8"/>
      <c r="F115" s="153"/>
      <c r="G115" s="98"/>
      <c r="H115" s="98"/>
      <c r="I115" s="98"/>
      <c r="AA115" s="45"/>
      <c r="AB115" s="45"/>
      <c r="AC115" s="46"/>
      <c r="AE115" s="4"/>
    </row>
    <row r="116" spans="1:31" ht="20.25" x14ac:dyDescent="0.25">
      <c r="A116" s="131"/>
      <c r="B116" s="154"/>
      <c r="C116" s="49"/>
      <c r="D116" s="8"/>
      <c r="E116" s="8"/>
      <c r="F116" s="153"/>
      <c r="G116" s="98"/>
      <c r="H116" s="98"/>
      <c r="I116" s="98"/>
      <c r="AA116" s="45"/>
      <c r="AB116" s="45"/>
      <c r="AC116" s="45"/>
      <c r="AE116" s="4"/>
    </row>
    <row r="117" spans="1:31" x14ac:dyDescent="0.25">
      <c r="A117" s="149"/>
      <c r="B117" s="150"/>
      <c r="C117" s="49"/>
      <c r="D117" s="8"/>
      <c r="E117" s="8"/>
      <c r="F117" s="153"/>
      <c r="G117" s="14"/>
      <c r="AA117" s="45"/>
      <c r="AB117" s="45"/>
      <c r="AC117" s="45"/>
      <c r="AE117" s="4"/>
    </row>
    <row r="118" spans="1:31" ht="20.25" x14ac:dyDescent="0.3">
      <c r="A118" s="131"/>
      <c r="B118" s="47"/>
      <c r="C118" s="49"/>
      <c r="D118" s="46"/>
      <c r="E118" s="8"/>
      <c r="F118" s="153"/>
      <c r="G118" s="71"/>
      <c r="AC118" s="45"/>
      <c r="AE118" s="4"/>
    </row>
    <row r="119" spans="1:31" x14ac:dyDescent="0.25">
      <c r="A119" s="131"/>
      <c r="B119" s="47"/>
      <c r="C119" s="49"/>
      <c r="D119" s="46"/>
      <c r="E119" s="8"/>
      <c r="F119" s="153"/>
      <c r="G119" s="14"/>
      <c r="Z119" s="45"/>
      <c r="AA119" s="45"/>
      <c r="AC119" s="45"/>
      <c r="AE119" s="4"/>
    </row>
    <row r="120" spans="1:31" x14ac:dyDescent="0.25">
      <c r="A120" s="131"/>
      <c r="B120" s="47"/>
      <c r="C120" s="49"/>
      <c r="D120" s="8"/>
      <c r="E120" s="8"/>
      <c r="F120" s="153"/>
      <c r="G120" s="14"/>
      <c r="Z120" s="45"/>
      <c r="AA120" s="45"/>
      <c r="AB120" s="45"/>
      <c r="AC120" s="45"/>
      <c r="AE120" s="4"/>
    </row>
    <row r="121" spans="1:31" x14ac:dyDescent="0.25">
      <c r="A121" s="131"/>
      <c r="B121" s="47"/>
      <c r="C121" s="49"/>
      <c r="D121" s="8"/>
      <c r="E121" s="8"/>
      <c r="F121" s="153"/>
      <c r="G121" s="14"/>
      <c r="J121" s="14"/>
      <c r="L121" s="14"/>
      <c r="R121" s="23"/>
      <c r="S121" s="6"/>
      <c r="T121" s="7"/>
      <c r="U121" s="4"/>
      <c r="V121" s="4"/>
      <c r="W121" s="4"/>
      <c r="X121" s="43"/>
      <c r="Y121" s="10"/>
      <c r="Z121" s="45"/>
      <c r="AA121" s="45"/>
      <c r="AB121" s="45"/>
      <c r="AC121" s="45"/>
      <c r="AE121" s="4"/>
    </row>
    <row r="122" spans="1:31" s="22" customFormat="1" x14ac:dyDescent="0.25">
      <c r="A122" s="131"/>
      <c r="B122" s="47"/>
      <c r="C122" s="49"/>
      <c r="D122" s="8"/>
      <c r="E122" s="8"/>
      <c r="F122" s="153"/>
      <c r="M122" s="14"/>
      <c r="P122" s="14"/>
      <c r="Q122" s="14"/>
      <c r="AE122" s="4"/>
    </row>
    <row r="123" spans="1:31" s="22" customFormat="1" x14ac:dyDescent="0.25">
      <c r="A123" s="131"/>
      <c r="B123" s="47"/>
      <c r="C123" s="49"/>
      <c r="D123" s="8"/>
      <c r="E123" s="8"/>
      <c r="F123" s="153"/>
      <c r="G123" s="14"/>
      <c r="H123" s="14"/>
      <c r="I123" s="14"/>
      <c r="P123" s="14"/>
      <c r="Q123" s="14"/>
    </row>
    <row r="124" spans="1:31" ht="18.75" x14ac:dyDescent="0.25">
      <c r="A124" s="147"/>
      <c r="B124" s="112"/>
      <c r="C124" s="155"/>
      <c r="D124" s="8"/>
      <c r="E124" s="8"/>
      <c r="F124" s="155"/>
      <c r="G124" s="14"/>
      <c r="H124" s="14"/>
      <c r="I124" s="14"/>
      <c r="J124" s="14"/>
      <c r="L124" s="14"/>
      <c r="M124" s="22"/>
      <c r="AE124" s="22"/>
    </row>
    <row r="125" spans="1:31" x14ac:dyDescent="0.25">
      <c r="A125" s="131"/>
      <c r="B125" s="47"/>
      <c r="C125" s="49"/>
      <c r="D125" s="8"/>
      <c r="E125" s="8"/>
      <c r="F125" s="153"/>
      <c r="G125" s="14"/>
      <c r="H125" s="14"/>
      <c r="I125" s="14"/>
      <c r="J125" s="14"/>
      <c r="L125" s="14"/>
    </row>
    <row r="126" spans="1:31" x14ac:dyDescent="0.25">
      <c r="A126" s="131"/>
      <c r="B126" s="47"/>
      <c r="C126" s="49"/>
      <c r="D126" s="8"/>
      <c r="E126" s="8"/>
      <c r="F126" s="152"/>
      <c r="G126" s="14"/>
      <c r="J126" s="14"/>
      <c r="L126" s="14"/>
    </row>
    <row r="127" spans="1:31" x14ac:dyDescent="0.25">
      <c r="A127" s="131"/>
      <c r="B127" s="47"/>
      <c r="C127" s="49"/>
      <c r="D127" s="8"/>
      <c r="E127" s="8"/>
      <c r="F127" s="153"/>
      <c r="G127" s="30"/>
      <c r="H127" s="30"/>
      <c r="I127" s="30"/>
      <c r="J127" s="14"/>
      <c r="L127" s="14"/>
      <c r="P127" s="30"/>
      <c r="Q127" s="30"/>
    </row>
    <row r="128" spans="1:31" x14ac:dyDescent="0.25">
      <c r="A128" s="131"/>
      <c r="B128" s="47"/>
      <c r="C128" s="49"/>
      <c r="D128" s="8"/>
      <c r="E128" s="8"/>
      <c r="F128" s="153"/>
      <c r="G128" s="30"/>
      <c r="H128" s="30"/>
      <c r="I128" s="30"/>
      <c r="N128" s="22"/>
      <c r="O128" s="22"/>
      <c r="P128" s="30"/>
      <c r="Q128" s="30"/>
    </row>
    <row r="129" spans="1:31" s="30" customFormat="1" ht="18.75" x14ac:dyDescent="0.25">
      <c r="A129" s="114"/>
      <c r="B129" s="116"/>
      <c r="C129" s="322"/>
      <c r="D129" s="322"/>
      <c r="E129" s="322"/>
      <c r="F129" s="322"/>
      <c r="M129" s="22"/>
      <c r="N129" s="22"/>
      <c r="O129" s="22"/>
      <c r="AE129" s="22"/>
    </row>
    <row r="130" spans="1:31" ht="18.75" x14ac:dyDescent="0.25">
      <c r="A130" s="156"/>
      <c r="B130" s="12"/>
      <c r="C130" s="19"/>
      <c r="D130" s="157"/>
      <c r="E130" s="125"/>
      <c r="F130" s="112"/>
      <c r="M130" s="22"/>
      <c r="P130" s="30"/>
      <c r="Q130" s="30"/>
      <c r="AE130" s="22"/>
    </row>
    <row r="131" spans="1:31" x14ac:dyDescent="0.25">
      <c r="A131" s="23"/>
      <c r="B131" s="6"/>
      <c r="D131" s="8"/>
      <c r="E131" s="8"/>
      <c r="F131" s="10"/>
      <c r="P131" s="30"/>
      <c r="Q131" s="30"/>
    </row>
    <row r="132" spans="1:31" s="30" customFormat="1" ht="16.5" x14ac:dyDescent="0.25">
      <c r="A132" s="23"/>
      <c r="B132" s="6"/>
      <c r="C132" s="90"/>
      <c r="D132" s="8"/>
      <c r="E132" s="8"/>
      <c r="F132" s="10"/>
      <c r="M132" s="14"/>
      <c r="N132" s="14"/>
      <c r="O132" s="14"/>
      <c r="AE132" s="14"/>
    </row>
    <row r="133" spans="1:31" s="22" customFormat="1" ht="16.5" x14ac:dyDescent="0.25">
      <c r="A133" s="23"/>
      <c r="B133" s="6"/>
      <c r="C133" s="90"/>
      <c r="D133" s="8"/>
      <c r="E133" s="8"/>
      <c r="F133" s="10"/>
      <c r="M133" s="14"/>
      <c r="N133" s="14"/>
      <c r="O133" s="14"/>
      <c r="P133" s="30"/>
      <c r="Q133" s="30"/>
      <c r="AE133" s="14"/>
    </row>
    <row r="134" spans="1:31" s="22" customFormat="1" ht="16.5" x14ac:dyDescent="0.25">
      <c r="A134" s="23"/>
      <c r="B134" s="6"/>
      <c r="C134" s="90"/>
      <c r="D134" s="8"/>
      <c r="E134" s="8"/>
      <c r="F134" s="10"/>
      <c r="M134" s="14"/>
      <c r="N134" s="30"/>
      <c r="O134" s="30"/>
      <c r="P134" s="30"/>
      <c r="Q134" s="30"/>
      <c r="AE134" s="4"/>
    </row>
    <row r="135" spans="1:31" s="22" customFormat="1" ht="16.5" x14ac:dyDescent="0.25">
      <c r="A135" s="23"/>
      <c r="B135" s="6"/>
      <c r="C135" s="90"/>
      <c r="D135" s="8"/>
      <c r="E135" s="8"/>
      <c r="F135" s="10"/>
      <c r="M135" s="30"/>
      <c r="N135" s="14"/>
      <c r="O135" s="14"/>
      <c r="P135" s="30"/>
      <c r="Q135" s="30"/>
      <c r="AE135" s="30"/>
    </row>
    <row r="136" spans="1:31" s="22" customFormat="1" ht="16.5" x14ac:dyDescent="0.25">
      <c r="A136" s="23"/>
      <c r="B136" s="6"/>
      <c r="C136" s="90"/>
      <c r="D136" s="8"/>
      <c r="E136" s="8"/>
      <c r="F136" s="10"/>
      <c r="M136" s="30"/>
      <c r="N136" s="14"/>
      <c r="O136" s="14"/>
      <c r="P136" s="30"/>
      <c r="Q136" s="30"/>
      <c r="AE136" s="30"/>
    </row>
    <row r="137" spans="1:31" s="22" customFormat="1" ht="16.5" x14ac:dyDescent="0.25">
      <c r="A137" s="23"/>
      <c r="B137" s="6"/>
      <c r="C137" s="90"/>
      <c r="D137" s="8"/>
      <c r="E137" s="8"/>
      <c r="F137" s="10"/>
      <c r="M137" s="30"/>
      <c r="N137" s="14"/>
      <c r="O137" s="14"/>
      <c r="P137" s="30"/>
      <c r="Q137" s="30"/>
      <c r="AE137" s="30"/>
    </row>
    <row r="138" spans="1:31" s="22" customFormat="1" ht="16.5" x14ac:dyDescent="0.25">
      <c r="A138" s="23"/>
      <c r="B138" s="6"/>
      <c r="C138" s="90"/>
      <c r="D138" s="8"/>
      <c r="E138" s="8"/>
      <c r="F138" s="10"/>
      <c r="M138" s="30"/>
      <c r="N138" s="14"/>
      <c r="O138" s="14"/>
      <c r="P138" s="30"/>
      <c r="Q138" s="30"/>
      <c r="AE138" s="30"/>
    </row>
    <row r="139" spans="1:31" s="22" customFormat="1" ht="16.5" x14ac:dyDescent="0.25">
      <c r="A139" s="23"/>
      <c r="B139" s="6"/>
      <c r="C139" s="90"/>
      <c r="D139" s="8"/>
      <c r="E139" s="8"/>
      <c r="F139" s="10"/>
      <c r="M139" s="30"/>
      <c r="N139" s="14"/>
      <c r="O139" s="14"/>
      <c r="P139" s="30"/>
      <c r="Q139" s="30"/>
      <c r="AE139" s="30"/>
    </row>
    <row r="140" spans="1:31" s="22" customFormat="1" ht="16.5" x14ac:dyDescent="0.25">
      <c r="A140" s="23"/>
      <c r="B140" s="6"/>
      <c r="C140" s="90"/>
      <c r="D140" s="8"/>
      <c r="E140" s="8"/>
      <c r="F140" s="10"/>
      <c r="M140" s="30"/>
      <c r="N140" s="14"/>
      <c r="O140" s="14"/>
      <c r="P140" s="30"/>
      <c r="Q140" s="30"/>
      <c r="AE140" s="30"/>
    </row>
    <row r="141" spans="1:31" s="22" customFormat="1" ht="16.5" x14ac:dyDescent="0.25">
      <c r="A141" s="23"/>
      <c r="B141" s="6"/>
      <c r="C141" s="90"/>
      <c r="D141" s="8"/>
      <c r="E141" s="8"/>
      <c r="F141" s="10"/>
      <c r="M141" s="30"/>
      <c r="N141" s="14"/>
      <c r="O141" s="14"/>
      <c r="P141" s="30"/>
      <c r="Q141" s="30"/>
      <c r="AE141" s="30"/>
    </row>
    <row r="142" spans="1:31" s="22" customFormat="1" ht="16.5" x14ac:dyDescent="0.25">
      <c r="A142" s="23"/>
      <c r="B142" s="6"/>
      <c r="C142" s="90"/>
      <c r="D142" s="8"/>
      <c r="E142" s="8"/>
      <c r="F142" s="10"/>
      <c r="M142" s="30"/>
      <c r="N142" s="14"/>
      <c r="O142" s="14"/>
      <c r="P142" s="30"/>
      <c r="Q142" s="30"/>
      <c r="AE142" s="30"/>
    </row>
    <row r="143" spans="1:31" s="22" customFormat="1" ht="16.5" x14ac:dyDescent="0.25">
      <c r="A143" s="23"/>
      <c r="B143" s="6"/>
      <c r="C143" s="90"/>
      <c r="D143" s="8"/>
      <c r="E143" s="8"/>
      <c r="F143" s="10"/>
      <c r="M143" s="30"/>
      <c r="N143" s="14"/>
      <c r="O143" s="14"/>
      <c r="P143" s="30"/>
      <c r="Q143" s="30"/>
      <c r="AE143" s="30"/>
    </row>
    <row r="144" spans="1:31" s="22" customFormat="1" ht="16.5" x14ac:dyDescent="0.25">
      <c r="A144" s="23"/>
      <c r="B144" s="6"/>
      <c r="C144" s="90"/>
      <c r="D144" s="8"/>
      <c r="E144" s="8"/>
      <c r="F144" s="10"/>
      <c r="M144" s="30"/>
      <c r="N144" s="14"/>
      <c r="O144" s="14"/>
      <c r="P144" s="30"/>
      <c r="Q144" s="30"/>
      <c r="AE144" s="30"/>
    </row>
    <row r="145" spans="1:31" s="22" customFormat="1" ht="16.5" x14ac:dyDescent="0.25">
      <c r="A145" s="23"/>
      <c r="B145" s="6"/>
      <c r="C145" s="90"/>
      <c r="D145" s="8"/>
      <c r="E145" s="8"/>
      <c r="F145" s="10"/>
      <c r="M145" s="30"/>
      <c r="N145" s="14"/>
      <c r="O145" s="14"/>
      <c r="P145" s="30"/>
      <c r="Q145" s="30"/>
      <c r="AE145" s="30"/>
    </row>
    <row r="146" spans="1:31" s="22" customFormat="1" x14ac:dyDescent="0.25">
      <c r="A146" s="23"/>
      <c r="B146" s="129"/>
      <c r="C146" s="4"/>
      <c r="D146" s="8"/>
      <c r="E146" s="8"/>
      <c r="F146" s="59"/>
      <c r="M146" s="30"/>
      <c r="N146" s="14"/>
      <c r="O146" s="14"/>
      <c r="P146" s="30"/>
      <c r="Q146" s="30"/>
      <c r="AE146" s="30"/>
    </row>
    <row r="147" spans="1:31" s="22" customFormat="1" x14ac:dyDescent="0.25">
      <c r="A147" s="23"/>
      <c r="B147" s="129"/>
      <c r="C147" s="4"/>
      <c r="D147" s="8"/>
      <c r="E147" s="8"/>
      <c r="F147" s="59"/>
      <c r="M147" s="30"/>
      <c r="N147" s="14"/>
      <c r="O147" s="14"/>
      <c r="P147" s="30"/>
      <c r="Q147" s="30"/>
      <c r="AE147" s="30"/>
    </row>
    <row r="148" spans="1:31" s="22" customFormat="1" x14ac:dyDescent="0.25">
      <c r="A148" s="23"/>
      <c r="B148" s="129"/>
      <c r="C148" s="4"/>
      <c r="D148" s="8"/>
      <c r="E148" s="8"/>
      <c r="F148" s="59"/>
      <c r="M148" s="30"/>
      <c r="N148" s="14"/>
      <c r="O148" s="14"/>
      <c r="P148" s="30"/>
      <c r="Q148" s="30"/>
      <c r="AE148" s="30"/>
    </row>
    <row r="149" spans="1:31" s="22" customFormat="1" x14ac:dyDescent="0.25">
      <c r="A149" s="23"/>
      <c r="B149" s="129"/>
      <c r="C149" s="4"/>
      <c r="D149" s="8"/>
      <c r="E149" s="8"/>
      <c r="F149" s="59"/>
      <c r="M149" s="30"/>
      <c r="N149" s="14"/>
      <c r="O149" s="14"/>
      <c r="P149" s="30"/>
      <c r="Q149" s="30"/>
      <c r="AE149" s="30"/>
    </row>
    <row r="150" spans="1:31" s="22" customFormat="1" x14ac:dyDescent="0.25">
      <c r="A150" s="23"/>
      <c r="B150" s="129"/>
      <c r="C150" s="4"/>
      <c r="D150" s="8"/>
      <c r="E150" s="8"/>
      <c r="F150" s="59"/>
      <c r="M150" s="30"/>
      <c r="N150" s="14"/>
      <c r="O150" s="14"/>
      <c r="P150" s="30"/>
      <c r="Q150" s="30"/>
      <c r="AE150" s="30"/>
    </row>
    <row r="151" spans="1:31" s="22" customFormat="1" x14ac:dyDescent="0.25">
      <c r="A151" s="23"/>
      <c r="B151" s="129"/>
      <c r="C151" s="4"/>
      <c r="D151" s="8"/>
      <c r="E151" s="8"/>
      <c r="F151" s="59"/>
      <c r="M151" s="30"/>
      <c r="N151" s="14"/>
      <c r="O151" s="14"/>
      <c r="P151" s="30"/>
      <c r="Q151" s="30"/>
      <c r="AE151" s="30"/>
    </row>
    <row r="152" spans="1:31" s="22" customFormat="1" x14ac:dyDescent="0.25">
      <c r="A152" s="23"/>
      <c r="B152" s="129"/>
      <c r="C152" s="4"/>
      <c r="D152" s="8"/>
      <c r="E152" s="8"/>
      <c r="F152" s="59"/>
      <c r="M152" s="30"/>
      <c r="N152" s="14"/>
      <c r="O152" s="14"/>
      <c r="P152" s="30"/>
      <c r="Q152" s="30"/>
      <c r="AE152" s="30"/>
    </row>
    <row r="153" spans="1:31" s="22" customFormat="1" x14ac:dyDescent="0.25">
      <c r="A153" s="23"/>
      <c r="B153" s="129"/>
      <c r="C153" s="4"/>
      <c r="D153" s="8"/>
      <c r="E153" s="8"/>
      <c r="F153" s="59"/>
      <c r="M153" s="30"/>
      <c r="N153" s="14"/>
      <c r="O153" s="14"/>
      <c r="P153" s="30"/>
      <c r="Q153" s="30"/>
      <c r="AE153" s="30"/>
    </row>
    <row r="154" spans="1:31" s="22" customFormat="1" ht="16.5" x14ac:dyDescent="0.25">
      <c r="A154" s="23"/>
      <c r="B154" s="6"/>
      <c r="C154" s="90"/>
      <c r="D154" s="8"/>
      <c r="E154" s="8"/>
      <c r="F154" s="10"/>
      <c r="M154" s="14"/>
      <c r="N154" s="14"/>
      <c r="O154" s="14"/>
      <c r="P154" s="30"/>
      <c r="Q154" s="30"/>
      <c r="AE154" s="4"/>
    </row>
    <row r="155" spans="1:31" x14ac:dyDescent="0.25">
      <c r="A155" s="23"/>
      <c r="B155" s="6"/>
      <c r="D155" s="8"/>
      <c r="E155" s="8"/>
      <c r="F155" s="10"/>
      <c r="G155" s="14"/>
      <c r="H155" s="14"/>
      <c r="I155" s="14"/>
      <c r="J155" s="14"/>
      <c r="L155" s="14"/>
      <c r="P155" s="30"/>
      <c r="Q155" s="30"/>
      <c r="AE155" s="4"/>
    </row>
    <row r="156" spans="1:31" x14ac:dyDescent="0.25">
      <c r="A156" s="23"/>
      <c r="B156" s="6"/>
      <c r="D156" s="8"/>
      <c r="E156" s="8"/>
      <c r="F156" s="10"/>
      <c r="G156" s="14"/>
      <c r="H156" s="14"/>
      <c r="I156" s="14"/>
      <c r="J156" s="14"/>
      <c r="L156" s="14"/>
      <c r="N156" s="30"/>
      <c r="O156" s="30"/>
      <c r="P156" s="30"/>
      <c r="Q156" s="30"/>
      <c r="AE156" s="4"/>
    </row>
    <row r="157" spans="1:31" s="71" customFormat="1" ht="20.25" x14ac:dyDescent="0.3">
      <c r="A157" s="159"/>
      <c r="B157" s="160"/>
      <c r="C157" s="162"/>
      <c r="D157" s="163"/>
      <c r="E157" s="163"/>
      <c r="F157" s="164"/>
      <c r="M157" s="98"/>
      <c r="P157" s="98"/>
      <c r="Q157" s="98"/>
      <c r="AE157" s="98"/>
    </row>
    <row r="158" spans="1:31" x14ac:dyDescent="0.25">
      <c r="A158" s="13"/>
      <c r="B158" s="47"/>
      <c r="C158" s="40"/>
      <c r="D158" s="8"/>
      <c r="E158" s="8"/>
      <c r="F158" s="10"/>
      <c r="M158" s="22"/>
      <c r="N158" s="22"/>
      <c r="O158" s="22"/>
      <c r="P158" s="30"/>
      <c r="Q158" s="30"/>
      <c r="AE158" s="22"/>
    </row>
    <row r="159" spans="1:31" x14ac:dyDescent="0.25">
      <c r="A159" s="13"/>
      <c r="B159" s="47"/>
      <c r="C159" s="40"/>
      <c r="D159" s="8"/>
      <c r="E159" s="8"/>
      <c r="F159" s="10"/>
      <c r="M159" s="22"/>
      <c r="AE159" s="22"/>
    </row>
    <row r="160" spans="1:31" s="22" customFormat="1" x14ac:dyDescent="0.25">
      <c r="A160" s="13"/>
      <c r="B160" s="47"/>
      <c r="C160" s="40"/>
      <c r="D160" s="8"/>
      <c r="E160" s="8"/>
      <c r="F160" s="10"/>
      <c r="M160" s="14"/>
      <c r="N160" s="14"/>
      <c r="O160" s="14"/>
      <c r="P160" s="14"/>
      <c r="Q160" s="14"/>
      <c r="AE160" s="14"/>
    </row>
    <row r="161" spans="1:32" s="22" customFormat="1" x14ac:dyDescent="0.25">
      <c r="A161" s="13"/>
      <c r="B161" s="129"/>
      <c r="C161" s="40"/>
      <c r="D161" s="8"/>
      <c r="E161" s="8"/>
      <c r="F161" s="10"/>
      <c r="M161" s="14"/>
      <c r="N161" s="14"/>
      <c r="O161" s="14"/>
      <c r="P161" s="14"/>
      <c r="Q161" s="14"/>
      <c r="AE161" s="14"/>
    </row>
    <row r="162" spans="1:32" s="22" customFormat="1" x14ac:dyDescent="0.25">
      <c r="A162" s="13"/>
      <c r="B162" s="47"/>
      <c r="C162" s="40"/>
      <c r="D162" s="8"/>
      <c r="E162" s="8"/>
      <c r="F162" s="10"/>
      <c r="M162" s="14"/>
      <c r="N162" s="14"/>
      <c r="O162" s="14"/>
      <c r="P162" s="14"/>
      <c r="Q162" s="14"/>
      <c r="AE162" s="4"/>
    </row>
    <row r="163" spans="1:32" x14ac:dyDescent="0.25">
      <c r="A163" s="13"/>
      <c r="B163" s="47"/>
      <c r="C163" s="40"/>
      <c r="D163" s="8"/>
      <c r="E163" s="8"/>
      <c r="F163" s="10"/>
      <c r="G163" s="14"/>
      <c r="H163" s="14"/>
      <c r="I163" s="14"/>
      <c r="J163" s="14"/>
      <c r="L163" s="14"/>
      <c r="N163" s="22"/>
      <c r="O163" s="22"/>
      <c r="P163" s="22"/>
      <c r="Q163" s="22"/>
      <c r="AE163" s="4"/>
      <c r="AF163" s="22"/>
    </row>
    <row r="164" spans="1:32" x14ac:dyDescent="0.25">
      <c r="A164" s="13"/>
      <c r="B164" s="165"/>
      <c r="C164" s="166"/>
      <c r="D164" s="8"/>
      <c r="E164" s="8"/>
      <c r="F164" s="10"/>
      <c r="G164" s="14"/>
      <c r="H164" s="14"/>
      <c r="I164" s="14"/>
      <c r="J164" s="14"/>
      <c r="L164" s="14"/>
      <c r="N164" s="22"/>
      <c r="O164" s="22"/>
      <c r="P164" s="22"/>
      <c r="Q164" s="22"/>
      <c r="AE164" s="4"/>
      <c r="AF164" s="22"/>
    </row>
    <row r="165" spans="1:32" x14ac:dyDescent="0.25">
      <c r="A165" s="13"/>
      <c r="B165" s="165"/>
      <c r="C165" s="166"/>
      <c r="D165" s="8"/>
      <c r="E165" s="8"/>
      <c r="F165" s="10"/>
      <c r="G165" s="14"/>
      <c r="H165" s="14"/>
      <c r="I165" s="14"/>
      <c r="J165" s="14"/>
      <c r="L165" s="14"/>
      <c r="N165" s="22"/>
      <c r="O165" s="22"/>
      <c r="P165" s="22"/>
      <c r="Q165" s="22"/>
      <c r="AE165" s="4"/>
      <c r="AF165" s="22"/>
    </row>
    <row r="166" spans="1:32" x14ac:dyDescent="0.25">
      <c r="A166" s="13"/>
      <c r="B166" s="165"/>
      <c r="C166" s="166"/>
      <c r="D166" s="8"/>
      <c r="E166" s="8"/>
      <c r="F166" s="10"/>
      <c r="G166" s="14"/>
      <c r="H166" s="14"/>
      <c r="I166" s="14"/>
      <c r="J166" s="14"/>
      <c r="L166" s="14"/>
      <c r="N166" s="22"/>
      <c r="O166" s="22"/>
      <c r="P166" s="22"/>
      <c r="Q166" s="22"/>
      <c r="AE166" s="4"/>
      <c r="AF166" s="22"/>
    </row>
    <row r="167" spans="1:32" x14ac:dyDescent="0.25">
      <c r="A167" s="13"/>
      <c r="B167" s="165"/>
      <c r="C167" s="166"/>
      <c r="D167" s="8"/>
      <c r="E167" s="8"/>
      <c r="F167" s="10"/>
      <c r="G167" s="14"/>
      <c r="H167" s="14"/>
      <c r="I167" s="14"/>
      <c r="J167" s="14"/>
      <c r="L167" s="14"/>
      <c r="N167" s="22"/>
      <c r="O167" s="22"/>
      <c r="P167" s="22"/>
      <c r="Q167" s="22"/>
      <c r="AE167" s="4"/>
      <c r="AF167" s="22"/>
    </row>
    <row r="168" spans="1:32" x14ac:dyDescent="0.25">
      <c r="A168" s="13"/>
      <c r="B168" s="165"/>
      <c r="C168" s="166"/>
      <c r="D168" s="8"/>
      <c r="E168" s="8"/>
      <c r="F168" s="10"/>
      <c r="G168" s="14"/>
      <c r="H168" s="14"/>
      <c r="I168" s="14"/>
      <c r="J168" s="14"/>
      <c r="L168" s="14"/>
      <c r="N168" s="22"/>
      <c r="O168" s="22"/>
      <c r="P168" s="22"/>
      <c r="Q168" s="22"/>
      <c r="AE168" s="4"/>
      <c r="AF168" s="22"/>
    </row>
    <row r="169" spans="1:32" x14ac:dyDescent="0.25">
      <c r="A169" s="13"/>
      <c r="B169" s="165"/>
      <c r="C169" s="166"/>
      <c r="D169" s="8"/>
      <c r="E169" s="8"/>
      <c r="F169" s="10"/>
      <c r="G169" s="14"/>
      <c r="H169" s="14"/>
      <c r="I169" s="14"/>
      <c r="J169" s="14"/>
      <c r="L169" s="14"/>
      <c r="N169" s="22"/>
      <c r="O169" s="22"/>
      <c r="P169" s="22"/>
      <c r="Q169" s="22"/>
      <c r="AE169" s="4"/>
      <c r="AF169" s="22"/>
    </row>
    <row r="170" spans="1:32" x14ac:dyDescent="0.25">
      <c r="A170" s="13"/>
      <c r="B170" s="165"/>
      <c r="C170" s="166"/>
      <c r="D170" s="8"/>
      <c r="E170" s="8"/>
      <c r="F170" s="10"/>
      <c r="G170" s="14"/>
      <c r="H170" s="14"/>
      <c r="I170" s="14"/>
      <c r="J170" s="14"/>
      <c r="L170" s="14"/>
      <c r="N170" s="22"/>
      <c r="O170" s="22"/>
      <c r="P170" s="22"/>
      <c r="Q170" s="22"/>
      <c r="AE170" s="4"/>
      <c r="AF170" s="22"/>
    </row>
    <row r="171" spans="1:32" x14ac:dyDescent="0.25">
      <c r="A171" s="13"/>
      <c r="B171" s="165"/>
      <c r="C171" s="166"/>
      <c r="D171" s="8"/>
      <c r="E171" s="8"/>
      <c r="F171" s="10"/>
      <c r="G171" s="14"/>
      <c r="H171" s="14"/>
      <c r="I171" s="14"/>
      <c r="J171" s="14"/>
      <c r="L171" s="14"/>
      <c r="N171" s="22"/>
      <c r="O171" s="22"/>
      <c r="P171" s="22"/>
      <c r="Q171" s="22"/>
      <c r="AE171" s="4"/>
      <c r="AF171" s="22"/>
    </row>
    <row r="172" spans="1:32" x14ac:dyDescent="0.25">
      <c r="A172" s="13"/>
      <c r="B172" s="167"/>
      <c r="C172" s="168"/>
      <c r="D172" s="8"/>
      <c r="E172" s="8"/>
      <c r="F172" s="10"/>
      <c r="G172" s="14"/>
      <c r="H172" s="14"/>
      <c r="I172" s="14"/>
      <c r="J172" s="14"/>
      <c r="L172" s="14"/>
      <c r="N172" s="22"/>
      <c r="O172" s="22"/>
      <c r="P172" s="22"/>
      <c r="Q172" s="22"/>
      <c r="AE172" s="4"/>
      <c r="AF172" s="22"/>
    </row>
    <row r="173" spans="1:32" x14ac:dyDescent="0.25">
      <c r="A173" s="13"/>
      <c r="B173" s="167"/>
      <c r="C173" s="168"/>
      <c r="D173" s="8"/>
      <c r="E173" s="8"/>
      <c r="F173" s="10"/>
      <c r="G173" s="14"/>
      <c r="H173" s="14"/>
      <c r="I173" s="14"/>
      <c r="J173" s="14"/>
      <c r="L173" s="14"/>
      <c r="N173" s="22"/>
      <c r="O173" s="22"/>
      <c r="P173" s="22"/>
      <c r="Q173" s="22"/>
      <c r="AE173" s="4"/>
      <c r="AF173" s="22"/>
    </row>
    <row r="174" spans="1:32" ht="18.75" x14ac:dyDescent="0.25">
      <c r="A174" s="114"/>
      <c r="B174" s="116"/>
      <c r="C174" s="322"/>
      <c r="D174" s="322"/>
      <c r="E174" s="322"/>
      <c r="F174" s="322"/>
      <c r="G174" s="14"/>
      <c r="M174" s="22"/>
      <c r="N174" s="22"/>
      <c r="O174" s="22"/>
      <c r="P174" s="22"/>
      <c r="Q174" s="22"/>
      <c r="AE174" s="22"/>
    </row>
    <row r="175" spans="1:32" x14ac:dyDescent="0.25">
      <c r="A175" s="169"/>
      <c r="B175" s="11"/>
      <c r="C175" s="40"/>
      <c r="E175" s="94"/>
      <c r="F175" s="170"/>
      <c r="G175" s="14"/>
      <c r="M175" s="22"/>
      <c r="AE175" s="22"/>
    </row>
    <row r="176" spans="1:32" x14ac:dyDescent="0.25">
      <c r="A176" s="13"/>
      <c r="B176" s="6"/>
      <c r="C176" s="40"/>
      <c r="D176" s="8"/>
      <c r="E176" s="8"/>
      <c r="F176" s="10"/>
      <c r="G176" s="171"/>
      <c r="H176" s="22"/>
      <c r="I176" s="22"/>
      <c r="J176" s="22"/>
      <c r="K176" s="22"/>
    </row>
    <row r="177" spans="1:32" x14ac:dyDescent="0.25">
      <c r="A177" s="13"/>
      <c r="B177" s="6"/>
      <c r="C177" s="40"/>
      <c r="D177" s="8"/>
      <c r="E177" s="8"/>
      <c r="F177" s="10"/>
      <c r="G177" s="14"/>
      <c r="H177" s="22"/>
      <c r="I177" s="22"/>
      <c r="J177" s="22"/>
      <c r="K177" s="22"/>
    </row>
    <row r="178" spans="1:32" x14ac:dyDescent="0.25">
      <c r="A178" s="13"/>
      <c r="B178" s="6"/>
      <c r="C178" s="40"/>
      <c r="D178" s="8"/>
      <c r="E178" s="8"/>
      <c r="F178" s="10"/>
      <c r="G178" s="14"/>
      <c r="H178" s="14"/>
      <c r="I178" s="14"/>
      <c r="J178" s="14"/>
      <c r="AE178" s="4"/>
    </row>
    <row r="179" spans="1:32" x14ac:dyDescent="0.25">
      <c r="A179" s="13"/>
      <c r="B179" s="6"/>
      <c r="C179" s="40"/>
      <c r="D179" s="8"/>
      <c r="E179" s="8"/>
      <c r="F179" s="10"/>
      <c r="G179" s="14"/>
      <c r="H179" s="14"/>
      <c r="I179" s="14"/>
      <c r="J179" s="14"/>
      <c r="AE179" s="4"/>
      <c r="AF179" s="22"/>
    </row>
    <row r="180" spans="1:32" x14ac:dyDescent="0.25">
      <c r="A180" s="13"/>
      <c r="B180" s="6"/>
      <c r="C180" s="40"/>
      <c r="D180" s="8"/>
      <c r="E180" s="8"/>
      <c r="F180" s="10"/>
      <c r="G180" s="14"/>
      <c r="H180" s="14"/>
      <c r="I180" s="14"/>
      <c r="J180" s="14"/>
      <c r="AE180" s="4"/>
      <c r="AF180" s="22"/>
    </row>
    <row r="181" spans="1:32" x14ac:dyDescent="0.25">
      <c r="A181" s="13"/>
      <c r="B181" s="6"/>
      <c r="C181" s="40"/>
      <c r="D181" s="8"/>
      <c r="E181" s="8"/>
      <c r="F181" s="10"/>
      <c r="G181" s="14"/>
      <c r="H181" s="14"/>
      <c r="I181" s="14"/>
      <c r="J181" s="14"/>
      <c r="AE181" s="4"/>
      <c r="AF181" s="22"/>
    </row>
    <row r="182" spans="1:32" s="22" customFormat="1" x14ac:dyDescent="0.25">
      <c r="A182" s="13"/>
      <c r="B182" s="6"/>
      <c r="C182" s="40"/>
      <c r="D182" s="8"/>
      <c r="E182" s="8"/>
      <c r="F182" s="10"/>
      <c r="M182" s="14"/>
      <c r="N182" s="14"/>
      <c r="O182" s="14"/>
      <c r="P182" s="14"/>
      <c r="Q182" s="14"/>
      <c r="AE182" s="4"/>
      <c r="AF182" s="14"/>
    </row>
    <row r="183" spans="1:32" s="22" customFormat="1" x14ac:dyDescent="0.25">
      <c r="A183" s="13"/>
      <c r="B183" s="6"/>
      <c r="C183" s="40"/>
      <c r="D183" s="8"/>
      <c r="E183" s="8"/>
      <c r="F183" s="10"/>
      <c r="M183" s="14"/>
      <c r="N183" s="14"/>
      <c r="O183" s="14"/>
      <c r="P183" s="14"/>
      <c r="Q183" s="14"/>
      <c r="AE183" s="4"/>
      <c r="AF183" s="14"/>
    </row>
    <row r="184" spans="1:32" x14ac:dyDescent="0.25">
      <c r="A184" s="13"/>
      <c r="B184" s="6"/>
      <c r="C184" s="40"/>
      <c r="D184" s="8"/>
      <c r="E184" s="8"/>
      <c r="F184" s="10"/>
      <c r="G184" s="14"/>
      <c r="H184" s="14"/>
      <c r="I184" s="14"/>
      <c r="J184" s="14"/>
      <c r="L184" s="14"/>
      <c r="AE184" s="4"/>
    </row>
    <row r="185" spans="1:32" x14ac:dyDescent="0.25">
      <c r="A185" s="13"/>
      <c r="B185" s="6"/>
      <c r="C185" s="40"/>
      <c r="D185" s="8"/>
      <c r="E185" s="8"/>
      <c r="F185" s="10"/>
      <c r="G185" s="14"/>
      <c r="H185" s="14"/>
      <c r="I185" s="14"/>
      <c r="J185" s="14"/>
      <c r="L185" s="14"/>
      <c r="N185" s="22"/>
      <c r="O185" s="22"/>
      <c r="P185" s="22"/>
      <c r="Q185" s="22"/>
      <c r="AE185" s="4"/>
    </row>
    <row r="186" spans="1:32" x14ac:dyDescent="0.25">
      <c r="A186" s="13"/>
      <c r="B186" s="6"/>
      <c r="C186" s="40"/>
      <c r="D186" s="8"/>
      <c r="E186" s="8"/>
      <c r="F186" s="10"/>
      <c r="G186" s="14"/>
      <c r="H186" s="14"/>
      <c r="I186" s="14"/>
      <c r="J186" s="14"/>
      <c r="L186" s="14"/>
      <c r="M186" s="22"/>
      <c r="N186" s="22"/>
      <c r="O186" s="22"/>
      <c r="P186" s="22"/>
      <c r="Q186" s="22"/>
      <c r="AE186" s="22"/>
    </row>
    <row r="187" spans="1:32" ht="17.45" customHeight="1" x14ac:dyDescent="0.25">
      <c r="A187" s="172"/>
      <c r="B187" s="52"/>
      <c r="C187" s="311"/>
      <c r="D187" s="311"/>
      <c r="E187" s="311"/>
      <c r="F187" s="311"/>
      <c r="G187" s="14"/>
      <c r="H187" s="14"/>
      <c r="I187" s="14"/>
      <c r="J187" s="14"/>
      <c r="M187" s="22"/>
      <c r="AE187" s="22"/>
    </row>
    <row r="188" spans="1:32" s="30" customFormat="1" x14ac:dyDescent="0.25">
      <c r="A188" s="131"/>
      <c r="B188" s="47"/>
      <c r="C188" s="49"/>
      <c r="D188" s="8"/>
      <c r="E188" s="8"/>
      <c r="F188" s="10"/>
      <c r="G188" s="14"/>
      <c r="H188" s="45"/>
      <c r="I188" s="45"/>
      <c r="J188" s="45"/>
      <c r="K188" s="14"/>
      <c r="M188" s="14"/>
      <c r="N188" s="14"/>
      <c r="O188" s="14"/>
      <c r="P188" s="14"/>
      <c r="Q188" s="14"/>
      <c r="AE188" s="14"/>
      <c r="AF188" s="14"/>
    </row>
    <row r="189" spans="1:32" s="30" customFormat="1" x14ac:dyDescent="0.25">
      <c r="A189" s="131"/>
      <c r="B189" s="47"/>
      <c r="C189" s="49"/>
      <c r="D189" s="8"/>
      <c r="E189" s="8"/>
      <c r="F189" s="10"/>
      <c r="M189" s="14"/>
      <c r="N189" s="14"/>
      <c r="O189" s="14"/>
      <c r="P189" s="14"/>
      <c r="Q189" s="14"/>
      <c r="AE189" s="14"/>
      <c r="AF189" s="14"/>
    </row>
    <row r="190" spans="1:32" s="30" customFormat="1" x14ac:dyDescent="0.25">
      <c r="A190" s="131"/>
      <c r="B190" s="47"/>
      <c r="C190" s="49"/>
      <c r="D190" s="8"/>
      <c r="E190" s="8"/>
      <c r="F190" s="10"/>
      <c r="G190" s="14"/>
      <c r="H190" s="45"/>
      <c r="I190" s="45"/>
      <c r="J190" s="45"/>
      <c r="K190" s="14"/>
      <c r="M190" s="14"/>
      <c r="N190" s="14"/>
      <c r="O190" s="14"/>
      <c r="P190" s="14"/>
      <c r="Q190" s="14"/>
      <c r="AE190" s="14"/>
      <c r="AF190" s="14"/>
    </row>
    <row r="191" spans="1:32" s="30" customFormat="1" x14ac:dyDescent="0.25">
      <c r="A191" s="131"/>
      <c r="B191" s="47"/>
      <c r="C191" s="49"/>
      <c r="D191" s="8"/>
      <c r="E191" s="8"/>
      <c r="F191" s="10"/>
      <c r="G191" s="14"/>
      <c r="H191" s="45"/>
      <c r="I191" s="45"/>
      <c r="J191" s="45"/>
      <c r="K191" s="14"/>
      <c r="M191" s="14"/>
      <c r="AE191" s="4"/>
      <c r="AF191" s="14"/>
    </row>
    <row r="192" spans="1:32" s="30" customFormat="1" x14ac:dyDescent="0.25">
      <c r="A192" s="131"/>
      <c r="B192" s="47"/>
      <c r="C192" s="49"/>
      <c r="D192" s="8"/>
      <c r="E192" s="8"/>
      <c r="F192" s="10"/>
      <c r="G192" s="14"/>
      <c r="H192" s="45"/>
      <c r="I192" s="45"/>
      <c r="J192" s="45"/>
      <c r="K192" s="14"/>
      <c r="AF192" s="22"/>
    </row>
    <row r="193" spans="1:32" s="30" customFormat="1" x14ac:dyDescent="0.25">
      <c r="A193" s="131"/>
      <c r="B193" s="47"/>
      <c r="C193" s="49"/>
      <c r="D193" s="8"/>
      <c r="E193" s="8"/>
      <c r="F193" s="10"/>
      <c r="AF193" s="22"/>
    </row>
    <row r="194" spans="1:32" s="30" customFormat="1" x14ac:dyDescent="0.25">
      <c r="A194" s="131"/>
      <c r="B194" s="47"/>
      <c r="C194" s="49"/>
      <c r="D194" s="8"/>
      <c r="E194" s="8"/>
      <c r="F194" s="10"/>
      <c r="G194" s="22"/>
      <c r="H194" s="22"/>
      <c r="I194" s="22"/>
      <c r="J194" s="22"/>
      <c r="K194" s="22"/>
      <c r="AF194" s="14"/>
    </row>
    <row r="195" spans="1:32" s="30" customFormat="1" x14ac:dyDescent="0.25">
      <c r="A195" s="13"/>
      <c r="B195" s="11"/>
      <c r="C195" s="40"/>
      <c r="D195" s="8"/>
      <c r="E195" s="8"/>
      <c r="F195" s="173"/>
      <c r="G195" s="14"/>
      <c r="H195" s="14"/>
      <c r="I195" s="14"/>
      <c r="J195" s="14"/>
      <c r="K195" s="14"/>
      <c r="AF195" s="14"/>
    </row>
    <row r="196" spans="1:32" s="30" customFormat="1" x14ac:dyDescent="0.25">
      <c r="A196" s="174"/>
      <c r="B196" s="175"/>
      <c r="C196" s="40"/>
      <c r="D196" s="8"/>
      <c r="E196" s="8"/>
      <c r="F196" s="173"/>
      <c r="G196" s="14"/>
      <c r="H196" s="8"/>
      <c r="I196" s="45"/>
      <c r="J196" s="14"/>
      <c r="K196" s="14"/>
      <c r="AF196" s="14"/>
    </row>
    <row r="197" spans="1:32" s="30" customFormat="1" x14ac:dyDescent="0.25">
      <c r="A197" s="13"/>
      <c r="B197" s="6"/>
      <c r="C197" s="40"/>
      <c r="D197" s="8"/>
      <c r="E197" s="8"/>
      <c r="F197" s="10"/>
      <c r="G197" s="45"/>
      <c r="H197" s="45"/>
      <c r="I197" s="45"/>
      <c r="J197" s="45"/>
      <c r="K197" s="14"/>
    </row>
    <row r="198" spans="1:32" s="30" customFormat="1" x14ac:dyDescent="0.25">
      <c r="A198" s="13"/>
      <c r="B198" s="6"/>
      <c r="C198" s="40"/>
      <c r="D198" s="8"/>
      <c r="E198" s="8"/>
      <c r="F198" s="10"/>
      <c r="G198" s="45"/>
      <c r="H198" s="45"/>
      <c r="I198" s="45"/>
      <c r="J198" s="45"/>
      <c r="K198" s="14"/>
    </row>
    <row r="199" spans="1:32" s="30" customFormat="1" x14ac:dyDescent="0.25">
      <c r="A199" s="174"/>
      <c r="B199" s="175"/>
      <c r="C199" s="40"/>
      <c r="D199" s="8"/>
      <c r="E199" s="8"/>
      <c r="F199" s="173"/>
      <c r="G199" s="22"/>
      <c r="H199" s="22"/>
      <c r="I199" s="22"/>
      <c r="J199" s="22"/>
      <c r="K199" s="22"/>
    </row>
    <row r="200" spans="1:32" s="30" customFormat="1" x14ac:dyDescent="0.25">
      <c r="A200" s="13"/>
      <c r="B200" s="6"/>
      <c r="C200" s="40"/>
      <c r="D200" s="8"/>
      <c r="E200" s="8"/>
      <c r="F200" s="10"/>
      <c r="G200" s="22"/>
      <c r="H200" s="22"/>
      <c r="I200" s="22"/>
      <c r="J200" s="22"/>
      <c r="K200" s="22"/>
    </row>
    <row r="201" spans="1:32" s="30" customFormat="1" x14ac:dyDescent="0.25">
      <c r="A201" s="13"/>
      <c r="B201" s="6"/>
      <c r="C201" s="40"/>
      <c r="D201" s="8"/>
      <c r="E201" s="8"/>
      <c r="F201" s="10"/>
      <c r="G201" s="22"/>
      <c r="H201" s="22"/>
      <c r="I201" s="22"/>
      <c r="J201" s="22"/>
      <c r="K201" s="22"/>
    </row>
    <row r="202" spans="1:32" s="30" customFormat="1" x14ac:dyDescent="0.25">
      <c r="A202" s="174"/>
      <c r="B202" s="176"/>
      <c r="C202" s="40"/>
      <c r="D202" s="8"/>
      <c r="E202" s="8"/>
      <c r="F202" s="173"/>
      <c r="G202" s="14"/>
      <c r="H202" s="14"/>
      <c r="I202" s="14"/>
      <c r="J202" s="14"/>
      <c r="K202" s="14"/>
    </row>
    <row r="203" spans="1:32" s="30" customFormat="1" x14ac:dyDescent="0.25">
      <c r="A203" s="13"/>
      <c r="B203" s="177"/>
      <c r="C203" s="40"/>
      <c r="D203" s="8"/>
      <c r="E203" s="8"/>
      <c r="F203" s="10"/>
      <c r="G203" s="14"/>
      <c r="H203" s="14"/>
      <c r="I203" s="14"/>
      <c r="J203" s="14"/>
      <c r="K203" s="14"/>
    </row>
    <row r="204" spans="1:32" s="30" customFormat="1" x14ac:dyDescent="0.25">
      <c r="A204" s="13"/>
      <c r="B204" s="177"/>
      <c r="C204" s="40"/>
      <c r="D204" s="8"/>
      <c r="E204" s="8"/>
      <c r="F204" s="10"/>
      <c r="G204" s="45"/>
      <c r="H204" s="45"/>
      <c r="I204" s="45"/>
      <c r="J204" s="45"/>
      <c r="K204" s="14"/>
    </row>
    <row r="205" spans="1:32" s="30" customFormat="1" x14ac:dyDescent="0.25">
      <c r="A205" s="13"/>
      <c r="B205" s="177"/>
      <c r="C205" s="40"/>
      <c r="D205" s="8"/>
      <c r="E205" s="8"/>
      <c r="F205" s="10"/>
      <c r="G205" s="45"/>
      <c r="H205" s="45"/>
      <c r="I205" s="45"/>
      <c r="J205" s="45"/>
      <c r="K205" s="14"/>
    </row>
    <row r="206" spans="1:32" s="30" customFormat="1" x14ac:dyDescent="0.25">
      <c r="A206" s="174"/>
      <c r="B206" s="176"/>
      <c r="C206" s="40"/>
      <c r="D206" s="8"/>
      <c r="E206" s="8"/>
      <c r="F206" s="173"/>
      <c r="G206" s="45"/>
      <c r="H206" s="45"/>
      <c r="I206" s="45"/>
      <c r="J206" s="45"/>
      <c r="K206" s="14"/>
    </row>
    <row r="207" spans="1:32" s="30" customFormat="1" x14ac:dyDescent="0.25">
      <c r="A207" s="13"/>
      <c r="B207" s="178"/>
      <c r="C207" s="40"/>
      <c r="D207" s="8"/>
      <c r="E207" s="8"/>
      <c r="F207" s="10"/>
      <c r="G207" s="45"/>
      <c r="H207" s="45"/>
      <c r="I207" s="45"/>
      <c r="J207" s="45"/>
      <c r="K207" s="14"/>
    </row>
    <row r="208" spans="1:32" s="30" customFormat="1" x14ac:dyDescent="0.25">
      <c r="A208" s="174"/>
      <c r="B208" s="176"/>
      <c r="C208" s="40"/>
      <c r="D208" s="8"/>
      <c r="E208" s="8"/>
      <c r="F208" s="10"/>
      <c r="G208" s="45"/>
      <c r="H208" s="45"/>
      <c r="I208" s="45"/>
      <c r="J208" s="45"/>
      <c r="K208" s="14"/>
    </row>
    <row r="209" spans="1:32" s="30" customFormat="1" x14ac:dyDescent="0.25">
      <c r="A209" s="13"/>
      <c r="B209" s="11"/>
      <c r="C209" s="40"/>
      <c r="D209" s="8"/>
      <c r="E209" s="8"/>
      <c r="F209" s="173"/>
      <c r="G209" s="45"/>
      <c r="H209" s="45"/>
      <c r="I209" s="45"/>
      <c r="J209" s="45"/>
      <c r="K209" s="14"/>
    </row>
    <row r="210" spans="1:32" s="30" customFormat="1" x14ac:dyDescent="0.25">
      <c r="A210" s="13"/>
      <c r="B210" s="175"/>
      <c r="C210" s="40"/>
      <c r="D210" s="8"/>
      <c r="E210" s="8"/>
      <c r="F210" s="173"/>
      <c r="G210" s="45"/>
      <c r="H210" s="45"/>
      <c r="I210" s="45"/>
      <c r="J210" s="45"/>
      <c r="K210" s="14"/>
      <c r="N210" s="22"/>
      <c r="O210" s="22"/>
    </row>
    <row r="211" spans="1:32" s="30" customFormat="1" x14ac:dyDescent="0.25">
      <c r="A211" s="13"/>
      <c r="B211" s="6"/>
      <c r="C211" s="40"/>
      <c r="D211" s="8"/>
      <c r="E211" s="8"/>
      <c r="F211" s="10"/>
      <c r="G211" s="45"/>
      <c r="H211" s="8"/>
      <c r="I211" s="45"/>
      <c r="J211" s="45"/>
      <c r="K211" s="14"/>
      <c r="M211" s="22"/>
      <c r="N211" s="22"/>
      <c r="O211" s="22"/>
      <c r="AE211" s="22"/>
    </row>
    <row r="212" spans="1:32" s="30" customFormat="1" x14ac:dyDescent="0.25">
      <c r="A212" s="13"/>
      <c r="B212" s="179"/>
      <c r="C212" s="40"/>
      <c r="D212" s="8"/>
      <c r="E212" s="8"/>
      <c r="F212" s="10"/>
      <c r="G212" s="22"/>
      <c r="H212" s="22"/>
      <c r="I212" s="22"/>
      <c r="J212" s="22"/>
      <c r="K212" s="22"/>
      <c r="M212" s="22"/>
      <c r="N212" s="14"/>
      <c r="O212" s="14"/>
      <c r="AE212" s="22"/>
    </row>
    <row r="213" spans="1:32" s="30" customFormat="1" x14ac:dyDescent="0.25">
      <c r="A213" s="13"/>
      <c r="B213" s="6"/>
      <c r="C213" s="40"/>
      <c r="D213" s="8"/>
      <c r="E213" s="8"/>
      <c r="F213" s="10"/>
      <c r="G213" s="22"/>
      <c r="H213" s="22"/>
      <c r="I213" s="22"/>
      <c r="J213" s="22"/>
      <c r="K213" s="22"/>
      <c r="M213" s="14"/>
      <c r="N213" s="14"/>
      <c r="O213" s="14"/>
      <c r="AE213" s="14"/>
    </row>
    <row r="214" spans="1:32" s="22" customFormat="1" x14ac:dyDescent="0.25">
      <c r="A214" s="13"/>
      <c r="B214" s="6"/>
      <c r="C214" s="40"/>
      <c r="D214" s="8"/>
      <c r="E214" s="8"/>
      <c r="F214" s="10"/>
      <c r="G214" s="14"/>
      <c r="H214" s="14"/>
      <c r="I214" s="14"/>
      <c r="J214" s="14"/>
      <c r="K214" s="14"/>
      <c r="M214" s="14"/>
      <c r="N214" s="14"/>
      <c r="O214" s="14"/>
      <c r="P214" s="30"/>
      <c r="Q214" s="30"/>
      <c r="AE214" s="14"/>
      <c r="AF214" s="30"/>
    </row>
    <row r="215" spans="1:32" s="22" customFormat="1" x14ac:dyDescent="0.25">
      <c r="A215" s="13"/>
      <c r="B215" s="11"/>
      <c r="C215" s="40"/>
      <c r="D215" s="8"/>
      <c r="E215" s="8"/>
      <c r="F215" s="173"/>
      <c r="G215" s="14"/>
      <c r="H215" s="14"/>
      <c r="I215" s="14"/>
      <c r="J215" s="14"/>
      <c r="K215" s="14"/>
      <c r="M215" s="14"/>
      <c r="N215" s="14"/>
      <c r="O215" s="14"/>
      <c r="P215" s="14"/>
      <c r="Q215" s="14"/>
      <c r="AE215" s="14"/>
      <c r="AF215" s="30"/>
    </row>
    <row r="216" spans="1:32" x14ac:dyDescent="0.25">
      <c r="A216" s="13"/>
      <c r="B216" s="177"/>
      <c r="C216" s="180"/>
      <c r="D216" s="8"/>
      <c r="E216" s="8"/>
      <c r="F216" s="10"/>
      <c r="G216" s="14"/>
      <c r="H216" s="14"/>
      <c r="I216" s="14"/>
      <c r="J216" s="14"/>
      <c r="L216" s="14"/>
      <c r="AE216" s="4"/>
      <c r="AF216" s="30"/>
    </row>
    <row r="217" spans="1:32" x14ac:dyDescent="0.25">
      <c r="A217" s="174"/>
      <c r="B217" s="176"/>
      <c r="C217" s="183"/>
      <c r="D217" s="8"/>
      <c r="E217" s="8"/>
      <c r="F217" s="184"/>
      <c r="L217" s="14"/>
      <c r="N217" s="22"/>
      <c r="O217" s="22"/>
      <c r="P217" s="22"/>
      <c r="Q217" s="22"/>
      <c r="AE217" s="4"/>
      <c r="AF217" s="30"/>
    </row>
    <row r="218" spans="1:32" x14ac:dyDescent="0.25">
      <c r="A218" s="13"/>
      <c r="B218" s="11"/>
      <c r="C218" s="40"/>
      <c r="D218" s="8"/>
      <c r="E218" s="8"/>
      <c r="F218" s="173"/>
      <c r="G218" s="30"/>
      <c r="H218" s="30"/>
      <c r="I218" s="30"/>
      <c r="J218" s="30"/>
      <c r="K218" s="30"/>
      <c r="M218" s="22"/>
      <c r="N218" s="22"/>
      <c r="O218" s="22"/>
      <c r="P218" s="22"/>
      <c r="Q218" s="22"/>
      <c r="AE218" s="22"/>
      <c r="AF218" s="30"/>
    </row>
    <row r="219" spans="1:32" x14ac:dyDescent="0.25">
      <c r="A219" s="13"/>
      <c r="B219" s="6"/>
      <c r="C219" s="40"/>
      <c r="D219" s="8"/>
      <c r="E219" s="8"/>
      <c r="F219" s="10"/>
      <c r="G219" s="30"/>
      <c r="H219" s="30"/>
      <c r="I219" s="30"/>
      <c r="J219" s="30"/>
      <c r="K219" s="30"/>
      <c r="M219" s="22"/>
      <c r="N219" s="22"/>
      <c r="O219" s="22"/>
      <c r="P219" s="22"/>
      <c r="Q219" s="22"/>
      <c r="AE219" s="22"/>
      <c r="AF219" s="30"/>
    </row>
    <row r="220" spans="1:32" x14ac:dyDescent="0.25">
      <c r="A220" s="13"/>
      <c r="B220" s="179"/>
      <c r="C220" s="40"/>
      <c r="D220" s="8"/>
      <c r="E220" s="8"/>
      <c r="F220" s="10"/>
      <c r="G220" s="30"/>
      <c r="H220" s="30"/>
      <c r="I220" s="30"/>
      <c r="J220" s="30"/>
      <c r="K220" s="30"/>
      <c r="M220" s="22"/>
      <c r="AE220" s="22"/>
      <c r="AF220" s="30"/>
    </row>
    <row r="221" spans="1:32" s="22" customFormat="1" x14ac:dyDescent="0.25">
      <c r="A221" s="13"/>
      <c r="B221" s="6"/>
      <c r="C221" s="40"/>
      <c r="D221" s="8"/>
      <c r="E221" s="8"/>
      <c r="F221" s="10"/>
      <c r="G221" s="30"/>
      <c r="H221" s="30"/>
      <c r="I221" s="30"/>
      <c r="J221" s="30"/>
      <c r="K221" s="30"/>
      <c r="M221" s="14"/>
      <c r="N221" s="14"/>
      <c r="O221" s="14"/>
      <c r="P221" s="14"/>
      <c r="Q221" s="14"/>
      <c r="AE221" s="14"/>
      <c r="AF221" s="30"/>
    </row>
    <row r="222" spans="1:32" s="22" customFormat="1" x14ac:dyDescent="0.25">
      <c r="A222" s="13"/>
      <c r="B222" s="6"/>
      <c r="C222" s="40"/>
      <c r="D222" s="8"/>
      <c r="E222" s="8"/>
      <c r="F222" s="10"/>
      <c r="G222" s="30"/>
      <c r="H222" s="30"/>
      <c r="I222" s="30"/>
      <c r="J222" s="30"/>
      <c r="K222" s="30"/>
      <c r="M222" s="14"/>
      <c r="N222" s="14"/>
      <c r="O222" s="14"/>
      <c r="P222" s="14"/>
      <c r="Q222" s="14"/>
      <c r="AE222" s="14"/>
      <c r="AF222" s="30"/>
    </row>
    <row r="223" spans="1:32" x14ac:dyDescent="0.25">
      <c r="A223" s="13"/>
      <c r="B223" s="11"/>
      <c r="C223" s="40"/>
      <c r="D223" s="8"/>
      <c r="E223" s="8"/>
      <c r="F223" s="173"/>
      <c r="G223" s="30"/>
      <c r="H223" s="30"/>
      <c r="I223" s="30"/>
      <c r="J223" s="30"/>
      <c r="K223" s="30"/>
      <c r="L223" s="14"/>
      <c r="AE223" s="4"/>
      <c r="AF223" s="30"/>
    </row>
    <row r="224" spans="1:32" x14ac:dyDescent="0.25">
      <c r="A224" s="13"/>
      <c r="B224" s="6"/>
      <c r="C224" s="40"/>
      <c r="D224" s="8"/>
      <c r="E224" s="8"/>
      <c r="F224" s="10"/>
      <c r="G224" s="30"/>
      <c r="H224" s="30"/>
      <c r="I224" s="30"/>
      <c r="J224" s="30"/>
      <c r="K224" s="30"/>
      <c r="L224" s="14"/>
      <c r="AE224" s="4"/>
      <c r="AF224" s="22"/>
    </row>
    <row r="225" spans="1:32" x14ac:dyDescent="0.25">
      <c r="A225" s="13"/>
      <c r="B225" s="179"/>
      <c r="C225" s="40"/>
      <c r="D225" s="8"/>
      <c r="E225" s="8"/>
      <c r="F225" s="10"/>
      <c r="G225" s="30"/>
      <c r="H225" s="30"/>
      <c r="I225" s="30"/>
      <c r="J225" s="30"/>
      <c r="K225" s="30"/>
      <c r="L225" s="14"/>
      <c r="AE225" s="4"/>
      <c r="AF225" s="22"/>
    </row>
    <row r="226" spans="1:32" x14ac:dyDescent="0.25">
      <c r="A226" s="13"/>
      <c r="B226" s="179"/>
      <c r="C226" s="40"/>
      <c r="D226" s="8"/>
      <c r="E226" s="8"/>
      <c r="F226" s="10"/>
      <c r="G226" s="30"/>
      <c r="H226" s="30"/>
      <c r="I226" s="30"/>
      <c r="J226" s="30"/>
      <c r="K226" s="30"/>
      <c r="AE226" s="4"/>
    </row>
    <row r="227" spans="1:32" x14ac:dyDescent="0.25">
      <c r="A227" s="13"/>
      <c r="B227" s="179"/>
      <c r="C227" s="40"/>
      <c r="D227" s="8"/>
      <c r="E227" s="8"/>
      <c r="F227" s="10"/>
      <c r="G227" s="30"/>
      <c r="H227" s="30"/>
      <c r="I227" s="30"/>
      <c r="J227" s="30"/>
      <c r="K227" s="30"/>
      <c r="AE227" s="4"/>
    </row>
    <row r="228" spans="1:32" x14ac:dyDescent="0.25">
      <c r="A228" s="13"/>
      <c r="B228" s="11"/>
      <c r="C228" s="40"/>
      <c r="D228" s="8"/>
      <c r="E228" s="8"/>
      <c r="F228" s="173"/>
      <c r="G228" s="30"/>
      <c r="H228" s="30"/>
      <c r="I228" s="30"/>
      <c r="J228" s="30"/>
      <c r="K228" s="30"/>
      <c r="AE228" s="4"/>
    </row>
    <row r="229" spans="1:32" x14ac:dyDescent="0.25">
      <c r="A229" s="13"/>
      <c r="B229" s="179"/>
      <c r="C229" s="40"/>
      <c r="D229" s="8"/>
      <c r="E229" s="8"/>
      <c r="F229" s="10"/>
      <c r="G229" s="30"/>
      <c r="H229" s="30"/>
      <c r="I229" s="30"/>
      <c r="J229" s="30"/>
      <c r="K229" s="30"/>
      <c r="AE229" s="4"/>
    </row>
    <row r="230" spans="1:32" x14ac:dyDescent="0.25">
      <c r="A230" s="13"/>
      <c r="B230" s="179"/>
      <c r="C230" s="40"/>
      <c r="D230" s="8"/>
      <c r="E230" s="8"/>
      <c r="F230" s="10"/>
      <c r="G230" s="30"/>
      <c r="H230" s="30"/>
      <c r="I230" s="30"/>
      <c r="J230" s="30"/>
      <c r="K230" s="30"/>
      <c r="N230" s="22"/>
      <c r="O230" s="22"/>
      <c r="P230" s="22"/>
      <c r="Q230" s="22"/>
      <c r="AE230" s="4"/>
    </row>
    <row r="231" spans="1:32" x14ac:dyDescent="0.25">
      <c r="A231" s="13"/>
      <c r="B231" s="179"/>
      <c r="C231" s="40"/>
      <c r="D231" s="8"/>
      <c r="E231" s="8"/>
      <c r="F231" s="10"/>
      <c r="G231" s="30"/>
      <c r="H231" s="30"/>
      <c r="I231" s="30"/>
      <c r="J231" s="30"/>
      <c r="K231" s="30"/>
      <c r="M231" s="22"/>
      <c r="N231" s="22"/>
      <c r="O231" s="22"/>
      <c r="P231" s="22"/>
      <c r="Q231" s="22"/>
      <c r="AE231" s="22"/>
      <c r="AF231" s="22"/>
    </row>
    <row r="232" spans="1:32" x14ac:dyDescent="0.25">
      <c r="A232" s="13"/>
      <c r="B232" s="179"/>
      <c r="C232" s="40"/>
      <c r="D232" s="8"/>
      <c r="E232" s="8"/>
      <c r="F232" s="10"/>
      <c r="G232" s="30"/>
      <c r="H232" s="30"/>
      <c r="I232" s="30"/>
      <c r="J232" s="30"/>
      <c r="K232" s="30"/>
      <c r="M232" s="22"/>
      <c r="AE232" s="22"/>
      <c r="AF232" s="22"/>
    </row>
    <row r="233" spans="1:32" x14ac:dyDescent="0.25">
      <c r="A233" s="13"/>
      <c r="B233" s="179"/>
      <c r="C233" s="40"/>
      <c r="D233" s="8"/>
      <c r="E233" s="8"/>
      <c r="F233" s="10"/>
      <c r="G233" s="30"/>
      <c r="H233" s="30"/>
      <c r="I233" s="30"/>
      <c r="J233" s="30"/>
      <c r="K233" s="30"/>
    </row>
    <row r="234" spans="1:32" x14ac:dyDescent="0.25">
      <c r="A234" s="13"/>
      <c r="B234" s="179"/>
      <c r="C234" s="40"/>
      <c r="D234" s="8"/>
      <c r="E234" s="8"/>
      <c r="F234" s="10"/>
      <c r="G234" s="30"/>
      <c r="H234" s="30"/>
      <c r="I234" s="30"/>
      <c r="J234" s="30"/>
      <c r="K234" s="30"/>
    </row>
    <row r="235" spans="1:32" x14ac:dyDescent="0.25">
      <c r="A235" s="13"/>
      <c r="B235" s="179"/>
      <c r="C235" s="40"/>
      <c r="D235" s="8"/>
      <c r="E235" s="8"/>
      <c r="F235" s="10"/>
      <c r="G235" s="30"/>
      <c r="H235" s="30"/>
      <c r="I235" s="30"/>
      <c r="J235" s="30"/>
      <c r="K235" s="30"/>
    </row>
    <row r="236" spans="1:32" x14ac:dyDescent="0.25">
      <c r="A236" s="13"/>
      <c r="B236" s="6"/>
      <c r="C236" s="40"/>
      <c r="D236" s="8"/>
      <c r="E236" s="8"/>
      <c r="F236" s="173"/>
      <c r="G236" s="30"/>
      <c r="H236" s="30"/>
      <c r="I236" s="30"/>
      <c r="J236" s="30"/>
      <c r="K236" s="30"/>
      <c r="N236" s="30"/>
      <c r="O236" s="30"/>
      <c r="P236" s="30"/>
      <c r="Q236" s="30"/>
      <c r="AE236" s="4"/>
    </row>
    <row r="237" spans="1:32" ht="18.75" x14ac:dyDescent="0.25">
      <c r="A237" s="185"/>
      <c r="B237" s="143"/>
      <c r="C237" s="107"/>
      <c r="D237" s="8"/>
      <c r="E237" s="8"/>
      <c r="F237" s="124"/>
      <c r="G237" s="30"/>
      <c r="H237" s="30"/>
      <c r="I237" s="30"/>
      <c r="J237" s="30"/>
      <c r="K237" s="30"/>
      <c r="L237" s="14"/>
      <c r="M237" s="30"/>
      <c r="N237" s="30"/>
      <c r="O237" s="30"/>
      <c r="P237" s="30"/>
      <c r="Q237" s="30"/>
      <c r="AE237" s="30"/>
    </row>
    <row r="238" spans="1:32" x14ac:dyDescent="0.25">
      <c r="A238" s="186"/>
      <c r="B238" s="187"/>
      <c r="C238" s="186"/>
      <c r="D238" s="189"/>
      <c r="E238" s="189"/>
      <c r="F238" s="190"/>
      <c r="G238" s="30"/>
      <c r="H238" s="30"/>
      <c r="I238" s="30"/>
      <c r="J238" s="22"/>
      <c r="K238" s="22"/>
      <c r="L238" s="14"/>
      <c r="M238" s="30"/>
      <c r="N238" s="30"/>
      <c r="O238" s="30"/>
      <c r="P238" s="30"/>
      <c r="Q238" s="30"/>
      <c r="AE238" s="30"/>
    </row>
    <row r="239" spans="1:32" x14ac:dyDescent="0.25">
      <c r="A239" s="23"/>
      <c r="B239" s="129"/>
      <c r="C239" s="23"/>
      <c r="D239" s="8"/>
      <c r="E239" s="8"/>
      <c r="F239" s="10"/>
      <c r="G239" s="30"/>
      <c r="H239" s="30"/>
      <c r="I239" s="30"/>
      <c r="J239" s="22"/>
      <c r="K239" s="22"/>
      <c r="L239" s="14"/>
      <c r="M239" s="30"/>
      <c r="N239" s="30"/>
      <c r="O239" s="30"/>
      <c r="P239" s="30"/>
      <c r="Q239" s="30"/>
      <c r="AE239" s="30"/>
    </row>
    <row r="240" spans="1:32" x14ac:dyDescent="0.25">
      <c r="A240" s="23"/>
      <c r="B240" s="129"/>
      <c r="C240" s="23"/>
      <c r="D240" s="8"/>
      <c r="E240" s="8"/>
      <c r="F240" s="10"/>
      <c r="G240" s="30"/>
      <c r="H240" s="30"/>
      <c r="I240" s="30"/>
      <c r="J240" s="14"/>
      <c r="L240" s="14"/>
      <c r="M240" s="30"/>
      <c r="N240" s="30"/>
      <c r="O240" s="30"/>
      <c r="P240" s="30"/>
      <c r="Q240" s="30"/>
      <c r="AE240" s="30"/>
    </row>
    <row r="241" spans="1:32" x14ac:dyDescent="0.25">
      <c r="A241" s="23"/>
      <c r="B241" s="129"/>
      <c r="C241" s="23"/>
      <c r="D241" s="8"/>
      <c r="E241" s="8"/>
      <c r="F241" s="10"/>
      <c r="G241" s="22"/>
      <c r="H241" s="22"/>
      <c r="I241" s="22"/>
      <c r="J241" s="14"/>
      <c r="L241" s="14"/>
      <c r="M241" s="30"/>
      <c r="N241" s="30"/>
      <c r="O241" s="30"/>
      <c r="P241" s="30"/>
      <c r="Q241" s="30"/>
      <c r="AE241" s="30"/>
    </row>
    <row r="242" spans="1:32" x14ac:dyDescent="0.25">
      <c r="A242" s="23"/>
      <c r="B242" s="129"/>
      <c r="C242" s="23"/>
      <c r="D242" s="8"/>
      <c r="E242" s="8"/>
      <c r="F242" s="10"/>
      <c r="G242" s="22"/>
      <c r="H242" s="22"/>
      <c r="I242" s="22"/>
      <c r="J242" s="14"/>
      <c r="M242" s="30"/>
      <c r="N242" s="30"/>
      <c r="O242" s="30"/>
      <c r="P242" s="30"/>
      <c r="Q242" s="30"/>
      <c r="AE242" s="30"/>
    </row>
    <row r="243" spans="1:32" x14ac:dyDescent="0.25">
      <c r="A243" s="169"/>
      <c r="B243" s="11"/>
      <c r="D243" s="8"/>
      <c r="E243" s="8"/>
      <c r="F243" s="153"/>
      <c r="G243" s="30"/>
      <c r="H243" s="30"/>
      <c r="I243" s="30"/>
      <c r="J243" s="30"/>
      <c r="K243" s="30"/>
      <c r="P243" s="45"/>
      <c r="Q243" s="45"/>
    </row>
    <row r="244" spans="1:32" x14ac:dyDescent="0.25">
      <c r="A244" s="169"/>
      <c r="B244" s="11"/>
      <c r="C244" s="40"/>
      <c r="D244" s="8"/>
      <c r="E244" s="8"/>
      <c r="F244" s="191"/>
      <c r="G244" s="30"/>
      <c r="H244" s="30"/>
      <c r="I244" s="30"/>
      <c r="J244" s="30"/>
      <c r="K244" s="30"/>
      <c r="AE244" s="4"/>
    </row>
    <row r="245" spans="1:32" ht="16.5" x14ac:dyDescent="0.25">
      <c r="A245" s="13"/>
      <c r="B245" s="192"/>
      <c r="C245" s="40"/>
      <c r="D245" s="8"/>
      <c r="E245" s="8"/>
      <c r="F245" s="153"/>
      <c r="G245" s="30"/>
      <c r="H245" s="30"/>
      <c r="I245" s="30"/>
      <c r="J245" s="30"/>
      <c r="K245" s="30"/>
      <c r="N245" s="22"/>
      <c r="O245" s="22"/>
      <c r="P245" s="22"/>
      <c r="Q245" s="22"/>
      <c r="AE245" s="4"/>
      <c r="AF245" s="60"/>
    </row>
    <row r="246" spans="1:32" ht="16.5" x14ac:dyDescent="0.25">
      <c r="A246" s="13"/>
      <c r="B246" s="192"/>
      <c r="C246" s="40"/>
      <c r="D246" s="8"/>
      <c r="E246" s="8"/>
      <c r="F246" s="153"/>
      <c r="G246" s="30"/>
      <c r="H246" s="30"/>
      <c r="I246" s="30"/>
      <c r="J246" s="30"/>
      <c r="K246" s="30"/>
      <c r="M246" s="22"/>
      <c r="N246" s="22"/>
      <c r="O246" s="22"/>
      <c r="P246" s="22"/>
      <c r="Q246" s="22"/>
      <c r="AE246" s="22"/>
      <c r="AF246" s="60"/>
    </row>
    <row r="247" spans="1:32" x14ac:dyDescent="0.25">
      <c r="A247" s="13"/>
      <c r="B247" s="192"/>
      <c r="C247" s="40"/>
      <c r="D247" s="8"/>
      <c r="E247" s="8"/>
      <c r="F247" s="153"/>
      <c r="G247" s="30"/>
      <c r="H247" s="30"/>
      <c r="I247" s="30"/>
      <c r="J247" s="30"/>
      <c r="K247" s="30"/>
      <c r="M247" s="22"/>
      <c r="AE247" s="22"/>
      <c r="AF247" s="30"/>
    </row>
    <row r="248" spans="1:32" x14ac:dyDescent="0.25">
      <c r="A248" s="13"/>
      <c r="B248" s="192"/>
      <c r="C248" s="40"/>
      <c r="D248" s="8"/>
      <c r="E248" s="8"/>
      <c r="F248" s="153"/>
      <c r="G248" s="30"/>
      <c r="H248" s="30"/>
      <c r="I248" s="30"/>
      <c r="J248" s="30"/>
      <c r="K248" s="30"/>
    </row>
    <row r="249" spans="1:32" x14ac:dyDescent="0.25">
      <c r="A249" s="13"/>
      <c r="B249" s="192"/>
      <c r="C249" s="40"/>
      <c r="D249" s="8"/>
      <c r="E249" s="8"/>
      <c r="F249" s="153"/>
      <c r="G249" s="30"/>
      <c r="H249" s="30"/>
      <c r="I249" s="30"/>
      <c r="J249" s="30"/>
      <c r="K249" s="30"/>
    </row>
    <row r="250" spans="1:32" x14ac:dyDescent="0.25">
      <c r="A250" s="13"/>
      <c r="B250" s="6"/>
      <c r="C250" s="40"/>
      <c r="D250" s="8"/>
      <c r="E250" s="8"/>
      <c r="F250" s="153"/>
      <c r="G250" s="30"/>
      <c r="H250" s="30"/>
      <c r="I250" s="30"/>
      <c r="J250" s="30"/>
      <c r="K250" s="30"/>
    </row>
    <row r="251" spans="1:32" x14ac:dyDescent="0.25">
      <c r="A251" s="13"/>
      <c r="B251" s="6"/>
      <c r="C251" s="40"/>
      <c r="D251" s="8"/>
      <c r="E251" s="8"/>
      <c r="F251" s="153"/>
      <c r="G251" s="30"/>
      <c r="H251" s="30"/>
      <c r="I251" s="30"/>
      <c r="J251" s="30"/>
      <c r="K251" s="30"/>
      <c r="AE251" s="4"/>
    </row>
    <row r="252" spans="1:32" x14ac:dyDescent="0.25">
      <c r="A252" s="13"/>
      <c r="B252" s="6"/>
      <c r="C252" s="40"/>
      <c r="D252" s="8"/>
      <c r="E252" s="8"/>
      <c r="F252" s="153"/>
      <c r="G252" s="30"/>
      <c r="H252" s="30"/>
      <c r="I252" s="30"/>
      <c r="J252" s="30"/>
      <c r="K252" s="30"/>
      <c r="AE252" s="4"/>
    </row>
    <row r="253" spans="1:32" x14ac:dyDescent="0.25">
      <c r="A253" s="13"/>
      <c r="B253" s="6"/>
      <c r="C253" s="40"/>
      <c r="D253" s="8"/>
      <c r="E253" s="8"/>
      <c r="F253" s="153"/>
      <c r="G253" s="30"/>
      <c r="H253" s="30"/>
      <c r="I253" s="30"/>
      <c r="J253" s="30"/>
      <c r="K253" s="30"/>
      <c r="AE253" s="4"/>
    </row>
    <row r="254" spans="1:32" x14ac:dyDescent="0.25">
      <c r="A254" s="13"/>
      <c r="B254" s="6"/>
      <c r="C254" s="40"/>
      <c r="D254" s="8"/>
      <c r="E254" s="8"/>
      <c r="F254" s="153"/>
      <c r="G254" s="30"/>
      <c r="H254" s="30"/>
      <c r="I254" s="30"/>
      <c r="J254" s="30"/>
      <c r="K254" s="30"/>
      <c r="AE254" s="4"/>
    </row>
    <row r="255" spans="1:32" x14ac:dyDescent="0.25">
      <c r="A255" s="13"/>
      <c r="B255" s="6"/>
      <c r="C255" s="40"/>
      <c r="D255" s="8"/>
      <c r="E255" s="8"/>
      <c r="F255" s="153"/>
      <c r="G255" s="30"/>
      <c r="H255" s="30"/>
      <c r="I255" s="30"/>
      <c r="J255" s="30"/>
      <c r="K255" s="30"/>
      <c r="AE255" s="4"/>
    </row>
    <row r="256" spans="1:32" x14ac:dyDescent="0.25">
      <c r="A256" s="13"/>
      <c r="B256" s="6"/>
      <c r="C256" s="40"/>
      <c r="D256" s="8"/>
      <c r="E256" s="8"/>
      <c r="F256" s="153"/>
      <c r="G256" s="30"/>
      <c r="H256" s="30"/>
      <c r="I256" s="30"/>
      <c r="J256" s="30"/>
      <c r="K256" s="30"/>
      <c r="AE256" s="4"/>
    </row>
    <row r="257" spans="1:32" x14ac:dyDescent="0.25">
      <c r="A257" s="13"/>
      <c r="B257" s="6"/>
      <c r="C257" s="40"/>
      <c r="D257" s="8"/>
      <c r="E257" s="8"/>
      <c r="F257" s="153"/>
      <c r="G257" s="30"/>
      <c r="H257" s="30"/>
      <c r="I257" s="30"/>
      <c r="J257" s="30"/>
      <c r="K257" s="30"/>
      <c r="AE257" s="4"/>
    </row>
    <row r="258" spans="1:32" x14ac:dyDescent="0.25">
      <c r="A258" s="13"/>
      <c r="B258" s="6"/>
      <c r="C258" s="40"/>
      <c r="D258" s="8"/>
      <c r="E258" s="8"/>
      <c r="F258" s="153"/>
      <c r="G258" s="30"/>
      <c r="H258" s="30"/>
      <c r="I258" s="30"/>
      <c r="J258" s="30"/>
      <c r="K258" s="30"/>
      <c r="AE258" s="4"/>
    </row>
    <row r="259" spans="1:32" x14ac:dyDescent="0.25">
      <c r="A259" s="13"/>
      <c r="B259" s="6"/>
      <c r="C259" s="40"/>
      <c r="D259" s="8"/>
      <c r="E259" s="8"/>
      <c r="F259" s="153"/>
      <c r="G259" s="30"/>
      <c r="H259" s="30"/>
      <c r="I259" s="30"/>
      <c r="J259" s="30"/>
      <c r="K259" s="30"/>
      <c r="AE259" s="4"/>
    </row>
    <row r="260" spans="1:32" s="30" customFormat="1" x14ac:dyDescent="0.25">
      <c r="A260" s="13"/>
      <c r="B260" s="6"/>
      <c r="C260" s="40"/>
      <c r="D260" s="8"/>
      <c r="E260" s="8"/>
      <c r="F260" s="153"/>
      <c r="H260" s="193"/>
      <c r="M260" s="14"/>
      <c r="N260" s="14"/>
      <c r="O260" s="14"/>
      <c r="P260" s="14"/>
      <c r="Q260" s="14"/>
      <c r="AE260" s="4"/>
      <c r="AF260" s="14"/>
    </row>
    <row r="261" spans="1:32" s="30" customFormat="1" x14ac:dyDescent="0.25">
      <c r="A261" s="13"/>
      <c r="B261" s="6"/>
      <c r="C261" s="40"/>
      <c r="D261" s="8"/>
      <c r="E261" s="8"/>
      <c r="F261" s="153"/>
      <c r="M261" s="14"/>
      <c r="N261" s="14"/>
      <c r="O261" s="14"/>
      <c r="P261" s="14"/>
      <c r="Q261" s="14"/>
      <c r="AE261" s="4"/>
      <c r="AF261" s="14"/>
    </row>
    <row r="262" spans="1:32" s="30" customFormat="1" x14ac:dyDescent="0.25">
      <c r="A262" s="169"/>
      <c r="B262" s="194"/>
      <c r="C262" s="40"/>
      <c r="D262" s="8"/>
      <c r="E262" s="8"/>
      <c r="F262" s="153"/>
      <c r="M262" s="14"/>
      <c r="N262" s="14"/>
      <c r="O262" s="14"/>
      <c r="P262" s="14"/>
      <c r="Q262" s="14"/>
      <c r="AE262" s="4"/>
      <c r="AF262" s="14"/>
    </row>
    <row r="263" spans="1:32" s="30" customFormat="1" x14ac:dyDescent="0.25">
      <c r="A263" s="169"/>
      <c r="B263" s="194"/>
      <c r="C263" s="40"/>
      <c r="D263" s="8"/>
      <c r="E263" s="8"/>
      <c r="F263" s="153"/>
      <c r="M263" s="14"/>
      <c r="N263" s="14"/>
      <c r="O263" s="14"/>
      <c r="P263" s="14"/>
      <c r="Q263" s="14"/>
      <c r="AE263" s="4"/>
      <c r="AF263" s="14"/>
    </row>
    <row r="264" spans="1:32" s="30" customFormat="1" x14ac:dyDescent="0.25">
      <c r="A264" s="169"/>
      <c r="B264" s="194"/>
      <c r="C264" s="40"/>
      <c r="D264" s="8"/>
      <c r="E264" s="8"/>
      <c r="F264" s="153"/>
      <c r="M264" s="14"/>
      <c r="N264" s="14"/>
      <c r="O264" s="14"/>
      <c r="P264" s="14"/>
      <c r="Q264" s="14"/>
      <c r="AE264" s="4"/>
      <c r="AF264" s="14"/>
    </row>
    <row r="265" spans="1:32" s="196" customFormat="1" ht="18" customHeight="1" x14ac:dyDescent="0.3">
      <c r="A265" s="195"/>
      <c r="B265" s="104"/>
      <c r="C265" s="104"/>
      <c r="D265" s="104"/>
      <c r="E265" s="104"/>
      <c r="F265" s="104"/>
      <c r="M265" s="56"/>
      <c r="N265" s="56"/>
      <c r="O265" s="56"/>
      <c r="P265" s="56"/>
      <c r="Q265" s="56"/>
      <c r="AE265" s="107"/>
      <c r="AF265" s="56"/>
    </row>
    <row r="266" spans="1:32" s="30" customFormat="1" x14ac:dyDescent="0.25">
      <c r="A266" s="13"/>
      <c r="B266" s="129"/>
      <c r="C266" s="23"/>
      <c r="D266" s="8"/>
      <c r="E266" s="8"/>
      <c r="F266" s="10"/>
      <c r="M266" s="14"/>
      <c r="N266" s="14"/>
      <c r="O266" s="14"/>
      <c r="P266" s="14"/>
      <c r="Q266" s="14"/>
      <c r="AE266" s="4"/>
      <c r="AF266" s="14"/>
    </row>
    <row r="267" spans="1:32" s="30" customFormat="1" x14ac:dyDescent="0.25">
      <c r="A267" s="13"/>
      <c r="B267" s="129"/>
      <c r="C267" s="23"/>
      <c r="D267" s="8"/>
      <c r="E267" s="8"/>
      <c r="F267" s="10"/>
      <c r="M267" s="14"/>
      <c r="N267" s="14"/>
      <c r="O267" s="14"/>
      <c r="P267" s="14"/>
      <c r="Q267" s="14"/>
      <c r="AE267" s="4"/>
      <c r="AF267" s="14"/>
    </row>
    <row r="268" spans="1:32" s="30" customFormat="1" x14ac:dyDescent="0.25">
      <c r="A268" s="13"/>
      <c r="B268" s="129"/>
      <c r="C268" s="23"/>
      <c r="D268" s="8"/>
      <c r="E268" s="8"/>
      <c r="F268" s="10"/>
      <c r="M268" s="14"/>
      <c r="N268" s="14"/>
      <c r="O268" s="14"/>
      <c r="P268" s="14"/>
      <c r="Q268" s="14"/>
      <c r="AE268" s="4"/>
      <c r="AF268" s="14"/>
    </row>
    <row r="269" spans="1:32" s="30" customFormat="1" x14ac:dyDescent="0.25">
      <c r="A269" s="13"/>
      <c r="B269" s="129"/>
      <c r="C269" s="23"/>
      <c r="D269" s="8"/>
      <c r="E269" s="8"/>
      <c r="F269" s="10"/>
      <c r="M269" s="14"/>
      <c r="N269" s="14"/>
      <c r="O269" s="14"/>
      <c r="P269" s="14"/>
      <c r="Q269" s="14"/>
      <c r="AE269" s="4"/>
      <c r="AF269" s="14"/>
    </row>
    <row r="270" spans="1:32" s="30" customFormat="1" x14ac:dyDescent="0.25">
      <c r="A270" s="13"/>
      <c r="B270" s="129"/>
      <c r="C270" s="23"/>
      <c r="D270" s="8"/>
      <c r="E270" s="8"/>
      <c r="F270" s="10"/>
      <c r="M270" s="14"/>
      <c r="N270" s="14"/>
      <c r="O270" s="14"/>
      <c r="P270" s="14"/>
      <c r="Q270" s="14"/>
      <c r="AE270" s="4"/>
      <c r="AF270" s="14"/>
    </row>
    <row r="271" spans="1:32" s="30" customFormat="1" x14ac:dyDescent="0.25">
      <c r="A271" s="13"/>
      <c r="B271" s="129"/>
      <c r="C271" s="23"/>
      <c r="D271" s="8"/>
      <c r="E271" s="8"/>
      <c r="F271" s="10"/>
      <c r="M271" s="14"/>
      <c r="N271" s="14"/>
      <c r="O271" s="14"/>
      <c r="P271" s="14"/>
      <c r="Q271" s="14"/>
      <c r="AE271" s="4"/>
      <c r="AF271" s="14"/>
    </row>
    <row r="272" spans="1:32" s="30" customFormat="1" x14ac:dyDescent="0.25">
      <c r="A272" s="13"/>
      <c r="B272" s="129"/>
      <c r="C272" s="23"/>
      <c r="D272" s="8"/>
      <c r="E272" s="8"/>
      <c r="F272" s="10"/>
      <c r="M272" s="14"/>
      <c r="N272" s="14"/>
      <c r="O272" s="14"/>
      <c r="P272" s="14"/>
      <c r="Q272" s="14"/>
      <c r="AE272" s="4"/>
      <c r="AF272" s="14"/>
    </row>
    <row r="273" spans="1:32" s="30" customFormat="1" x14ac:dyDescent="0.25">
      <c r="A273" s="13"/>
      <c r="B273" s="129"/>
      <c r="C273" s="23"/>
      <c r="D273" s="8"/>
      <c r="E273" s="8"/>
      <c r="F273" s="10"/>
      <c r="M273" s="14"/>
      <c r="N273" s="14"/>
      <c r="O273" s="14"/>
      <c r="P273" s="14"/>
      <c r="Q273" s="14"/>
      <c r="AE273" s="4"/>
      <c r="AF273" s="14"/>
    </row>
    <row r="274" spans="1:32" s="30" customFormat="1" x14ac:dyDescent="0.25">
      <c r="A274" s="13"/>
      <c r="B274" s="129"/>
      <c r="C274" s="23"/>
      <c r="D274" s="8"/>
      <c r="E274" s="8"/>
      <c r="F274" s="10"/>
      <c r="M274" s="14"/>
      <c r="N274" s="14"/>
      <c r="O274" s="14"/>
      <c r="P274" s="14"/>
      <c r="Q274" s="14"/>
      <c r="AE274" s="4"/>
      <c r="AF274" s="14"/>
    </row>
    <row r="275" spans="1:32" s="30" customFormat="1" x14ac:dyDescent="0.25">
      <c r="A275" s="13"/>
      <c r="B275" s="129"/>
      <c r="C275" s="23"/>
      <c r="D275" s="8"/>
      <c r="E275" s="8"/>
      <c r="F275" s="10"/>
      <c r="M275" s="14"/>
      <c r="N275" s="14"/>
      <c r="O275" s="14"/>
      <c r="P275" s="14"/>
      <c r="Q275" s="14"/>
      <c r="AE275" s="4"/>
      <c r="AF275" s="14"/>
    </row>
    <row r="276" spans="1:32" s="30" customFormat="1" x14ac:dyDescent="0.25">
      <c r="A276" s="13"/>
      <c r="B276" s="129"/>
      <c r="C276" s="23"/>
      <c r="D276" s="8"/>
      <c r="E276" s="8"/>
      <c r="F276" s="10"/>
      <c r="M276" s="14"/>
      <c r="N276" s="14"/>
      <c r="O276" s="14"/>
      <c r="P276" s="14"/>
      <c r="Q276" s="14"/>
      <c r="AE276" s="4"/>
      <c r="AF276" s="14"/>
    </row>
    <row r="277" spans="1:32" s="30" customFormat="1" x14ac:dyDescent="0.25">
      <c r="A277" s="13"/>
      <c r="B277" s="129"/>
      <c r="C277" s="23"/>
      <c r="D277" s="8"/>
      <c r="E277" s="8"/>
      <c r="F277" s="10"/>
      <c r="M277" s="14"/>
      <c r="N277" s="14"/>
      <c r="O277" s="14"/>
      <c r="P277" s="14"/>
      <c r="Q277" s="14"/>
      <c r="AE277" s="4"/>
      <c r="AF277" s="14"/>
    </row>
    <row r="278" spans="1:32" s="30" customFormat="1" x14ac:dyDescent="0.25">
      <c r="A278" s="13"/>
      <c r="B278" s="129"/>
      <c r="C278" s="23"/>
      <c r="D278" s="8"/>
      <c r="E278" s="8"/>
      <c r="F278" s="10"/>
      <c r="M278" s="14"/>
      <c r="N278" s="14"/>
      <c r="O278" s="14"/>
      <c r="P278" s="14"/>
      <c r="Q278" s="14"/>
      <c r="AE278" s="4"/>
      <c r="AF278" s="14"/>
    </row>
    <row r="279" spans="1:32" s="30" customFormat="1" x14ac:dyDescent="0.25">
      <c r="A279" s="13"/>
      <c r="B279" s="129"/>
      <c r="C279" s="23"/>
      <c r="D279" s="8"/>
      <c r="E279" s="8"/>
      <c r="F279" s="10"/>
      <c r="M279" s="14"/>
      <c r="N279" s="14"/>
      <c r="O279" s="14"/>
      <c r="P279" s="14"/>
      <c r="Q279" s="14"/>
      <c r="AE279" s="4"/>
      <c r="AF279" s="14"/>
    </row>
    <row r="280" spans="1:32" s="30" customFormat="1" x14ac:dyDescent="0.25">
      <c r="A280" s="13"/>
      <c r="B280" s="129"/>
      <c r="C280" s="23"/>
      <c r="D280" s="8"/>
      <c r="E280" s="8"/>
      <c r="F280" s="10"/>
      <c r="M280" s="14"/>
      <c r="N280" s="14"/>
      <c r="O280" s="14"/>
      <c r="P280" s="14"/>
      <c r="Q280" s="14"/>
      <c r="AE280" s="4"/>
      <c r="AF280" s="14"/>
    </row>
    <row r="281" spans="1:32" s="30" customFormat="1" x14ac:dyDescent="0.25">
      <c r="A281" s="13"/>
      <c r="B281" s="129"/>
      <c r="C281" s="23"/>
      <c r="D281" s="8"/>
      <c r="E281" s="8"/>
      <c r="F281" s="10"/>
      <c r="M281" s="14"/>
      <c r="N281" s="14"/>
      <c r="O281" s="14"/>
      <c r="P281" s="14"/>
      <c r="Q281" s="14"/>
      <c r="AE281" s="4"/>
      <c r="AF281" s="14"/>
    </row>
    <row r="282" spans="1:32" s="30" customFormat="1" x14ac:dyDescent="0.25">
      <c r="A282" s="13"/>
      <c r="B282" s="129"/>
      <c r="C282" s="23"/>
      <c r="D282" s="8"/>
      <c r="E282" s="8"/>
      <c r="F282" s="10"/>
      <c r="M282" s="14"/>
      <c r="N282" s="14"/>
      <c r="O282" s="14"/>
      <c r="P282" s="14"/>
      <c r="Q282" s="14"/>
      <c r="AE282" s="4"/>
      <c r="AF282" s="14"/>
    </row>
    <row r="283" spans="1:32" s="30" customFormat="1" x14ac:dyDescent="0.25">
      <c r="A283" s="13"/>
      <c r="B283" s="129"/>
      <c r="C283" s="23"/>
      <c r="D283" s="8"/>
      <c r="E283" s="8"/>
      <c r="F283" s="10"/>
      <c r="M283" s="14"/>
      <c r="N283" s="14"/>
      <c r="O283" s="14"/>
      <c r="P283" s="14"/>
      <c r="Q283" s="14"/>
      <c r="AE283" s="4"/>
      <c r="AF283" s="14"/>
    </row>
    <row r="284" spans="1:32" s="30" customFormat="1" x14ac:dyDescent="0.25">
      <c r="A284" s="13"/>
      <c r="B284" s="129"/>
      <c r="C284" s="23"/>
      <c r="D284" s="8"/>
      <c r="E284" s="8"/>
      <c r="F284" s="10"/>
      <c r="M284" s="14"/>
      <c r="N284" s="14"/>
      <c r="O284" s="14"/>
      <c r="P284" s="14"/>
      <c r="Q284" s="14"/>
      <c r="AE284" s="4"/>
      <c r="AF284" s="14"/>
    </row>
    <row r="285" spans="1:32" s="30" customFormat="1" x14ac:dyDescent="0.25">
      <c r="A285" s="13"/>
      <c r="B285" s="129"/>
      <c r="C285" s="23"/>
      <c r="D285" s="8"/>
      <c r="E285" s="8"/>
      <c r="F285" s="10"/>
      <c r="M285" s="14"/>
      <c r="N285" s="14"/>
      <c r="O285" s="14"/>
      <c r="P285" s="14"/>
      <c r="Q285" s="14"/>
      <c r="AE285" s="4"/>
      <c r="AF285" s="14"/>
    </row>
    <row r="286" spans="1:32" s="30" customFormat="1" x14ac:dyDescent="0.25">
      <c r="A286" s="13"/>
      <c r="B286" s="129"/>
      <c r="C286" s="23"/>
      <c r="D286" s="8"/>
      <c r="E286" s="8"/>
      <c r="F286" s="10"/>
      <c r="M286" s="14"/>
      <c r="N286" s="14"/>
      <c r="O286" s="14"/>
      <c r="P286" s="14"/>
      <c r="Q286" s="14"/>
      <c r="AE286" s="4"/>
      <c r="AF286" s="14"/>
    </row>
    <row r="287" spans="1:32" s="30" customFormat="1" x14ac:dyDescent="0.25">
      <c r="A287" s="13"/>
      <c r="B287" s="129"/>
      <c r="C287" s="23"/>
      <c r="D287" s="8"/>
      <c r="E287" s="8"/>
      <c r="F287" s="10"/>
      <c r="M287" s="14"/>
      <c r="N287" s="14"/>
      <c r="O287" s="14"/>
      <c r="P287" s="14"/>
      <c r="Q287" s="14"/>
      <c r="AE287" s="4"/>
      <c r="AF287" s="14"/>
    </row>
    <row r="288" spans="1:32" s="30" customFormat="1" x14ac:dyDescent="0.25">
      <c r="A288" s="13"/>
      <c r="B288" s="129"/>
      <c r="C288" s="23"/>
      <c r="D288" s="8"/>
      <c r="E288" s="8"/>
      <c r="F288" s="10"/>
      <c r="M288" s="14"/>
      <c r="N288" s="14"/>
      <c r="O288" s="14"/>
      <c r="P288" s="14"/>
      <c r="Q288" s="14"/>
      <c r="AE288" s="4"/>
      <c r="AF288" s="14"/>
    </row>
    <row r="289" spans="1:32" s="30" customFormat="1" x14ac:dyDescent="0.25">
      <c r="A289" s="13"/>
      <c r="B289" s="129"/>
      <c r="C289" s="23"/>
      <c r="D289" s="8"/>
      <c r="E289" s="8"/>
      <c r="F289" s="10"/>
      <c r="M289" s="14"/>
      <c r="N289" s="14"/>
      <c r="O289" s="14"/>
      <c r="P289" s="14"/>
      <c r="Q289" s="14"/>
      <c r="AE289" s="4"/>
      <c r="AF289" s="14"/>
    </row>
    <row r="290" spans="1:32" s="30" customFormat="1" x14ac:dyDescent="0.25">
      <c r="A290" s="13"/>
      <c r="B290" s="129"/>
      <c r="C290" s="23"/>
      <c r="D290" s="8"/>
      <c r="E290" s="8"/>
      <c r="F290" s="10"/>
      <c r="M290" s="14"/>
      <c r="N290" s="14"/>
      <c r="O290" s="14"/>
      <c r="P290" s="14"/>
      <c r="Q290" s="14"/>
      <c r="AE290" s="4"/>
      <c r="AF290" s="14"/>
    </row>
    <row r="291" spans="1:32" s="30" customFormat="1" x14ac:dyDescent="0.25">
      <c r="A291" s="13"/>
      <c r="B291" s="129"/>
      <c r="C291" s="23"/>
      <c r="D291" s="8"/>
      <c r="E291" s="8"/>
      <c r="F291" s="10"/>
      <c r="M291" s="14"/>
      <c r="N291" s="14"/>
      <c r="O291" s="14"/>
      <c r="P291" s="14"/>
      <c r="Q291" s="14"/>
      <c r="AE291" s="4"/>
      <c r="AF291" s="14"/>
    </row>
    <row r="292" spans="1:32" s="30" customFormat="1" x14ac:dyDescent="0.25">
      <c r="A292" s="13"/>
      <c r="B292" s="129"/>
      <c r="C292" s="23"/>
      <c r="D292" s="8"/>
      <c r="E292" s="8"/>
      <c r="F292" s="10"/>
      <c r="M292" s="14"/>
      <c r="N292" s="14"/>
      <c r="O292" s="14"/>
      <c r="P292" s="14"/>
      <c r="Q292" s="14"/>
      <c r="AE292" s="4"/>
      <c r="AF292" s="14"/>
    </row>
    <row r="293" spans="1:32" s="30" customFormat="1" x14ac:dyDescent="0.25">
      <c r="A293" s="13"/>
      <c r="B293" s="197"/>
      <c r="C293" s="23"/>
      <c r="D293" s="8"/>
      <c r="E293" s="8"/>
      <c r="F293" s="10"/>
      <c r="M293" s="14"/>
      <c r="N293" s="14"/>
      <c r="O293" s="14"/>
      <c r="P293" s="14"/>
      <c r="Q293" s="14"/>
      <c r="AE293" s="4"/>
      <c r="AF293" s="14"/>
    </row>
    <row r="294" spans="1:32" s="30" customFormat="1" x14ac:dyDescent="0.25">
      <c r="A294" s="13"/>
      <c r="B294" s="197"/>
      <c r="C294" s="23"/>
      <c r="D294" s="8"/>
      <c r="E294" s="8"/>
      <c r="F294" s="10"/>
      <c r="M294" s="14"/>
      <c r="N294" s="14"/>
      <c r="O294" s="14"/>
      <c r="P294" s="14"/>
      <c r="Q294" s="14"/>
      <c r="AE294" s="4"/>
      <c r="AF294" s="14"/>
    </row>
    <row r="295" spans="1:32" s="30" customFormat="1" x14ac:dyDescent="0.25">
      <c r="A295" s="13"/>
      <c r="B295" s="197"/>
      <c r="C295" s="23"/>
      <c r="D295" s="8"/>
      <c r="E295" s="8"/>
      <c r="F295" s="10"/>
      <c r="M295" s="14"/>
      <c r="N295" s="14"/>
      <c r="O295" s="14"/>
      <c r="P295" s="14"/>
      <c r="Q295" s="14"/>
      <c r="AE295" s="4"/>
      <c r="AF295" s="14"/>
    </row>
    <row r="296" spans="1:32" s="30" customFormat="1" x14ac:dyDescent="0.25">
      <c r="A296" s="13"/>
      <c r="B296" s="129"/>
      <c r="C296" s="23"/>
      <c r="D296" s="8"/>
      <c r="E296" s="8"/>
      <c r="F296" s="10"/>
      <c r="M296" s="14"/>
      <c r="N296" s="14"/>
      <c r="O296" s="14"/>
      <c r="P296" s="14"/>
      <c r="Q296" s="14"/>
      <c r="AE296" s="4"/>
      <c r="AF296" s="14"/>
    </row>
    <row r="297" spans="1:32" s="30" customFormat="1" x14ac:dyDescent="0.25">
      <c r="A297" s="13"/>
      <c r="B297" s="129"/>
      <c r="C297" s="23"/>
      <c r="D297" s="8"/>
      <c r="E297" s="8"/>
      <c r="F297" s="10"/>
      <c r="M297" s="14"/>
      <c r="N297" s="14"/>
      <c r="O297" s="14"/>
      <c r="P297" s="14"/>
      <c r="Q297" s="14"/>
      <c r="AE297" s="4"/>
      <c r="AF297" s="14"/>
    </row>
    <row r="298" spans="1:32" s="30" customFormat="1" x14ac:dyDescent="0.25">
      <c r="A298" s="13"/>
      <c r="B298" s="129"/>
      <c r="C298" s="23"/>
      <c r="D298" s="8"/>
      <c r="E298" s="8"/>
      <c r="F298" s="10"/>
      <c r="M298" s="14"/>
      <c r="N298" s="14"/>
      <c r="O298" s="14"/>
      <c r="P298" s="14"/>
      <c r="Q298" s="14"/>
      <c r="AE298" s="4"/>
      <c r="AF298" s="14"/>
    </row>
    <row r="299" spans="1:32" s="30" customFormat="1" x14ac:dyDescent="0.25">
      <c r="A299" s="13"/>
      <c r="B299" s="129"/>
      <c r="C299" s="23"/>
      <c r="D299" s="8"/>
      <c r="E299" s="8"/>
      <c r="F299" s="10"/>
      <c r="M299" s="14"/>
      <c r="N299" s="14"/>
      <c r="O299" s="14"/>
      <c r="P299" s="14"/>
      <c r="Q299" s="14"/>
      <c r="AE299" s="4"/>
      <c r="AF299" s="14"/>
    </row>
    <row r="300" spans="1:32" s="30" customFormat="1" x14ac:dyDescent="0.25">
      <c r="A300" s="13"/>
      <c r="B300" s="129"/>
      <c r="C300" s="23"/>
      <c r="D300" s="8"/>
      <c r="E300" s="8"/>
      <c r="F300" s="10"/>
      <c r="M300" s="14"/>
      <c r="N300" s="14"/>
      <c r="O300" s="14"/>
      <c r="P300" s="14"/>
      <c r="Q300" s="14"/>
      <c r="AE300" s="4"/>
      <c r="AF300" s="14"/>
    </row>
    <row r="301" spans="1:32" s="30" customFormat="1" x14ac:dyDescent="0.25">
      <c r="A301" s="13"/>
      <c r="B301" s="129"/>
      <c r="C301" s="23"/>
      <c r="D301" s="8"/>
      <c r="E301" s="8"/>
      <c r="F301" s="10"/>
      <c r="M301" s="14"/>
      <c r="N301" s="14"/>
      <c r="O301" s="14"/>
      <c r="P301" s="14"/>
      <c r="Q301" s="14"/>
      <c r="AE301" s="4"/>
      <c r="AF301" s="14"/>
    </row>
    <row r="302" spans="1:32" s="30" customFormat="1" x14ac:dyDescent="0.25">
      <c r="A302" s="13"/>
      <c r="B302" s="129"/>
      <c r="C302" s="23"/>
      <c r="D302" s="8"/>
      <c r="E302" s="8"/>
      <c r="F302" s="10"/>
      <c r="M302" s="14"/>
      <c r="N302" s="14"/>
      <c r="O302" s="14"/>
      <c r="P302" s="14"/>
      <c r="Q302" s="14"/>
      <c r="AE302" s="4"/>
      <c r="AF302" s="14"/>
    </row>
    <row r="303" spans="1:32" s="30" customFormat="1" x14ac:dyDescent="0.25">
      <c r="A303" s="13"/>
      <c r="B303" s="129"/>
      <c r="C303" s="23"/>
      <c r="D303" s="8"/>
      <c r="E303" s="8"/>
      <c r="F303" s="10"/>
      <c r="M303" s="14"/>
      <c r="N303" s="14"/>
      <c r="O303" s="14"/>
      <c r="P303" s="14"/>
      <c r="Q303" s="14"/>
      <c r="AE303" s="4"/>
      <c r="AF303" s="14"/>
    </row>
    <row r="304" spans="1:32" s="30" customFormat="1" x14ac:dyDescent="0.25">
      <c r="A304" s="13"/>
      <c r="B304" s="129"/>
      <c r="C304" s="23"/>
      <c r="D304" s="8"/>
      <c r="E304" s="8"/>
      <c r="F304" s="10"/>
      <c r="M304" s="14"/>
      <c r="N304" s="14"/>
      <c r="O304" s="14"/>
      <c r="P304" s="14"/>
      <c r="Q304" s="14"/>
      <c r="AE304" s="4"/>
      <c r="AF304" s="14"/>
    </row>
    <row r="305" spans="1:32" s="30" customFormat="1" x14ac:dyDescent="0.25">
      <c r="A305" s="13"/>
      <c r="B305" s="129"/>
      <c r="C305" s="23"/>
      <c r="D305" s="8"/>
      <c r="E305" s="8"/>
      <c r="F305" s="10"/>
      <c r="M305" s="14"/>
      <c r="N305" s="14"/>
      <c r="O305" s="14"/>
      <c r="P305" s="14"/>
      <c r="Q305" s="14"/>
      <c r="AE305" s="4"/>
      <c r="AF305" s="14"/>
    </row>
    <row r="306" spans="1:32" s="30" customFormat="1" x14ac:dyDescent="0.25">
      <c r="A306" s="13"/>
      <c r="B306" s="129"/>
      <c r="C306" s="23"/>
      <c r="D306" s="8"/>
      <c r="E306" s="8"/>
      <c r="F306" s="10"/>
      <c r="M306" s="14"/>
      <c r="N306" s="14"/>
      <c r="O306" s="14"/>
      <c r="P306" s="14"/>
      <c r="Q306" s="14"/>
      <c r="AE306" s="4"/>
      <c r="AF306" s="14"/>
    </row>
    <row r="307" spans="1:32" s="30" customFormat="1" x14ac:dyDescent="0.25">
      <c r="A307" s="13"/>
      <c r="B307" s="129"/>
      <c r="C307" s="23"/>
      <c r="D307" s="8"/>
      <c r="E307" s="8"/>
      <c r="F307" s="10"/>
      <c r="M307" s="14"/>
      <c r="N307" s="14"/>
      <c r="O307" s="14"/>
      <c r="P307" s="14"/>
      <c r="Q307" s="14"/>
      <c r="AE307" s="4"/>
      <c r="AF307" s="14"/>
    </row>
    <row r="308" spans="1:32" s="30" customFormat="1" x14ac:dyDescent="0.25">
      <c r="A308" s="13"/>
      <c r="B308" s="129"/>
      <c r="C308" s="23"/>
      <c r="D308" s="8"/>
      <c r="E308" s="8"/>
      <c r="F308" s="10"/>
      <c r="M308" s="14"/>
      <c r="N308" s="14"/>
      <c r="O308" s="14"/>
      <c r="P308" s="14"/>
      <c r="Q308" s="14"/>
      <c r="AE308" s="4"/>
      <c r="AF308" s="14"/>
    </row>
    <row r="309" spans="1:32" s="30" customFormat="1" x14ac:dyDescent="0.25">
      <c r="A309" s="13"/>
      <c r="B309" s="129"/>
      <c r="C309" s="23"/>
      <c r="D309" s="8"/>
      <c r="E309" s="8"/>
      <c r="F309" s="10"/>
      <c r="M309" s="14"/>
      <c r="N309" s="14"/>
      <c r="O309" s="14"/>
      <c r="P309" s="14"/>
      <c r="Q309" s="14"/>
      <c r="AE309" s="4"/>
      <c r="AF309" s="14"/>
    </row>
    <row r="310" spans="1:32" s="30" customFormat="1" x14ac:dyDescent="0.25">
      <c r="A310" s="13"/>
      <c r="B310" s="129"/>
      <c r="C310" s="23"/>
      <c r="D310" s="8"/>
      <c r="E310" s="8"/>
      <c r="F310" s="10"/>
      <c r="M310" s="14"/>
      <c r="N310" s="14"/>
      <c r="O310" s="14"/>
      <c r="P310" s="14"/>
      <c r="Q310" s="14"/>
      <c r="AE310" s="4"/>
      <c r="AF310" s="14"/>
    </row>
    <row r="311" spans="1:32" s="30" customFormat="1" x14ac:dyDescent="0.25">
      <c r="A311" s="13"/>
      <c r="B311" s="129"/>
      <c r="C311" s="23"/>
      <c r="D311" s="8"/>
      <c r="E311" s="8"/>
      <c r="F311" s="10"/>
      <c r="M311" s="14"/>
      <c r="N311" s="14"/>
      <c r="O311" s="14"/>
      <c r="P311" s="14"/>
      <c r="Q311" s="14"/>
      <c r="AE311" s="4"/>
      <c r="AF311" s="14"/>
    </row>
    <row r="312" spans="1:32" s="30" customFormat="1" x14ac:dyDescent="0.25">
      <c r="A312" s="13"/>
      <c r="B312" s="129"/>
      <c r="C312" s="23"/>
      <c r="D312" s="8"/>
      <c r="E312" s="8"/>
      <c r="F312" s="10"/>
      <c r="M312" s="14"/>
      <c r="N312" s="14"/>
      <c r="O312" s="14"/>
      <c r="P312" s="14"/>
      <c r="Q312" s="14"/>
      <c r="AE312" s="4"/>
      <c r="AF312" s="14"/>
    </row>
    <row r="313" spans="1:32" s="30" customFormat="1" x14ac:dyDescent="0.25">
      <c r="A313" s="13"/>
      <c r="B313" s="129"/>
      <c r="C313" s="23"/>
      <c r="D313" s="8"/>
      <c r="E313" s="8"/>
      <c r="F313" s="10"/>
      <c r="M313" s="14"/>
      <c r="N313" s="14"/>
      <c r="O313" s="14"/>
      <c r="P313" s="14"/>
      <c r="Q313" s="14"/>
      <c r="AE313" s="4"/>
      <c r="AF313" s="14"/>
    </row>
    <row r="314" spans="1:32" s="30" customFormat="1" x14ac:dyDescent="0.25">
      <c r="A314" s="13"/>
      <c r="B314" s="129"/>
      <c r="C314" s="23"/>
      <c r="D314" s="8"/>
      <c r="E314" s="8"/>
      <c r="F314" s="10"/>
      <c r="M314" s="14"/>
      <c r="N314" s="14"/>
      <c r="O314" s="14"/>
      <c r="P314" s="14"/>
      <c r="Q314" s="14"/>
      <c r="AE314" s="4"/>
      <c r="AF314" s="14"/>
    </row>
    <row r="315" spans="1:32" s="30" customFormat="1" x14ac:dyDescent="0.25">
      <c r="A315" s="13"/>
      <c r="B315" s="129"/>
      <c r="C315" s="23"/>
      <c r="D315" s="8"/>
      <c r="E315" s="8"/>
      <c r="F315" s="10"/>
      <c r="M315" s="14"/>
      <c r="N315" s="14"/>
      <c r="O315" s="14"/>
      <c r="P315" s="14"/>
      <c r="Q315" s="14"/>
      <c r="AE315" s="4"/>
      <c r="AF315" s="14"/>
    </row>
    <row r="316" spans="1:32" s="30" customFormat="1" x14ac:dyDescent="0.25">
      <c r="A316" s="13"/>
      <c r="B316" s="129"/>
      <c r="C316" s="23"/>
      <c r="D316" s="8"/>
      <c r="E316" s="8"/>
      <c r="F316" s="10"/>
      <c r="M316" s="14"/>
      <c r="N316" s="14"/>
      <c r="O316" s="14"/>
      <c r="P316" s="14"/>
      <c r="Q316" s="14"/>
      <c r="AE316" s="4"/>
      <c r="AF316" s="14"/>
    </row>
    <row r="317" spans="1:32" s="30" customFormat="1" x14ac:dyDescent="0.25">
      <c r="A317" s="13"/>
      <c r="B317" s="129"/>
      <c r="C317" s="23"/>
      <c r="D317" s="8"/>
      <c r="E317" s="8"/>
      <c r="F317" s="10"/>
      <c r="M317" s="14"/>
      <c r="N317" s="14"/>
      <c r="O317" s="14"/>
      <c r="P317" s="14"/>
      <c r="Q317" s="14"/>
      <c r="AE317" s="4"/>
      <c r="AF317" s="14"/>
    </row>
    <row r="318" spans="1:32" s="30" customFormat="1" x14ac:dyDescent="0.25">
      <c r="A318" s="13"/>
      <c r="B318" s="129"/>
      <c r="C318" s="23"/>
      <c r="D318" s="8"/>
      <c r="E318" s="8"/>
      <c r="F318" s="10"/>
      <c r="M318" s="14"/>
      <c r="N318" s="14"/>
      <c r="O318" s="14"/>
      <c r="P318" s="14"/>
      <c r="Q318" s="14"/>
      <c r="AE318" s="4"/>
      <c r="AF318" s="14"/>
    </row>
    <row r="319" spans="1:32" s="30" customFormat="1" x14ac:dyDescent="0.25">
      <c r="A319" s="13"/>
      <c r="B319" s="129"/>
      <c r="C319" s="23"/>
      <c r="D319" s="8"/>
      <c r="E319" s="8"/>
      <c r="F319" s="10"/>
      <c r="M319" s="14"/>
      <c r="N319" s="14"/>
      <c r="O319" s="14"/>
      <c r="P319" s="14"/>
      <c r="Q319" s="14"/>
      <c r="AE319" s="4"/>
      <c r="AF319" s="14"/>
    </row>
    <row r="320" spans="1:32" s="30" customFormat="1" x14ac:dyDescent="0.25">
      <c r="A320" s="13"/>
      <c r="B320" s="129"/>
      <c r="C320" s="23"/>
      <c r="D320" s="8"/>
      <c r="E320" s="8"/>
      <c r="F320" s="10"/>
      <c r="M320" s="14"/>
      <c r="N320" s="14"/>
      <c r="O320" s="14"/>
      <c r="P320" s="14"/>
      <c r="Q320" s="14"/>
      <c r="AE320" s="4"/>
      <c r="AF320" s="14"/>
    </row>
    <row r="321" spans="1:32" s="30" customFormat="1" x14ac:dyDescent="0.25">
      <c r="A321" s="13"/>
      <c r="B321" s="129"/>
      <c r="C321" s="23"/>
      <c r="D321" s="8"/>
      <c r="E321" s="8"/>
      <c r="F321" s="10"/>
      <c r="M321" s="14"/>
      <c r="N321" s="14"/>
      <c r="O321" s="14"/>
      <c r="P321" s="14"/>
      <c r="Q321" s="14"/>
      <c r="AE321" s="4"/>
      <c r="AF321" s="14"/>
    </row>
    <row r="322" spans="1:32" s="30" customFormat="1" x14ac:dyDescent="0.25">
      <c r="A322" s="13"/>
      <c r="B322" s="129"/>
      <c r="C322" s="23"/>
      <c r="D322" s="8"/>
      <c r="E322" s="8"/>
      <c r="F322" s="10"/>
      <c r="M322" s="14"/>
      <c r="N322" s="14"/>
      <c r="O322" s="14"/>
      <c r="P322" s="14"/>
      <c r="Q322" s="14"/>
      <c r="AE322" s="4"/>
      <c r="AF322" s="14"/>
    </row>
    <row r="323" spans="1:32" s="30" customFormat="1" x14ac:dyDescent="0.25">
      <c r="A323" s="13"/>
      <c r="B323" s="129"/>
      <c r="C323" s="23"/>
      <c r="D323" s="8"/>
      <c r="E323" s="8"/>
      <c r="F323" s="10"/>
      <c r="M323" s="14"/>
      <c r="N323" s="14"/>
      <c r="O323" s="14"/>
      <c r="P323" s="14"/>
      <c r="Q323" s="14"/>
      <c r="AE323" s="4"/>
      <c r="AF323" s="14"/>
    </row>
    <row r="324" spans="1:32" s="30" customFormat="1" x14ac:dyDescent="0.25">
      <c r="A324" s="13"/>
      <c r="B324" s="129"/>
      <c r="C324" s="23"/>
      <c r="D324" s="8"/>
      <c r="E324" s="8"/>
      <c r="F324" s="10"/>
      <c r="M324" s="14"/>
      <c r="N324" s="14"/>
      <c r="O324" s="14"/>
      <c r="P324" s="14"/>
      <c r="Q324" s="14"/>
      <c r="AE324" s="4"/>
      <c r="AF324" s="14"/>
    </row>
    <row r="325" spans="1:32" s="30" customFormat="1" x14ac:dyDescent="0.25">
      <c r="A325" s="13"/>
      <c r="B325" s="129"/>
      <c r="C325" s="23"/>
      <c r="D325" s="8"/>
      <c r="E325" s="8"/>
      <c r="F325" s="10"/>
      <c r="M325" s="14"/>
      <c r="N325" s="14"/>
      <c r="O325" s="14"/>
      <c r="P325" s="14"/>
      <c r="Q325" s="14"/>
      <c r="AE325" s="4"/>
      <c r="AF325" s="14"/>
    </row>
    <row r="326" spans="1:32" s="201" customFormat="1" x14ac:dyDescent="0.25">
      <c r="A326" s="169"/>
      <c r="B326" s="11"/>
      <c r="C326" s="199"/>
      <c r="D326" s="8"/>
      <c r="E326" s="8"/>
      <c r="F326" s="200"/>
      <c r="M326" s="85"/>
      <c r="N326" s="85"/>
      <c r="O326" s="85"/>
      <c r="P326" s="85"/>
      <c r="Q326" s="85"/>
      <c r="AE326" s="202"/>
      <c r="AF326" s="85"/>
    </row>
    <row r="327" spans="1:32" s="30" customFormat="1" x14ac:dyDescent="0.25">
      <c r="A327" s="13"/>
      <c r="B327" s="203"/>
      <c r="C327" s="40"/>
      <c r="D327" s="8"/>
      <c r="E327" s="8"/>
      <c r="F327" s="204"/>
      <c r="M327" s="14"/>
      <c r="N327" s="14"/>
      <c r="O327" s="14"/>
      <c r="P327" s="14"/>
      <c r="Q327" s="14"/>
      <c r="AE327" s="4"/>
      <c r="AF327" s="14"/>
    </row>
    <row r="328" spans="1:32" s="30" customFormat="1" x14ac:dyDescent="0.25">
      <c r="A328" s="13"/>
      <c r="B328" s="203"/>
      <c r="C328" s="40"/>
      <c r="D328" s="8"/>
      <c r="E328" s="8"/>
      <c r="F328" s="204"/>
      <c r="M328" s="14"/>
      <c r="N328" s="14"/>
      <c r="O328" s="14"/>
      <c r="P328" s="14"/>
      <c r="Q328" s="14"/>
      <c r="AE328" s="4"/>
      <c r="AF328" s="14"/>
    </row>
    <row r="329" spans="1:32" s="30" customFormat="1" x14ac:dyDescent="0.25">
      <c r="A329" s="13"/>
      <c r="B329" s="203"/>
      <c r="C329" s="40"/>
      <c r="D329" s="8"/>
      <c r="E329" s="8"/>
      <c r="F329" s="204"/>
      <c r="M329" s="14"/>
      <c r="N329" s="14"/>
      <c r="O329" s="14"/>
      <c r="P329" s="14"/>
      <c r="Q329" s="14"/>
      <c r="AE329" s="4"/>
      <c r="AF329" s="14"/>
    </row>
    <row r="330" spans="1:32" s="30" customFormat="1" x14ac:dyDescent="0.25">
      <c r="A330" s="13"/>
      <c r="B330" s="203"/>
      <c r="C330" s="40"/>
      <c r="D330" s="8"/>
      <c r="E330" s="8"/>
      <c r="F330" s="204"/>
      <c r="M330" s="14"/>
      <c r="N330" s="14"/>
      <c r="O330" s="14"/>
      <c r="P330" s="14"/>
      <c r="Q330" s="14"/>
      <c r="AE330" s="4"/>
      <c r="AF330" s="14"/>
    </row>
    <row r="331" spans="1:32" s="30" customFormat="1" x14ac:dyDescent="0.25">
      <c r="A331" s="13"/>
      <c r="B331" s="203"/>
      <c r="C331" s="40"/>
      <c r="D331" s="8"/>
      <c r="E331" s="8"/>
      <c r="F331" s="204"/>
      <c r="M331" s="14"/>
      <c r="N331" s="14"/>
      <c r="O331" s="14"/>
      <c r="P331" s="14"/>
      <c r="Q331" s="14"/>
      <c r="AE331" s="4"/>
      <c r="AF331" s="14"/>
    </row>
    <row r="332" spans="1:32" s="30" customFormat="1" x14ac:dyDescent="0.25">
      <c r="A332" s="13"/>
      <c r="B332" s="203"/>
      <c r="C332" s="40"/>
      <c r="D332" s="8"/>
      <c r="E332" s="8"/>
      <c r="F332" s="204"/>
      <c r="M332" s="14"/>
      <c r="N332" s="14"/>
      <c r="O332" s="14"/>
      <c r="P332" s="14"/>
      <c r="Q332" s="14"/>
      <c r="AE332" s="4"/>
      <c r="AF332" s="14"/>
    </row>
    <row r="333" spans="1:32" s="30" customFormat="1" x14ac:dyDescent="0.25">
      <c r="A333" s="13"/>
      <c r="B333" s="203"/>
      <c r="C333" s="40"/>
      <c r="D333" s="8"/>
      <c r="E333" s="8"/>
      <c r="F333" s="204"/>
      <c r="M333" s="14"/>
      <c r="N333" s="14"/>
      <c r="O333" s="14"/>
      <c r="P333" s="14"/>
      <c r="Q333" s="14"/>
      <c r="AE333" s="4"/>
      <c r="AF333" s="14"/>
    </row>
    <row r="334" spans="1:32" s="30" customFormat="1" x14ac:dyDescent="0.25">
      <c r="A334" s="13"/>
      <c r="B334" s="203"/>
      <c r="C334" s="40"/>
      <c r="D334" s="8"/>
      <c r="E334" s="8"/>
      <c r="F334" s="204"/>
      <c r="M334" s="14"/>
      <c r="N334" s="14"/>
      <c r="O334" s="14"/>
      <c r="P334" s="14"/>
      <c r="Q334" s="14"/>
      <c r="AE334" s="4"/>
      <c r="AF334" s="14"/>
    </row>
    <row r="335" spans="1:32" s="30" customFormat="1" x14ac:dyDescent="0.25">
      <c r="A335" s="13"/>
      <c r="B335" s="203"/>
      <c r="C335" s="40"/>
      <c r="D335" s="8"/>
      <c r="E335" s="8"/>
      <c r="F335" s="204"/>
      <c r="M335" s="14"/>
      <c r="N335" s="14"/>
      <c r="O335" s="14"/>
      <c r="P335" s="14"/>
      <c r="Q335" s="14"/>
      <c r="AE335" s="4"/>
      <c r="AF335" s="14"/>
    </row>
    <row r="336" spans="1:32" s="30" customFormat="1" x14ac:dyDescent="0.25">
      <c r="A336" s="13"/>
      <c r="B336" s="203"/>
      <c r="C336" s="40"/>
      <c r="D336" s="8"/>
      <c r="E336" s="8"/>
      <c r="F336" s="204"/>
      <c r="M336" s="14"/>
      <c r="N336" s="14"/>
      <c r="O336" s="14"/>
      <c r="P336" s="14"/>
      <c r="Q336" s="14"/>
      <c r="AE336" s="4"/>
      <c r="AF336" s="14"/>
    </row>
    <row r="337" spans="1:32" s="30" customFormat="1" x14ac:dyDescent="0.25">
      <c r="A337" s="131"/>
      <c r="B337" s="47"/>
      <c r="C337" s="49"/>
      <c r="D337" s="46"/>
      <c r="E337" s="8"/>
      <c r="F337" s="153"/>
      <c r="M337" s="14"/>
      <c r="N337" s="14"/>
      <c r="O337" s="14"/>
      <c r="P337" s="14"/>
      <c r="Q337" s="14"/>
      <c r="AE337" s="4"/>
      <c r="AF337" s="14"/>
    </row>
    <row r="338" spans="1:32" s="30" customFormat="1" ht="20.25" x14ac:dyDescent="0.25">
      <c r="A338" s="159"/>
      <c r="B338" s="323"/>
      <c r="C338" s="323"/>
      <c r="D338" s="323"/>
      <c r="E338" s="323"/>
      <c r="F338" s="323"/>
      <c r="M338" s="14"/>
      <c r="N338" s="14"/>
      <c r="O338" s="14"/>
      <c r="P338" s="14"/>
      <c r="Q338" s="14"/>
      <c r="AE338" s="14"/>
      <c r="AF338" s="14"/>
    </row>
    <row r="339" spans="1:32" s="30" customFormat="1" ht="18.75" x14ac:dyDescent="0.25">
      <c r="A339" s="114"/>
      <c r="B339" s="205"/>
      <c r="C339" s="114"/>
      <c r="D339" s="207"/>
      <c r="E339" s="208"/>
      <c r="F339" s="153"/>
      <c r="M339" s="14"/>
      <c r="N339" s="14"/>
      <c r="O339" s="14"/>
      <c r="P339" s="14"/>
      <c r="Q339" s="14"/>
      <c r="AE339" s="14"/>
      <c r="AF339" s="14"/>
    </row>
    <row r="340" spans="1:32" s="30" customFormat="1" x14ac:dyDescent="0.25">
      <c r="A340" s="23"/>
      <c r="B340" s="47"/>
      <c r="C340" s="131"/>
      <c r="D340" s="8"/>
      <c r="E340" s="8"/>
      <c r="F340" s="153"/>
      <c r="M340" s="14"/>
      <c r="N340" s="14"/>
      <c r="O340" s="14"/>
      <c r="P340" s="14"/>
      <c r="Q340" s="14"/>
      <c r="AE340" s="14"/>
      <c r="AF340" s="14"/>
    </row>
    <row r="341" spans="1:32" s="30" customFormat="1" x14ac:dyDescent="0.25">
      <c r="A341" s="23"/>
      <c r="B341" s="47"/>
      <c r="C341" s="131"/>
      <c r="D341" s="8"/>
      <c r="E341" s="8"/>
      <c r="F341" s="153"/>
      <c r="M341" s="14"/>
      <c r="N341" s="14"/>
      <c r="O341" s="14"/>
      <c r="P341" s="14"/>
      <c r="Q341" s="14"/>
      <c r="AE341" s="14"/>
      <c r="AF341" s="14"/>
    </row>
    <row r="342" spans="1:32" s="30" customFormat="1" x14ac:dyDescent="0.25">
      <c r="A342" s="23"/>
      <c r="B342" s="47"/>
      <c r="C342" s="131"/>
      <c r="D342" s="8"/>
      <c r="E342" s="8"/>
      <c r="F342" s="153"/>
      <c r="M342" s="14"/>
      <c r="N342" s="14"/>
      <c r="O342" s="14"/>
      <c r="P342" s="14"/>
      <c r="Q342" s="14"/>
      <c r="AE342" s="14"/>
      <c r="AF342" s="14"/>
    </row>
    <row r="343" spans="1:32" s="30" customFormat="1" x14ac:dyDescent="0.25">
      <c r="A343" s="23"/>
      <c r="B343" s="47"/>
      <c r="C343" s="131"/>
      <c r="D343" s="8"/>
      <c r="E343" s="8"/>
      <c r="F343" s="153"/>
      <c r="M343" s="14"/>
      <c r="N343" s="14"/>
      <c r="O343" s="14"/>
      <c r="P343" s="14"/>
      <c r="Q343" s="14"/>
      <c r="AE343" s="14"/>
      <c r="AF343" s="14"/>
    </row>
    <row r="344" spans="1:32" s="30" customFormat="1" x14ac:dyDescent="0.25">
      <c r="A344" s="23"/>
      <c r="B344" s="47"/>
      <c r="C344" s="131"/>
      <c r="D344" s="8"/>
      <c r="E344" s="8"/>
      <c r="F344" s="153"/>
      <c r="M344" s="14"/>
      <c r="N344" s="14"/>
      <c r="O344" s="14"/>
      <c r="P344" s="14"/>
      <c r="Q344" s="14"/>
      <c r="AE344" s="14"/>
      <c r="AF344" s="14"/>
    </row>
    <row r="345" spans="1:32" s="30" customFormat="1" x14ac:dyDescent="0.25">
      <c r="A345" s="23"/>
      <c r="B345" s="47"/>
      <c r="C345" s="131"/>
      <c r="D345" s="8"/>
      <c r="E345" s="8"/>
      <c r="F345" s="153"/>
      <c r="M345" s="14"/>
      <c r="N345" s="14"/>
      <c r="O345" s="14"/>
      <c r="P345" s="14"/>
      <c r="Q345" s="14"/>
      <c r="AE345" s="14"/>
      <c r="AF345" s="14"/>
    </row>
    <row r="346" spans="1:32" s="30" customFormat="1" x14ac:dyDescent="0.25">
      <c r="A346" s="23"/>
      <c r="B346" s="47"/>
      <c r="C346" s="131"/>
      <c r="D346" s="8"/>
      <c r="E346" s="8"/>
      <c r="F346" s="153"/>
      <c r="M346" s="14"/>
      <c r="N346" s="14"/>
      <c r="O346" s="14"/>
      <c r="P346" s="14"/>
      <c r="Q346" s="14"/>
      <c r="AE346" s="14"/>
      <c r="AF346" s="14"/>
    </row>
    <row r="347" spans="1:32" s="30" customFormat="1" x14ac:dyDescent="0.25">
      <c r="A347" s="23"/>
      <c r="B347" s="47"/>
      <c r="C347" s="131"/>
      <c r="D347" s="8"/>
      <c r="E347" s="8"/>
      <c r="F347" s="153"/>
      <c r="M347" s="14"/>
      <c r="N347" s="14"/>
      <c r="O347" s="14"/>
      <c r="P347" s="14"/>
      <c r="Q347" s="14"/>
      <c r="AE347" s="14"/>
      <c r="AF347" s="14"/>
    </row>
    <row r="348" spans="1:32" s="30" customFormat="1" x14ac:dyDescent="0.25">
      <c r="A348" s="23"/>
      <c r="B348" s="47"/>
      <c r="C348" s="131"/>
      <c r="D348" s="8"/>
      <c r="E348" s="8"/>
      <c r="F348" s="153"/>
      <c r="M348" s="14"/>
      <c r="N348" s="14"/>
      <c r="O348" s="14"/>
      <c r="P348" s="14"/>
      <c r="Q348" s="14"/>
      <c r="AE348" s="14"/>
      <c r="AF348" s="14"/>
    </row>
    <row r="349" spans="1:32" s="30" customFormat="1" x14ac:dyDescent="0.25">
      <c r="A349" s="23"/>
      <c r="B349" s="47"/>
      <c r="C349" s="131"/>
      <c r="D349" s="8"/>
      <c r="E349" s="8"/>
      <c r="F349" s="153"/>
      <c r="M349" s="14"/>
      <c r="N349" s="14"/>
      <c r="O349" s="14"/>
      <c r="P349" s="14"/>
      <c r="Q349" s="14"/>
      <c r="AE349" s="14"/>
      <c r="AF349" s="14"/>
    </row>
    <row r="350" spans="1:32" s="30" customFormat="1" x14ac:dyDescent="0.25">
      <c r="A350" s="23"/>
      <c r="B350" s="47"/>
      <c r="C350" s="131"/>
      <c r="D350" s="8"/>
      <c r="E350" s="8"/>
      <c r="F350" s="153"/>
      <c r="M350" s="14"/>
      <c r="N350" s="14"/>
      <c r="O350" s="14"/>
      <c r="P350" s="14"/>
      <c r="Q350" s="14"/>
      <c r="AE350" s="14"/>
      <c r="AF350" s="14"/>
    </row>
    <row r="351" spans="1:32" s="30" customFormat="1" x14ac:dyDescent="0.25">
      <c r="A351" s="23"/>
      <c r="B351" s="47"/>
      <c r="C351" s="131"/>
      <c r="D351" s="8"/>
      <c r="E351" s="8"/>
      <c r="F351" s="153"/>
      <c r="M351" s="14"/>
      <c r="N351" s="14"/>
      <c r="O351" s="14"/>
      <c r="P351" s="14"/>
      <c r="Q351" s="14"/>
      <c r="AE351" s="14"/>
      <c r="AF351" s="14"/>
    </row>
    <row r="352" spans="1:32" s="30" customFormat="1" x14ac:dyDescent="0.25">
      <c r="A352" s="23"/>
      <c r="B352" s="47"/>
      <c r="C352" s="131"/>
      <c r="D352" s="8"/>
      <c r="E352" s="8"/>
      <c r="F352" s="153"/>
      <c r="M352" s="14"/>
      <c r="N352" s="14"/>
      <c r="O352" s="14"/>
      <c r="P352" s="14"/>
      <c r="Q352" s="14"/>
      <c r="AE352" s="14"/>
      <c r="AF352" s="14"/>
    </row>
    <row r="353" spans="1:32" s="30" customFormat="1" x14ac:dyDescent="0.25">
      <c r="A353" s="23"/>
      <c r="B353" s="129"/>
      <c r="C353" s="131"/>
      <c r="D353" s="8"/>
      <c r="E353" s="8"/>
      <c r="F353" s="153"/>
      <c r="M353" s="14"/>
      <c r="N353" s="14"/>
      <c r="O353" s="14"/>
      <c r="P353" s="14"/>
      <c r="Q353" s="14"/>
      <c r="AE353" s="14"/>
      <c r="AF353" s="14"/>
    </row>
    <row r="354" spans="1:32" s="30" customFormat="1" x14ac:dyDescent="0.25">
      <c r="A354" s="23"/>
      <c r="B354" s="129"/>
      <c r="C354" s="131"/>
      <c r="D354" s="8"/>
      <c r="E354" s="8"/>
      <c r="F354" s="153"/>
      <c r="M354" s="14"/>
      <c r="N354" s="14"/>
      <c r="O354" s="14"/>
      <c r="P354" s="14"/>
      <c r="Q354" s="14"/>
      <c r="AE354" s="14"/>
      <c r="AF354" s="14"/>
    </row>
    <row r="355" spans="1:32" s="30" customFormat="1" x14ac:dyDescent="0.25">
      <c r="A355" s="23"/>
      <c r="B355" s="129"/>
      <c r="C355" s="131"/>
      <c r="D355" s="8"/>
      <c r="E355" s="8"/>
      <c r="F355" s="153"/>
      <c r="M355" s="14"/>
      <c r="N355" s="14"/>
      <c r="O355" s="14"/>
      <c r="P355" s="14"/>
      <c r="Q355" s="14"/>
      <c r="AE355" s="14"/>
      <c r="AF355" s="14"/>
    </row>
    <row r="356" spans="1:32" s="30" customFormat="1" x14ac:dyDescent="0.25">
      <c r="A356" s="23"/>
      <c r="B356" s="129"/>
      <c r="C356" s="131"/>
      <c r="D356" s="8"/>
      <c r="E356" s="8"/>
      <c r="F356" s="153"/>
      <c r="M356" s="14"/>
      <c r="N356" s="14"/>
      <c r="O356" s="14"/>
      <c r="P356" s="14"/>
      <c r="Q356" s="14"/>
      <c r="AE356" s="14"/>
      <c r="AF356" s="14"/>
    </row>
    <row r="357" spans="1:32" s="30" customFormat="1" x14ac:dyDescent="0.25">
      <c r="A357" s="23"/>
      <c r="B357" s="129"/>
      <c r="C357" s="131"/>
      <c r="D357" s="8"/>
      <c r="E357" s="8"/>
      <c r="F357" s="153"/>
      <c r="M357" s="14"/>
      <c r="N357" s="14"/>
      <c r="O357" s="14"/>
      <c r="P357" s="14"/>
      <c r="Q357" s="14"/>
      <c r="AE357" s="14"/>
      <c r="AF357" s="14"/>
    </row>
    <row r="358" spans="1:32" s="30" customFormat="1" x14ac:dyDescent="0.25">
      <c r="A358" s="23"/>
      <c r="B358" s="129"/>
      <c r="C358" s="131"/>
      <c r="D358" s="8"/>
      <c r="E358" s="8"/>
      <c r="F358" s="153"/>
      <c r="M358" s="14"/>
      <c r="N358" s="14"/>
      <c r="O358" s="14"/>
      <c r="P358" s="14"/>
      <c r="Q358" s="14"/>
      <c r="AE358" s="14"/>
      <c r="AF358" s="14"/>
    </row>
    <row r="359" spans="1:32" s="30" customFormat="1" x14ac:dyDescent="0.25">
      <c r="A359" s="23"/>
      <c r="B359" s="129"/>
      <c r="C359" s="131"/>
      <c r="D359" s="8"/>
      <c r="E359" s="8"/>
      <c r="F359" s="153"/>
      <c r="M359" s="14"/>
      <c r="N359" s="14"/>
      <c r="O359" s="14"/>
      <c r="P359" s="14"/>
      <c r="Q359" s="14"/>
      <c r="AE359" s="14"/>
      <c r="AF359" s="14"/>
    </row>
    <row r="360" spans="1:32" s="30" customFormat="1" x14ac:dyDescent="0.25">
      <c r="A360" s="23"/>
      <c r="B360" s="129"/>
      <c r="C360" s="131"/>
      <c r="D360" s="8"/>
      <c r="E360" s="8"/>
      <c r="F360" s="153"/>
      <c r="M360" s="14"/>
      <c r="N360" s="14"/>
      <c r="O360" s="14"/>
      <c r="P360" s="14"/>
      <c r="Q360" s="14"/>
      <c r="AE360" s="14"/>
      <c r="AF360" s="14"/>
    </row>
    <row r="361" spans="1:32" s="30" customFormat="1" x14ac:dyDescent="0.25">
      <c r="A361" s="23"/>
      <c r="B361" s="129"/>
      <c r="C361" s="131"/>
      <c r="D361" s="8"/>
      <c r="E361" s="8"/>
      <c r="F361" s="153"/>
      <c r="M361" s="14"/>
      <c r="N361" s="14"/>
      <c r="O361" s="14"/>
      <c r="P361" s="14"/>
      <c r="Q361" s="14"/>
      <c r="AE361" s="14"/>
      <c r="AF361" s="14"/>
    </row>
    <row r="362" spans="1:32" s="30" customFormat="1" x14ac:dyDescent="0.25">
      <c r="A362" s="186"/>
      <c r="B362" s="187"/>
      <c r="C362" s="131"/>
      <c r="D362" s="8"/>
      <c r="E362" s="8"/>
      <c r="F362" s="153"/>
      <c r="M362" s="14"/>
      <c r="N362" s="14"/>
      <c r="O362" s="14"/>
      <c r="P362" s="14"/>
      <c r="Q362" s="14"/>
      <c r="AE362" s="14"/>
      <c r="AF362" s="14"/>
    </row>
    <row r="363" spans="1:32" s="30" customFormat="1" x14ac:dyDescent="0.25">
      <c r="A363" s="23"/>
      <c r="B363" s="129"/>
      <c r="C363" s="131"/>
      <c r="D363" s="8"/>
      <c r="E363" s="8"/>
      <c r="F363" s="153"/>
      <c r="M363" s="14"/>
      <c r="N363" s="14"/>
      <c r="O363" s="14"/>
      <c r="P363" s="14"/>
      <c r="Q363" s="14"/>
      <c r="AE363" s="14"/>
      <c r="AF363" s="14"/>
    </row>
    <row r="364" spans="1:32" s="30" customFormat="1" x14ac:dyDescent="0.25">
      <c r="A364" s="23"/>
      <c r="B364" s="129"/>
      <c r="C364" s="131"/>
      <c r="D364" s="8"/>
      <c r="E364" s="8"/>
      <c r="F364" s="153"/>
      <c r="M364" s="14"/>
      <c r="N364" s="14"/>
      <c r="O364" s="14"/>
      <c r="P364" s="14"/>
      <c r="Q364" s="14"/>
      <c r="AE364" s="14"/>
      <c r="AF364" s="14"/>
    </row>
    <row r="365" spans="1:32" s="30" customFormat="1" x14ac:dyDescent="0.25">
      <c r="A365" s="23"/>
      <c r="B365" s="129"/>
      <c r="C365" s="131"/>
      <c r="D365" s="8"/>
      <c r="E365" s="8"/>
      <c r="F365" s="153"/>
      <c r="M365" s="14"/>
      <c r="N365" s="14"/>
      <c r="O365" s="14"/>
      <c r="P365" s="14"/>
      <c r="Q365" s="14"/>
      <c r="AE365" s="14"/>
      <c r="AF365" s="14"/>
    </row>
    <row r="366" spans="1:32" s="30" customFormat="1" x14ac:dyDescent="0.25">
      <c r="A366" s="23"/>
      <c r="B366" s="129"/>
      <c r="C366" s="131"/>
      <c r="D366" s="8"/>
      <c r="E366" s="8"/>
      <c r="F366" s="153"/>
      <c r="M366" s="14"/>
      <c r="N366" s="14"/>
      <c r="O366" s="14"/>
      <c r="P366" s="14"/>
      <c r="Q366" s="14"/>
      <c r="AE366" s="14"/>
      <c r="AF366" s="14"/>
    </row>
    <row r="367" spans="1:32" s="30" customFormat="1" x14ac:dyDescent="0.25">
      <c r="A367" s="23"/>
      <c r="B367" s="129"/>
      <c r="C367" s="131"/>
      <c r="D367" s="8"/>
      <c r="E367" s="8"/>
      <c r="F367" s="153"/>
      <c r="M367" s="14"/>
      <c r="N367" s="14"/>
      <c r="O367" s="14"/>
      <c r="P367" s="14"/>
      <c r="Q367" s="14"/>
      <c r="AE367" s="14"/>
      <c r="AF367" s="14"/>
    </row>
    <row r="368" spans="1:32" s="30" customFormat="1" x14ac:dyDescent="0.25">
      <c r="A368" s="23"/>
      <c r="B368" s="129"/>
      <c r="C368" s="131"/>
      <c r="D368" s="8"/>
      <c r="E368" s="8"/>
      <c r="F368" s="153"/>
      <c r="M368" s="14"/>
      <c r="N368" s="14"/>
      <c r="O368" s="14"/>
      <c r="P368" s="14"/>
      <c r="Q368" s="14"/>
      <c r="AE368" s="14"/>
      <c r="AF368" s="14"/>
    </row>
    <row r="369" spans="1:32" s="30" customFormat="1" x14ac:dyDescent="0.25">
      <c r="A369" s="23"/>
      <c r="B369" s="129"/>
      <c r="C369" s="131"/>
      <c r="D369" s="8"/>
      <c r="E369" s="8"/>
      <c r="F369" s="153"/>
      <c r="M369" s="14"/>
      <c r="N369" s="14"/>
      <c r="O369" s="14"/>
      <c r="P369" s="14"/>
      <c r="Q369" s="14"/>
      <c r="AE369" s="14"/>
      <c r="AF369" s="14"/>
    </row>
    <row r="370" spans="1:32" s="30" customFormat="1" x14ac:dyDescent="0.25">
      <c r="A370" s="23"/>
      <c r="B370" s="129"/>
      <c r="C370" s="131"/>
      <c r="D370" s="8"/>
      <c r="E370" s="8"/>
      <c r="F370" s="153"/>
      <c r="M370" s="14"/>
      <c r="N370" s="14"/>
      <c r="O370" s="14"/>
      <c r="P370" s="14"/>
      <c r="Q370" s="14"/>
      <c r="AE370" s="14"/>
      <c r="AF370" s="14"/>
    </row>
    <row r="371" spans="1:32" s="30" customFormat="1" x14ac:dyDescent="0.25">
      <c r="A371" s="23"/>
      <c r="B371" s="129"/>
      <c r="C371" s="131"/>
      <c r="D371" s="8"/>
      <c r="E371" s="8"/>
      <c r="F371" s="153"/>
      <c r="M371" s="14"/>
      <c r="N371" s="14"/>
      <c r="O371" s="14"/>
      <c r="P371" s="14"/>
      <c r="Q371" s="14"/>
      <c r="AE371" s="14"/>
      <c r="AF371" s="14"/>
    </row>
    <row r="372" spans="1:32" s="30" customFormat="1" x14ac:dyDescent="0.25">
      <c r="A372" s="23"/>
      <c r="B372" s="129"/>
      <c r="C372" s="131"/>
      <c r="D372" s="8"/>
      <c r="E372" s="8"/>
      <c r="F372" s="153"/>
      <c r="M372" s="14"/>
      <c r="N372" s="14"/>
      <c r="O372" s="14"/>
      <c r="P372" s="14"/>
      <c r="Q372" s="14"/>
      <c r="AE372" s="14"/>
      <c r="AF372" s="14"/>
    </row>
    <row r="373" spans="1:32" s="30" customFormat="1" x14ac:dyDescent="0.25">
      <c r="A373" s="23"/>
      <c r="B373" s="129"/>
      <c r="C373" s="131"/>
      <c r="D373" s="8"/>
      <c r="E373" s="8"/>
      <c r="F373" s="153"/>
      <c r="M373" s="14"/>
      <c r="N373" s="14"/>
      <c r="O373" s="14"/>
      <c r="P373" s="14"/>
      <c r="Q373" s="14"/>
      <c r="AE373" s="14"/>
      <c r="AF373" s="14"/>
    </row>
    <row r="374" spans="1:32" s="30" customFormat="1" x14ac:dyDescent="0.25">
      <c r="A374" s="23"/>
      <c r="B374" s="129"/>
      <c r="C374" s="131"/>
      <c r="D374" s="8"/>
      <c r="E374" s="8"/>
      <c r="F374" s="153"/>
      <c r="M374" s="14"/>
      <c r="N374" s="14"/>
      <c r="O374" s="14"/>
      <c r="P374" s="14"/>
      <c r="Q374" s="14"/>
      <c r="AE374" s="14"/>
      <c r="AF374" s="14"/>
    </row>
    <row r="375" spans="1:32" s="30" customFormat="1" x14ac:dyDescent="0.25">
      <c r="A375" s="23"/>
      <c r="B375" s="129"/>
      <c r="C375" s="131"/>
      <c r="D375" s="8"/>
      <c r="E375" s="8"/>
      <c r="F375" s="153"/>
      <c r="M375" s="14"/>
      <c r="N375" s="14"/>
      <c r="O375" s="14"/>
      <c r="P375" s="14"/>
      <c r="Q375" s="14"/>
      <c r="AE375" s="14"/>
      <c r="AF375" s="14"/>
    </row>
    <row r="376" spans="1:32" s="30" customFormat="1" x14ac:dyDescent="0.25">
      <c r="A376" s="186"/>
      <c r="B376" s="187"/>
      <c r="C376" s="131"/>
      <c r="D376" s="8"/>
      <c r="E376" s="8"/>
      <c r="F376" s="153"/>
      <c r="M376" s="14"/>
      <c r="N376" s="14"/>
      <c r="O376" s="14"/>
      <c r="P376" s="14"/>
      <c r="Q376" s="14"/>
      <c r="AE376" s="14"/>
      <c r="AF376" s="14"/>
    </row>
    <row r="377" spans="1:32" s="30" customFormat="1" x14ac:dyDescent="0.25">
      <c r="A377" s="23"/>
      <c r="B377" s="129"/>
      <c r="C377" s="131"/>
      <c r="D377" s="8"/>
      <c r="E377" s="8"/>
      <c r="F377" s="153"/>
      <c r="M377" s="14"/>
      <c r="N377" s="14"/>
      <c r="O377" s="14"/>
      <c r="P377" s="14"/>
      <c r="Q377" s="14"/>
      <c r="AE377" s="14"/>
      <c r="AF377" s="14"/>
    </row>
    <row r="378" spans="1:32" s="30" customFormat="1" x14ac:dyDescent="0.25">
      <c r="A378" s="23"/>
      <c r="B378" s="129"/>
      <c r="C378" s="131"/>
      <c r="D378" s="8"/>
      <c r="E378" s="8"/>
      <c r="F378" s="153"/>
      <c r="M378" s="14"/>
      <c r="N378" s="14"/>
      <c r="O378" s="14"/>
      <c r="P378" s="14"/>
      <c r="Q378" s="14"/>
      <c r="AE378" s="14"/>
      <c r="AF378" s="14"/>
    </row>
    <row r="379" spans="1:32" s="30" customFormat="1" x14ac:dyDescent="0.25">
      <c r="A379" s="23"/>
      <c r="B379" s="129"/>
      <c r="C379" s="131"/>
      <c r="D379" s="8"/>
      <c r="E379" s="8"/>
      <c r="F379" s="153"/>
      <c r="M379" s="14"/>
      <c r="N379" s="14"/>
      <c r="O379" s="14"/>
      <c r="P379" s="14"/>
      <c r="Q379" s="14"/>
      <c r="AE379" s="14"/>
      <c r="AF379" s="14"/>
    </row>
    <row r="380" spans="1:32" s="30" customFormat="1" x14ac:dyDescent="0.25">
      <c r="A380" s="23"/>
      <c r="B380" s="129"/>
      <c r="C380" s="131"/>
      <c r="D380" s="8"/>
      <c r="E380" s="8"/>
      <c r="F380" s="153"/>
      <c r="M380" s="14"/>
      <c r="N380" s="14"/>
      <c r="O380" s="14"/>
      <c r="P380" s="14"/>
      <c r="Q380" s="14"/>
      <c r="AE380" s="14"/>
      <c r="AF380" s="14"/>
    </row>
    <row r="381" spans="1:32" s="30" customFormat="1" x14ac:dyDescent="0.25">
      <c r="A381" s="23"/>
      <c r="B381" s="129"/>
      <c r="C381" s="131"/>
      <c r="D381" s="8"/>
      <c r="E381" s="8"/>
      <c r="F381" s="153"/>
      <c r="M381" s="14"/>
      <c r="N381" s="14"/>
      <c r="O381" s="14"/>
      <c r="P381" s="14"/>
      <c r="Q381" s="14"/>
      <c r="AE381" s="14"/>
      <c r="AF381" s="14"/>
    </row>
    <row r="382" spans="1:32" s="30" customFormat="1" x14ac:dyDescent="0.25">
      <c r="A382" s="23"/>
      <c r="B382" s="129"/>
      <c r="C382" s="131"/>
      <c r="D382" s="8"/>
      <c r="E382" s="8"/>
      <c r="F382" s="153"/>
      <c r="M382" s="14"/>
      <c r="N382" s="14"/>
      <c r="O382" s="14"/>
      <c r="P382" s="14"/>
      <c r="Q382" s="14"/>
      <c r="AE382" s="14"/>
      <c r="AF382" s="14"/>
    </row>
    <row r="383" spans="1:32" s="30" customFormat="1" x14ac:dyDescent="0.25">
      <c r="A383" s="23"/>
      <c r="B383" s="129"/>
      <c r="C383" s="131"/>
      <c r="D383" s="8"/>
      <c r="E383" s="8"/>
      <c r="F383" s="153"/>
      <c r="M383" s="14"/>
      <c r="N383" s="14"/>
      <c r="O383" s="14"/>
      <c r="P383" s="14"/>
      <c r="Q383" s="14"/>
      <c r="AE383" s="14"/>
      <c r="AF383" s="14"/>
    </row>
    <row r="384" spans="1:32" s="30" customFormat="1" x14ac:dyDescent="0.25">
      <c r="A384" s="186"/>
      <c r="B384" s="209"/>
      <c r="C384" s="210"/>
      <c r="D384" s="8"/>
      <c r="E384" s="8"/>
      <c r="F384" s="153"/>
      <c r="M384" s="14"/>
      <c r="N384" s="14"/>
      <c r="O384" s="14"/>
      <c r="P384" s="14"/>
      <c r="Q384" s="14"/>
      <c r="AE384" s="14"/>
      <c r="AF384" s="14"/>
    </row>
    <row r="385" spans="1:32" s="30" customFormat="1" x14ac:dyDescent="0.25">
      <c r="A385" s="168"/>
      <c r="B385" s="211"/>
      <c r="C385" s="168"/>
      <c r="D385" s="8"/>
      <c r="E385" s="8"/>
      <c r="F385" s="153"/>
      <c r="M385" s="14"/>
      <c r="N385" s="14"/>
      <c r="O385" s="14"/>
      <c r="P385" s="14"/>
      <c r="Q385" s="14"/>
      <c r="AE385" s="14"/>
      <c r="AF385" s="14"/>
    </row>
    <row r="386" spans="1:32" s="30" customFormat="1" x14ac:dyDescent="0.25">
      <c r="A386" s="168"/>
      <c r="B386" s="212"/>
      <c r="C386" s="168"/>
      <c r="D386" s="8"/>
      <c r="E386" s="8"/>
      <c r="F386" s="153"/>
      <c r="M386" s="14"/>
      <c r="N386" s="14"/>
      <c r="O386" s="14"/>
      <c r="P386" s="14"/>
      <c r="Q386" s="14"/>
      <c r="AE386" s="14"/>
      <c r="AF386" s="14"/>
    </row>
    <row r="387" spans="1:32" s="30" customFormat="1" x14ac:dyDescent="0.25">
      <c r="A387" s="168"/>
      <c r="B387" s="212"/>
      <c r="C387" s="168"/>
      <c r="D387" s="8"/>
      <c r="E387" s="8"/>
      <c r="F387" s="153"/>
      <c r="M387" s="14"/>
      <c r="N387" s="14"/>
      <c r="O387" s="14"/>
      <c r="P387" s="14"/>
      <c r="Q387" s="14"/>
      <c r="AE387" s="14"/>
      <c r="AF387" s="14"/>
    </row>
    <row r="388" spans="1:32" s="30" customFormat="1" x14ac:dyDescent="0.25">
      <c r="A388" s="168"/>
      <c r="B388" s="213"/>
      <c r="C388" s="168"/>
      <c r="D388" s="8"/>
      <c r="E388" s="8"/>
      <c r="F388" s="153"/>
      <c r="M388" s="14"/>
      <c r="N388" s="14"/>
      <c r="O388" s="14"/>
      <c r="P388" s="14"/>
      <c r="Q388" s="14"/>
      <c r="AE388" s="14"/>
      <c r="AF388" s="14"/>
    </row>
    <row r="389" spans="1:32" s="30" customFormat="1" x14ac:dyDescent="0.25">
      <c r="A389" s="168"/>
      <c r="B389" s="211"/>
      <c r="C389" s="168"/>
      <c r="D389" s="8"/>
      <c r="E389" s="8"/>
      <c r="F389" s="153"/>
      <c r="M389" s="14"/>
      <c r="N389" s="14"/>
      <c r="O389" s="14"/>
      <c r="P389" s="14"/>
      <c r="Q389" s="14"/>
      <c r="AE389" s="14"/>
      <c r="AF389" s="14"/>
    </row>
    <row r="390" spans="1:32" s="30" customFormat="1" x14ac:dyDescent="0.25">
      <c r="A390" s="168"/>
      <c r="B390" s="211"/>
      <c r="C390" s="168"/>
      <c r="D390" s="8"/>
      <c r="E390" s="8"/>
      <c r="F390" s="153"/>
      <c r="M390" s="14"/>
      <c r="N390" s="14"/>
      <c r="O390" s="14"/>
      <c r="P390" s="14"/>
      <c r="Q390" s="14"/>
      <c r="AE390" s="14"/>
      <c r="AF390" s="14"/>
    </row>
    <row r="391" spans="1:32" s="30" customFormat="1" x14ac:dyDescent="0.25">
      <c r="A391" s="168"/>
      <c r="B391" s="212"/>
      <c r="C391" s="168"/>
      <c r="D391" s="8"/>
      <c r="E391" s="8"/>
      <c r="F391" s="153"/>
      <c r="M391" s="14"/>
      <c r="N391" s="14"/>
      <c r="O391" s="14"/>
      <c r="P391" s="14"/>
      <c r="Q391" s="14"/>
      <c r="AE391" s="14"/>
      <c r="AF391" s="14"/>
    </row>
    <row r="392" spans="1:32" s="30" customFormat="1" x14ac:dyDescent="0.25"/>
    <row r="393" spans="1:32" s="30" customFormat="1" x14ac:dyDescent="0.25">
      <c r="A393" s="169"/>
      <c r="B393" s="324"/>
      <c r="C393" s="325"/>
      <c r="D393" s="325"/>
      <c r="E393" s="325"/>
      <c r="F393" s="325"/>
    </row>
    <row r="394" spans="1:32" s="30" customFormat="1" x14ac:dyDescent="0.25">
      <c r="A394" s="13"/>
      <c r="B394" s="6"/>
      <c r="C394" s="4"/>
      <c r="D394" s="8"/>
      <c r="E394" s="8"/>
      <c r="F394" s="153"/>
    </row>
    <row r="395" spans="1:32" s="30" customFormat="1" x14ac:dyDescent="0.25">
      <c r="A395" s="13"/>
      <c r="B395" s="6"/>
      <c r="C395" s="4"/>
      <c r="D395" s="8"/>
      <c r="E395" s="8"/>
      <c r="F395" s="153"/>
    </row>
    <row r="396" spans="1:32" s="30" customFormat="1" x14ac:dyDescent="0.25">
      <c r="A396" s="13"/>
      <c r="B396" s="6"/>
      <c r="C396" s="4"/>
      <c r="D396" s="8"/>
      <c r="E396" s="8"/>
      <c r="F396" s="153"/>
    </row>
    <row r="397" spans="1:32" s="30" customFormat="1" x14ac:dyDescent="0.25">
      <c r="A397" s="13"/>
      <c r="B397" s="6"/>
      <c r="C397" s="4"/>
      <c r="D397" s="8"/>
      <c r="E397" s="8"/>
      <c r="F397" s="153"/>
    </row>
    <row r="398" spans="1:32" s="30" customFormat="1" x14ac:dyDescent="0.25">
      <c r="A398" s="13"/>
      <c r="B398" s="6"/>
      <c r="C398" s="4"/>
      <c r="D398" s="8"/>
      <c r="E398" s="8"/>
      <c r="F398" s="153"/>
    </row>
    <row r="399" spans="1:32" s="30" customFormat="1" x14ac:dyDescent="0.25">
      <c r="A399" s="13"/>
      <c r="B399" s="6"/>
      <c r="C399" s="4"/>
      <c r="D399" s="8"/>
      <c r="E399" s="8"/>
      <c r="F399" s="153"/>
    </row>
    <row r="400" spans="1:32" s="30" customFormat="1" x14ac:dyDescent="0.25">
      <c r="A400" s="13"/>
      <c r="B400" s="6"/>
      <c r="C400" s="4"/>
      <c r="D400" s="8"/>
      <c r="E400" s="8"/>
      <c r="F400" s="153"/>
    </row>
    <row r="401" spans="1:32" s="30" customFormat="1" x14ac:dyDescent="0.25">
      <c r="A401" s="13"/>
      <c r="B401" s="6"/>
      <c r="C401" s="4"/>
      <c r="D401" s="8"/>
      <c r="E401" s="8"/>
      <c r="F401" s="153"/>
    </row>
    <row r="402" spans="1:32" s="30" customFormat="1" x14ac:dyDescent="0.25">
      <c r="A402" s="13"/>
      <c r="B402" s="6"/>
      <c r="C402" s="4"/>
      <c r="D402" s="8"/>
      <c r="E402" s="8"/>
      <c r="F402" s="153"/>
    </row>
    <row r="403" spans="1:32" s="30" customFormat="1" x14ac:dyDescent="0.25">
      <c r="A403" s="13"/>
      <c r="B403" s="6"/>
      <c r="C403" s="4"/>
      <c r="D403" s="8"/>
      <c r="E403" s="8"/>
      <c r="F403" s="153"/>
    </row>
    <row r="404" spans="1:32" s="30" customFormat="1" x14ac:dyDescent="0.25">
      <c r="A404" s="13"/>
      <c r="B404" s="6"/>
      <c r="C404" s="4"/>
      <c r="D404" s="8"/>
      <c r="E404" s="8"/>
      <c r="F404" s="153"/>
    </row>
    <row r="405" spans="1:32" s="30" customFormat="1" x14ac:dyDescent="0.25">
      <c r="A405" s="13"/>
      <c r="B405" s="6"/>
      <c r="C405" s="4"/>
      <c r="D405" s="8"/>
      <c r="E405" s="8"/>
      <c r="F405" s="153"/>
    </row>
    <row r="406" spans="1:32" s="30" customFormat="1" x14ac:dyDescent="0.25">
      <c r="A406" s="169"/>
      <c r="B406" s="324"/>
      <c r="C406" s="325"/>
      <c r="D406" s="325"/>
      <c r="E406" s="325"/>
      <c r="F406" s="325"/>
    </row>
    <row r="407" spans="1:32" s="30" customFormat="1" x14ac:dyDescent="0.25">
      <c r="A407" s="13"/>
      <c r="B407" s="47"/>
      <c r="C407" s="49"/>
      <c r="D407" s="4"/>
      <c r="E407" s="8"/>
      <c r="F407" s="153"/>
    </row>
    <row r="408" spans="1:32" s="30" customFormat="1" x14ac:dyDescent="0.25">
      <c r="A408" s="131"/>
      <c r="B408" s="150"/>
      <c r="C408" s="47"/>
      <c r="D408" s="47"/>
      <c r="E408" s="47"/>
      <c r="F408" s="47"/>
      <c r="M408" s="14"/>
      <c r="N408" s="14"/>
      <c r="O408" s="14"/>
      <c r="P408" s="14"/>
      <c r="Q408" s="14"/>
      <c r="AE408" s="14"/>
      <c r="AF408" s="14"/>
    </row>
    <row r="409" spans="1:32" s="30" customFormat="1" x14ac:dyDescent="0.25">
      <c r="A409" s="131"/>
      <c r="B409" s="47"/>
      <c r="C409" s="49"/>
      <c r="D409" s="8"/>
      <c r="E409" s="8"/>
      <c r="F409" s="153"/>
      <c r="M409" s="14"/>
      <c r="N409" s="14"/>
      <c r="O409" s="14"/>
      <c r="P409" s="14"/>
      <c r="Q409" s="14"/>
      <c r="AE409" s="14"/>
      <c r="AF409" s="14"/>
    </row>
    <row r="410" spans="1:32" s="30" customFormat="1" x14ac:dyDescent="0.25">
      <c r="A410" s="131"/>
      <c r="B410" s="47"/>
      <c r="C410" s="49"/>
      <c r="D410" s="8"/>
      <c r="E410" s="8"/>
      <c r="F410" s="153"/>
      <c r="M410" s="14"/>
      <c r="N410" s="14"/>
      <c r="O410" s="14"/>
      <c r="P410" s="14"/>
      <c r="Q410" s="14"/>
      <c r="AE410" s="14"/>
      <c r="AF410" s="14"/>
    </row>
    <row r="411" spans="1:32" s="30" customFormat="1" x14ac:dyDescent="0.25">
      <c r="A411" s="131"/>
      <c r="B411" s="47"/>
      <c r="C411" s="49"/>
      <c r="D411" s="8"/>
      <c r="E411" s="8"/>
      <c r="F411" s="153"/>
      <c r="M411" s="14"/>
      <c r="N411" s="14"/>
      <c r="O411" s="14"/>
      <c r="P411" s="14"/>
      <c r="Q411" s="14"/>
      <c r="AE411" s="14"/>
      <c r="AF411" s="14"/>
    </row>
    <row r="412" spans="1:32" s="30" customFormat="1" x14ac:dyDescent="0.25">
      <c r="A412" s="131"/>
      <c r="B412" s="47"/>
      <c r="C412" s="49"/>
      <c r="D412" s="8"/>
      <c r="E412" s="8"/>
      <c r="F412" s="153"/>
      <c r="M412" s="14"/>
      <c r="N412" s="14"/>
      <c r="O412" s="14"/>
      <c r="P412" s="14"/>
      <c r="Q412" s="14"/>
      <c r="AE412" s="14"/>
      <c r="AF412" s="14"/>
    </row>
    <row r="413" spans="1:32" s="30" customFormat="1" x14ac:dyDescent="0.25">
      <c r="A413" s="131"/>
      <c r="B413" s="47"/>
      <c r="C413" s="49"/>
      <c r="D413" s="8"/>
      <c r="E413" s="8"/>
      <c r="F413" s="153"/>
      <c r="M413" s="14"/>
      <c r="N413" s="14"/>
      <c r="O413" s="14"/>
      <c r="P413" s="14"/>
      <c r="Q413" s="14"/>
      <c r="AE413" s="14"/>
      <c r="AF413" s="14"/>
    </row>
    <row r="414" spans="1:32" s="30" customFormat="1" x14ac:dyDescent="0.25">
      <c r="A414" s="131"/>
      <c r="B414" s="214"/>
      <c r="C414" s="49"/>
      <c r="D414" s="8"/>
      <c r="E414" s="8"/>
      <c r="F414" s="153"/>
      <c r="M414" s="14"/>
      <c r="N414" s="14"/>
      <c r="O414" s="14"/>
      <c r="P414" s="14"/>
      <c r="Q414" s="14"/>
      <c r="AE414" s="14"/>
      <c r="AF414" s="14"/>
    </row>
    <row r="415" spans="1:32" s="30" customFormat="1" x14ac:dyDescent="0.25">
      <c r="A415" s="131"/>
      <c r="B415" s="214"/>
      <c r="C415" s="144"/>
      <c r="D415" s="8"/>
      <c r="E415" s="8"/>
      <c r="F415" s="153"/>
      <c r="M415" s="14"/>
      <c r="N415" s="14"/>
      <c r="O415" s="14"/>
      <c r="P415" s="14"/>
      <c r="Q415" s="14"/>
      <c r="AE415" s="14"/>
      <c r="AF415" s="14"/>
    </row>
    <row r="416" spans="1:32" s="30" customFormat="1" x14ac:dyDescent="0.25">
      <c r="A416" s="131"/>
      <c r="B416" s="214"/>
      <c r="C416" s="144"/>
      <c r="D416" s="8"/>
      <c r="E416" s="8"/>
      <c r="F416" s="153"/>
      <c r="M416" s="14"/>
      <c r="N416" s="14"/>
      <c r="O416" s="14"/>
      <c r="P416" s="14"/>
      <c r="Q416" s="14"/>
      <c r="AE416" s="14"/>
      <c r="AF416" s="14"/>
    </row>
    <row r="417" spans="1:32" s="30" customFormat="1" x14ac:dyDescent="0.25">
      <c r="A417" s="131"/>
      <c r="B417" s="214"/>
      <c r="C417" s="49"/>
      <c r="D417" s="8"/>
      <c r="E417" s="8"/>
      <c r="F417" s="153"/>
      <c r="M417" s="14"/>
      <c r="N417" s="14"/>
      <c r="O417" s="14"/>
      <c r="P417" s="14"/>
      <c r="Q417" s="14"/>
      <c r="AE417" s="14"/>
      <c r="AF417" s="14"/>
    </row>
    <row r="418" spans="1:32" s="30" customFormat="1" x14ac:dyDescent="0.25">
      <c r="A418" s="149"/>
      <c r="B418" s="326"/>
      <c r="C418" s="177"/>
      <c r="D418" s="177"/>
      <c r="E418" s="177"/>
      <c r="F418" s="177"/>
      <c r="M418" s="14"/>
      <c r="N418" s="14"/>
      <c r="O418" s="14"/>
      <c r="P418" s="14"/>
      <c r="Q418" s="14"/>
      <c r="AE418" s="14"/>
      <c r="AF418" s="14"/>
    </row>
    <row r="419" spans="1:32" s="30" customFormat="1" x14ac:dyDescent="0.25">
      <c r="A419" s="23"/>
      <c r="B419" s="215"/>
      <c r="C419" s="4"/>
      <c r="D419" s="144"/>
      <c r="E419" s="216"/>
      <c r="F419" s="217"/>
      <c r="M419" s="14"/>
      <c r="N419" s="14"/>
      <c r="O419" s="14"/>
      <c r="P419" s="14"/>
      <c r="Q419" s="14"/>
      <c r="AE419" s="14"/>
      <c r="AF419" s="14"/>
    </row>
    <row r="420" spans="1:32" s="30" customFormat="1" x14ac:dyDescent="0.25">
      <c r="A420" s="218"/>
      <c r="B420" s="219"/>
      <c r="C420" s="221"/>
      <c r="D420" s="222"/>
      <c r="E420" s="223"/>
      <c r="F420" s="224"/>
      <c r="M420" s="14"/>
      <c r="N420" s="14"/>
      <c r="O420" s="14"/>
      <c r="P420" s="14"/>
      <c r="Q420" s="14"/>
      <c r="AE420" s="14"/>
      <c r="AF420" s="14"/>
    </row>
    <row r="421" spans="1:32" s="30" customFormat="1" x14ac:dyDescent="0.25">
      <c r="A421" s="218"/>
      <c r="B421" s="225"/>
      <c r="C421" s="221"/>
      <c r="D421" s="222"/>
      <c r="E421" s="223"/>
      <c r="F421" s="224"/>
      <c r="M421" s="14"/>
      <c r="N421" s="14"/>
      <c r="O421" s="14"/>
      <c r="P421" s="14"/>
      <c r="Q421" s="14"/>
      <c r="AE421" s="14"/>
      <c r="AF421" s="14"/>
    </row>
    <row r="422" spans="1:32" s="30" customFormat="1" x14ac:dyDescent="0.25">
      <c r="A422" s="218"/>
      <c r="B422" s="225"/>
      <c r="C422" s="221"/>
      <c r="D422" s="222"/>
      <c r="E422" s="223"/>
      <c r="F422" s="224"/>
      <c r="M422" s="14"/>
      <c r="N422" s="14"/>
      <c r="O422" s="14"/>
      <c r="P422" s="14"/>
      <c r="Q422" s="14"/>
      <c r="AE422" s="14"/>
      <c r="AF422" s="14"/>
    </row>
    <row r="423" spans="1:32" s="30" customFormat="1" x14ac:dyDescent="0.25">
      <c r="A423" s="226"/>
      <c r="B423" s="215"/>
      <c r="C423" s="4"/>
      <c r="D423" s="8"/>
      <c r="E423" s="8"/>
      <c r="F423" s="153"/>
      <c r="M423" s="14"/>
      <c r="N423" s="14"/>
      <c r="O423" s="14"/>
      <c r="P423" s="14"/>
      <c r="Q423" s="14"/>
      <c r="AE423" s="14"/>
      <c r="AF423" s="14"/>
    </row>
    <row r="424" spans="1:32" s="30" customFormat="1" x14ac:dyDescent="0.25">
      <c r="A424" s="226"/>
      <c r="B424" s="227"/>
      <c r="C424" s="4"/>
      <c r="D424" s="8"/>
      <c r="E424" s="8"/>
      <c r="F424" s="153"/>
      <c r="M424" s="14"/>
      <c r="N424" s="14"/>
      <c r="O424" s="14"/>
      <c r="P424" s="14"/>
      <c r="Q424" s="14"/>
      <c r="AE424" s="14"/>
      <c r="AF424" s="14"/>
    </row>
    <row r="425" spans="1:32" s="30" customFormat="1" x14ac:dyDescent="0.25">
      <c r="A425" s="226"/>
      <c r="B425" s="227"/>
      <c r="C425" s="4"/>
      <c r="D425" s="8"/>
      <c r="E425" s="8"/>
      <c r="F425" s="153"/>
      <c r="M425" s="14"/>
      <c r="N425" s="14"/>
      <c r="O425" s="14"/>
      <c r="P425" s="14"/>
      <c r="Q425" s="14"/>
      <c r="AE425" s="14"/>
      <c r="AF425" s="14"/>
    </row>
    <row r="426" spans="1:32" s="30" customFormat="1" x14ac:dyDescent="0.25">
      <c r="A426" s="226"/>
      <c r="B426" s="227"/>
      <c r="C426" s="4"/>
      <c r="D426" s="8"/>
      <c r="E426" s="8"/>
      <c r="F426" s="153"/>
      <c r="M426" s="14"/>
      <c r="N426" s="14"/>
      <c r="O426" s="14"/>
      <c r="P426" s="14"/>
      <c r="Q426" s="14"/>
      <c r="AE426" s="14"/>
      <c r="AF426" s="14"/>
    </row>
    <row r="427" spans="1:32" s="30" customFormat="1" x14ac:dyDescent="0.25">
      <c r="A427" s="226"/>
      <c r="B427" s="227"/>
      <c r="C427" s="4"/>
      <c r="D427" s="8"/>
      <c r="E427" s="8"/>
      <c r="F427" s="153"/>
      <c r="M427" s="14"/>
      <c r="N427" s="14"/>
      <c r="O427" s="14"/>
      <c r="P427" s="14"/>
      <c r="Q427" s="14"/>
      <c r="AE427" s="14"/>
      <c r="AF427" s="14"/>
    </row>
    <row r="428" spans="1:32" s="30" customFormat="1" x14ac:dyDescent="0.25">
      <c r="A428" s="226"/>
      <c r="B428" s="227"/>
      <c r="C428" s="4"/>
      <c r="D428" s="8"/>
      <c r="E428" s="8"/>
      <c r="F428" s="153"/>
      <c r="M428" s="14"/>
      <c r="N428" s="14"/>
      <c r="O428" s="14"/>
      <c r="P428" s="14"/>
      <c r="Q428" s="14"/>
      <c r="AE428" s="14"/>
      <c r="AF428" s="14"/>
    </row>
    <row r="429" spans="1:32" s="30" customFormat="1" x14ac:dyDescent="0.25">
      <c r="A429" s="226"/>
      <c r="B429" s="215"/>
      <c r="C429" s="4"/>
      <c r="D429" s="8"/>
      <c r="E429" s="8"/>
      <c r="F429" s="153"/>
      <c r="M429" s="14"/>
      <c r="N429" s="14"/>
      <c r="O429" s="14"/>
      <c r="P429" s="14"/>
      <c r="Q429" s="14"/>
      <c r="AE429" s="14"/>
      <c r="AF429" s="14"/>
    </row>
    <row r="430" spans="1:32" s="30" customFormat="1" x14ac:dyDescent="0.25">
      <c r="A430" s="226"/>
      <c r="B430" s="215"/>
      <c r="C430" s="4"/>
      <c r="D430" s="8"/>
      <c r="E430" s="8"/>
      <c r="F430" s="153"/>
      <c r="M430" s="14"/>
      <c r="N430" s="14"/>
      <c r="O430" s="14"/>
      <c r="P430" s="14"/>
      <c r="Q430" s="14"/>
      <c r="AE430" s="14"/>
      <c r="AF430" s="14"/>
    </row>
    <row r="431" spans="1:32" s="30" customFormat="1" x14ac:dyDescent="0.25">
      <c r="A431" s="226"/>
      <c r="B431" s="215"/>
      <c r="C431" s="4"/>
      <c r="D431" s="8"/>
      <c r="E431" s="8"/>
      <c r="F431" s="153"/>
      <c r="M431" s="14"/>
      <c r="N431" s="14"/>
      <c r="O431" s="14"/>
      <c r="P431" s="14"/>
      <c r="Q431" s="14"/>
      <c r="AE431" s="14"/>
      <c r="AF431" s="14"/>
    </row>
    <row r="432" spans="1:32" s="30" customFormat="1" x14ac:dyDescent="0.25">
      <c r="A432" s="226"/>
      <c r="B432" s="227"/>
      <c r="C432" s="4"/>
      <c r="D432" s="8"/>
      <c r="E432" s="8"/>
      <c r="F432" s="153"/>
      <c r="M432" s="14"/>
      <c r="N432" s="14"/>
      <c r="O432" s="14"/>
      <c r="P432" s="14"/>
      <c r="Q432" s="14"/>
      <c r="AE432" s="14"/>
      <c r="AF432" s="14"/>
    </row>
    <row r="433" spans="1:32" s="30" customFormat="1" x14ac:dyDescent="0.25">
      <c r="A433" s="226"/>
      <c r="B433" s="197"/>
      <c r="C433" s="4"/>
      <c r="D433" s="8"/>
      <c r="E433" s="228"/>
      <c r="F433" s="153"/>
      <c r="M433" s="14"/>
      <c r="N433" s="14"/>
      <c r="O433" s="14"/>
      <c r="P433" s="14"/>
      <c r="Q433" s="14"/>
      <c r="AE433" s="14"/>
      <c r="AF433" s="14"/>
    </row>
    <row r="434" spans="1:32" s="30" customFormat="1" x14ac:dyDescent="0.25">
      <c r="A434" s="226"/>
      <c r="B434" s="227"/>
      <c r="C434" s="4"/>
      <c r="D434" s="8"/>
      <c r="E434" s="8"/>
      <c r="F434" s="153"/>
      <c r="M434" s="14"/>
      <c r="N434" s="14"/>
      <c r="O434" s="14"/>
      <c r="P434" s="14"/>
      <c r="Q434" s="14"/>
      <c r="AE434" s="14"/>
      <c r="AF434" s="14"/>
    </row>
    <row r="435" spans="1:32" s="30" customFormat="1" x14ac:dyDescent="0.25">
      <c r="A435" s="226"/>
      <c r="B435" s="215"/>
      <c r="C435" s="4"/>
      <c r="D435" s="8"/>
      <c r="E435" s="228"/>
      <c r="F435" s="153"/>
      <c r="M435" s="14"/>
      <c r="N435" s="14"/>
      <c r="O435" s="14"/>
      <c r="P435" s="14"/>
      <c r="Q435" s="14"/>
      <c r="AE435" s="14"/>
      <c r="AF435" s="14"/>
    </row>
    <row r="436" spans="1:32" s="30" customFormat="1" x14ac:dyDescent="0.25">
      <c r="A436" s="226"/>
      <c r="B436" s="227"/>
      <c r="C436" s="4"/>
      <c r="D436" s="8"/>
      <c r="E436" s="8"/>
      <c r="F436" s="153"/>
      <c r="M436" s="14"/>
      <c r="N436" s="14"/>
      <c r="O436" s="14"/>
      <c r="P436" s="14"/>
      <c r="Q436" s="14"/>
      <c r="AE436" s="14"/>
      <c r="AF436" s="14"/>
    </row>
    <row r="437" spans="1:32" s="30" customFormat="1" x14ac:dyDescent="0.25">
      <c r="A437" s="226"/>
      <c r="B437" s="227"/>
      <c r="C437" s="4"/>
      <c r="D437" s="8"/>
      <c r="E437" s="229"/>
      <c r="F437" s="153"/>
      <c r="M437" s="14"/>
      <c r="N437" s="14"/>
      <c r="O437" s="14"/>
      <c r="P437" s="14"/>
      <c r="Q437" s="14"/>
      <c r="AE437" s="14"/>
      <c r="AF437" s="14"/>
    </row>
    <row r="438" spans="1:32" s="30" customFormat="1" x14ac:dyDescent="0.25">
      <c r="A438" s="226"/>
      <c r="B438" s="227"/>
      <c r="C438" s="49"/>
      <c r="D438" s="8"/>
      <c r="E438" s="8"/>
      <c r="F438" s="153"/>
      <c r="M438" s="14"/>
      <c r="N438" s="14"/>
      <c r="O438" s="14"/>
      <c r="P438" s="14"/>
      <c r="Q438" s="14"/>
      <c r="AE438" s="14"/>
      <c r="AF438" s="14"/>
    </row>
    <row r="439" spans="1:32" s="30" customFormat="1" x14ac:dyDescent="0.25">
      <c r="A439" s="226"/>
      <c r="B439" s="215"/>
      <c r="C439" s="49"/>
      <c r="D439" s="8"/>
      <c r="E439" s="8"/>
      <c r="F439" s="153"/>
      <c r="M439" s="14"/>
      <c r="N439" s="14"/>
      <c r="O439" s="14"/>
      <c r="P439" s="14"/>
      <c r="Q439" s="14"/>
      <c r="AE439" s="14"/>
      <c r="AF439" s="14"/>
    </row>
    <row r="440" spans="1:32" s="30" customFormat="1" x14ac:dyDescent="0.25">
      <c r="A440" s="226"/>
      <c r="B440" s="230"/>
      <c r="C440" s="49"/>
      <c r="D440" s="8"/>
      <c r="E440" s="8"/>
      <c r="F440" s="153"/>
      <c r="M440" s="14"/>
      <c r="N440" s="14"/>
      <c r="O440" s="14"/>
      <c r="P440" s="14"/>
      <c r="Q440" s="14"/>
      <c r="AE440" s="14"/>
      <c r="AF440" s="14"/>
    </row>
    <row r="441" spans="1:32" s="30" customFormat="1" x14ac:dyDescent="0.25">
      <c r="A441" s="226"/>
      <c r="B441" s="230"/>
      <c r="C441" s="49"/>
      <c r="D441" s="8"/>
      <c r="E441" s="8"/>
      <c r="F441" s="153"/>
      <c r="M441" s="14"/>
      <c r="N441" s="14"/>
      <c r="O441" s="14"/>
      <c r="P441" s="14"/>
      <c r="Q441" s="14"/>
      <c r="AE441" s="14"/>
      <c r="AF441" s="14"/>
    </row>
    <row r="442" spans="1:32" s="30" customFormat="1" x14ac:dyDescent="0.25">
      <c r="A442" s="169"/>
      <c r="B442" s="231"/>
      <c r="C442" s="40"/>
      <c r="D442" s="93"/>
      <c r="E442" s="232"/>
      <c r="F442" s="153"/>
      <c r="G442" s="22"/>
      <c r="H442" s="22"/>
      <c r="I442" s="22"/>
      <c r="J442" s="22"/>
      <c r="K442" s="22"/>
      <c r="M442" s="14"/>
      <c r="N442" s="14"/>
      <c r="O442" s="14"/>
      <c r="P442" s="14"/>
      <c r="Q442" s="14"/>
      <c r="AE442" s="14"/>
      <c r="AF442" s="14"/>
    </row>
    <row r="443" spans="1:32" x14ac:dyDescent="0.25">
      <c r="A443" s="13"/>
      <c r="B443" s="6"/>
      <c r="C443" s="40"/>
      <c r="D443" s="8"/>
      <c r="E443" s="8"/>
      <c r="F443" s="153"/>
      <c r="G443" s="22"/>
      <c r="H443" s="22"/>
      <c r="I443" s="22"/>
      <c r="J443" s="22"/>
      <c r="K443" s="22"/>
      <c r="AE443" s="4"/>
    </row>
    <row r="444" spans="1:32" x14ac:dyDescent="0.25">
      <c r="A444" s="13"/>
      <c r="B444" s="6"/>
      <c r="C444" s="40"/>
      <c r="D444" s="8"/>
      <c r="E444" s="8"/>
      <c r="F444" s="153"/>
      <c r="G444" s="14"/>
      <c r="H444" s="14"/>
      <c r="I444" s="14"/>
      <c r="J444" s="14"/>
      <c r="AE444" s="4"/>
    </row>
    <row r="445" spans="1:32" x14ac:dyDescent="0.25">
      <c r="A445" s="13"/>
      <c r="B445" s="6"/>
      <c r="C445" s="40"/>
      <c r="D445" s="8"/>
      <c r="E445" s="8"/>
      <c r="F445" s="153"/>
      <c r="G445" s="14"/>
      <c r="H445" s="14"/>
      <c r="I445" s="14"/>
      <c r="J445" s="14"/>
      <c r="AE445" s="4"/>
    </row>
    <row r="446" spans="1:32" x14ac:dyDescent="0.25">
      <c r="A446" s="13"/>
      <c r="B446" s="6"/>
      <c r="C446" s="40"/>
      <c r="D446" s="8"/>
      <c r="E446" s="8"/>
      <c r="F446" s="153"/>
      <c r="G446" s="14"/>
      <c r="AE446" s="4"/>
      <c r="AF446" s="30"/>
    </row>
    <row r="447" spans="1:32" x14ac:dyDescent="0.25">
      <c r="A447" s="13"/>
      <c r="B447" s="6"/>
      <c r="C447" s="40"/>
      <c r="D447" s="8"/>
      <c r="E447" s="8"/>
      <c r="F447" s="153"/>
      <c r="G447" s="14"/>
      <c r="AE447" s="4"/>
      <c r="AF447" s="30"/>
    </row>
    <row r="448" spans="1:32" x14ac:dyDescent="0.25">
      <c r="A448" s="13"/>
      <c r="B448" s="6"/>
      <c r="C448" s="40"/>
      <c r="D448" s="8"/>
      <c r="E448" s="8"/>
      <c r="F448" s="153"/>
      <c r="G448" s="14"/>
      <c r="AE448" s="4"/>
      <c r="AF448" s="30"/>
    </row>
    <row r="449" spans="1:32" x14ac:dyDescent="0.25">
      <c r="A449" s="13"/>
      <c r="B449" s="6"/>
      <c r="C449" s="40"/>
      <c r="D449" s="8"/>
      <c r="E449" s="8"/>
      <c r="F449" s="153"/>
      <c r="G449" s="22"/>
      <c r="H449" s="22"/>
      <c r="I449" s="22"/>
      <c r="J449" s="22"/>
      <c r="K449" s="22"/>
      <c r="AE449" s="4"/>
      <c r="AF449" s="30"/>
    </row>
    <row r="450" spans="1:32" x14ac:dyDescent="0.25">
      <c r="A450" s="13"/>
      <c r="B450" s="6"/>
      <c r="C450" s="40"/>
      <c r="D450" s="8"/>
      <c r="E450" s="8"/>
      <c r="F450" s="153"/>
      <c r="G450" s="22"/>
      <c r="H450" s="22"/>
      <c r="I450" s="22"/>
      <c r="J450" s="22"/>
      <c r="K450" s="22"/>
      <c r="AE450" s="4"/>
      <c r="AF450" s="30"/>
    </row>
    <row r="451" spans="1:32" x14ac:dyDescent="0.25">
      <c r="A451" s="13"/>
      <c r="B451" s="6"/>
      <c r="C451" s="40"/>
      <c r="D451" s="8"/>
      <c r="E451" s="8"/>
      <c r="F451" s="153"/>
      <c r="G451" s="14"/>
      <c r="H451" s="14"/>
      <c r="I451" s="14"/>
      <c r="J451" s="14"/>
      <c r="AE451" s="4"/>
      <c r="AF451" s="30"/>
    </row>
    <row r="452" spans="1:32" x14ac:dyDescent="0.25">
      <c r="A452" s="13"/>
      <c r="B452" s="6"/>
      <c r="C452" s="40"/>
      <c r="D452" s="8"/>
      <c r="E452" s="8"/>
      <c r="F452" s="153"/>
      <c r="G452" s="14"/>
      <c r="H452" s="14"/>
      <c r="I452" s="14"/>
      <c r="J452" s="14"/>
      <c r="AE452" s="4"/>
      <c r="AF452" s="30"/>
    </row>
    <row r="453" spans="1:32" x14ac:dyDescent="0.25">
      <c r="A453" s="13"/>
      <c r="B453" s="6"/>
      <c r="C453" s="40"/>
      <c r="D453" s="8"/>
      <c r="E453" s="8"/>
      <c r="F453" s="153"/>
      <c r="G453" s="14"/>
      <c r="H453" s="14"/>
      <c r="I453" s="14"/>
      <c r="J453" s="14"/>
      <c r="AE453" s="4"/>
      <c r="AF453" s="30"/>
    </row>
    <row r="454" spans="1:32" x14ac:dyDescent="0.25">
      <c r="A454" s="13"/>
      <c r="B454" s="6"/>
      <c r="C454" s="40"/>
      <c r="D454" s="8"/>
      <c r="E454" s="8"/>
      <c r="F454" s="153"/>
      <c r="G454" s="14"/>
      <c r="AE454" s="4"/>
    </row>
    <row r="455" spans="1:32" x14ac:dyDescent="0.25">
      <c r="A455" s="13"/>
      <c r="B455" s="6"/>
      <c r="C455" s="40"/>
      <c r="D455" s="8"/>
      <c r="E455" s="8"/>
      <c r="F455" s="153"/>
      <c r="G455" s="14"/>
      <c r="AE455" s="4"/>
    </row>
    <row r="456" spans="1:32" x14ac:dyDescent="0.25">
      <c r="A456" s="13"/>
      <c r="B456" s="6"/>
      <c r="C456" s="40"/>
      <c r="D456" s="8"/>
      <c r="E456" s="8"/>
      <c r="F456" s="153"/>
      <c r="G456" s="14"/>
      <c r="AE456" s="4"/>
    </row>
    <row r="457" spans="1:32" s="30" customFormat="1" x14ac:dyDescent="0.25">
      <c r="A457" s="13"/>
      <c r="B457" s="6"/>
      <c r="C457" s="40"/>
      <c r="D457" s="8"/>
      <c r="E457" s="8"/>
      <c r="F457" s="153"/>
      <c r="G457" s="14"/>
      <c r="H457" s="45"/>
      <c r="I457" s="45"/>
      <c r="J457" s="45"/>
      <c r="K457" s="14"/>
      <c r="M457" s="14"/>
      <c r="N457" s="14"/>
      <c r="O457" s="14"/>
      <c r="P457" s="14"/>
      <c r="Q457" s="14"/>
      <c r="AE457" s="4"/>
      <c r="AF457" s="14"/>
    </row>
    <row r="458" spans="1:32" s="30" customFormat="1" x14ac:dyDescent="0.25">
      <c r="A458" s="13"/>
      <c r="B458" s="6"/>
      <c r="C458" s="40"/>
      <c r="D458" s="8"/>
      <c r="E458" s="8"/>
      <c r="F458" s="153"/>
      <c r="G458" s="14"/>
      <c r="H458" s="45"/>
      <c r="I458" s="45"/>
      <c r="J458" s="45"/>
      <c r="K458" s="14"/>
      <c r="M458" s="14"/>
      <c r="N458" s="14"/>
      <c r="O458" s="14"/>
      <c r="P458" s="14"/>
      <c r="Q458" s="14"/>
      <c r="AE458" s="4"/>
      <c r="AF458" s="14"/>
    </row>
    <row r="459" spans="1:32" s="30" customFormat="1" x14ac:dyDescent="0.25">
      <c r="A459" s="13"/>
      <c r="B459" s="6"/>
      <c r="C459" s="40"/>
      <c r="D459" s="8"/>
      <c r="E459" s="8"/>
      <c r="F459" s="153"/>
      <c r="G459" s="14"/>
      <c r="H459" s="45"/>
      <c r="I459" s="45"/>
      <c r="J459" s="45"/>
      <c r="K459" s="14"/>
      <c r="M459" s="14"/>
      <c r="N459" s="14"/>
      <c r="O459" s="14"/>
      <c r="P459" s="14"/>
      <c r="Q459" s="14"/>
      <c r="AE459" s="14"/>
      <c r="AF459" s="14"/>
    </row>
    <row r="460" spans="1:32" s="30" customFormat="1" ht="16.5" x14ac:dyDescent="0.25">
      <c r="A460" s="13"/>
      <c r="B460" s="6"/>
      <c r="C460" s="40"/>
      <c r="D460" s="8"/>
      <c r="E460" s="8"/>
      <c r="F460" s="153"/>
      <c r="G460" s="14"/>
      <c r="H460" s="45"/>
      <c r="I460" s="45"/>
      <c r="J460" s="45"/>
      <c r="K460" s="14"/>
      <c r="M460" s="14"/>
      <c r="N460" s="60"/>
      <c r="O460" s="60"/>
      <c r="P460" s="60"/>
      <c r="Q460" s="60"/>
      <c r="AE460" s="14"/>
      <c r="AF460" s="14"/>
    </row>
    <row r="461" spans="1:32" s="30" customFormat="1" ht="16.5" x14ac:dyDescent="0.25">
      <c r="A461" s="13"/>
      <c r="B461" s="6"/>
      <c r="C461" s="40"/>
      <c r="D461" s="8"/>
      <c r="E461" s="8"/>
      <c r="F461" s="153"/>
      <c r="G461" s="14"/>
      <c r="H461" s="45"/>
      <c r="I461" s="45"/>
      <c r="J461" s="45"/>
      <c r="K461" s="14"/>
      <c r="M461" s="60"/>
      <c r="N461" s="60"/>
      <c r="O461" s="60"/>
      <c r="P461" s="60"/>
      <c r="Q461" s="60"/>
      <c r="AE461" s="60"/>
      <c r="AF461" s="14"/>
    </row>
    <row r="462" spans="1:32" ht="16.5" x14ac:dyDescent="0.25">
      <c r="A462" s="13"/>
      <c r="B462" s="6"/>
      <c r="C462" s="40"/>
      <c r="D462" s="8"/>
      <c r="E462" s="8"/>
      <c r="F462" s="153"/>
      <c r="G462" s="14"/>
      <c r="M462" s="60"/>
      <c r="N462" s="30"/>
      <c r="O462" s="30"/>
      <c r="P462" s="30"/>
      <c r="Q462" s="30"/>
      <c r="AE462" s="60"/>
    </row>
    <row r="463" spans="1:32" x14ac:dyDescent="0.25">
      <c r="A463" s="13"/>
      <c r="B463" s="6"/>
      <c r="C463" s="40"/>
      <c r="D463" s="8"/>
      <c r="E463" s="8"/>
      <c r="F463" s="153"/>
      <c r="G463" s="14"/>
      <c r="M463" s="30"/>
      <c r="AE463" s="30"/>
    </row>
    <row r="464" spans="1:32" x14ac:dyDescent="0.25">
      <c r="A464" s="13"/>
      <c r="B464" s="6"/>
      <c r="C464" s="40"/>
      <c r="D464" s="8"/>
      <c r="E464" s="8"/>
      <c r="F464" s="153"/>
      <c r="G464" s="14"/>
      <c r="AE464" s="4"/>
    </row>
    <row r="465" spans="1:32" x14ac:dyDescent="0.25">
      <c r="A465" s="13"/>
      <c r="B465" s="6"/>
      <c r="C465" s="40"/>
      <c r="D465" s="8"/>
      <c r="E465" s="8"/>
      <c r="F465" s="153"/>
      <c r="G465" s="14"/>
      <c r="H465" s="14"/>
      <c r="I465" s="14"/>
      <c r="J465" s="14"/>
      <c r="AE465" s="4"/>
    </row>
    <row r="466" spans="1:32" x14ac:dyDescent="0.25">
      <c r="A466" s="13"/>
      <c r="B466" s="6"/>
      <c r="C466" s="40"/>
      <c r="D466" s="8"/>
      <c r="E466" s="8"/>
      <c r="F466" s="153"/>
      <c r="G466" s="14"/>
      <c r="H466" s="14"/>
      <c r="I466" s="14"/>
      <c r="J466" s="14"/>
      <c r="AE466" s="4"/>
    </row>
    <row r="467" spans="1:32" x14ac:dyDescent="0.25">
      <c r="A467" s="13"/>
      <c r="B467" s="6"/>
      <c r="C467" s="40"/>
      <c r="D467" s="8"/>
      <c r="E467" s="8"/>
      <c r="F467" s="153"/>
      <c r="G467" s="14"/>
      <c r="H467" s="14"/>
      <c r="I467" s="14"/>
      <c r="J467" s="14"/>
      <c r="AE467" s="4"/>
    </row>
    <row r="468" spans="1:32" x14ac:dyDescent="0.25">
      <c r="A468" s="13"/>
      <c r="B468" s="6"/>
      <c r="C468" s="40"/>
      <c r="D468" s="8"/>
      <c r="E468" s="8"/>
      <c r="F468" s="153"/>
      <c r="G468" s="14"/>
      <c r="H468" s="14"/>
      <c r="I468" s="14"/>
      <c r="J468" s="14"/>
      <c r="AE468" s="4"/>
      <c r="AF468" s="30"/>
    </row>
    <row r="469" spans="1:32" x14ac:dyDescent="0.25">
      <c r="A469" s="13"/>
      <c r="B469" s="6"/>
      <c r="C469" s="40"/>
      <c r="D469" s="8"/>
      <c r="E469" s="8"/>
      <c r="F469" s="153"/>
      <c r="G469" s="14"/>
      <c r="H469" s="14"/>
      <c r="I469" s="14"/>
      <c r="J469" s="14"/>
      <c r="AE469" s="4"/>
      <c r="AF469" s="30"/>
    </row>
    <row r="470" spans="1:32" x14ac:dyDescent="0.25">
      <c r="A470" s="13"/>
      <c r="B470" s="6"/>
      <c r="C470" s="40"/>
      <c r="D470" s="8"/>
      <c r="E470" s="8"/>
      <c r="F470" s="153"/>
      <c r="G470" s="14"/>
      <c r="AE470" s="4"/>
      <c r="AF470" s="30"/>
    </row>
    <row r="471" spans="1:32" x14ac:dyDescent="0.25">
      <c r="A471" s="13"/>
      <c r="B471" s="6"/>
      <c r="C471" s="40"/>
      <c r="D471" s="8"/>
      <c r="E471" s="8"/>
      <c r="F471" s="153"/>
      <c r="G471" s="14"/>
      <c r="AE471" s="4"/>
      <c r="AF471" s="30"/>
    </row>
    <row r="472" spans="1:32" x14ac:dyDescent="0.25">
      <c r="A472" s="13"/>
      <c r="B472" s="6"/>
      <c r="C472" s="40"/>
      <c r="D472" s="8"/>
      <c r="E472" s="8"/>
      <c r="F472" s="153"/>
      <c r="G472" s="14"/>
      <c r="AE472" s="4"/>
      <c r="AF472" s="30"/>
    </row>
    <row r="473" spans="1:32" x14ac:dyDescent="0.25">
      <c r="A473" s="13"/>
      <c r="B473" s="6"/>
      <c r="C473" s="40"/>
      <c r="D473" s="8"/>
      <c r="E473" s="8"/>
      <c r="F473" s="153"/>
      <c r="G473" s="14"/>
      <c r="AE473" s="4"/>
    </row>
    <row r="474" spans="1:32" x14ac:dyDescent="0.25">
      <c r="A474" s="13"/>
      <c r="B474" s="6"/>
      <c r="C474" s="40"/>
      <c r="D474" s="8"/>
      <c r="E474" s="8"/>
      <c r="F474" s="153"/>
      <c r="G474" s="14"/>
      <c r="AE474" s="4"/>
    </row>
    <row r="475" spans="1:32" x14ac:dyDescent="0.25">
      <c r="A475" s="13"/>
      <c r="B475" s="6"/>
      <c r="C475" s="40"/>
      <c r="D475" s="8"/>
      <c r="E475" s="8"/>
      <c r="F475" s="153"/>
      <c r="G475" s="14"/>
      <c r="AE475" s="4"/>
    </row>
    <row r="476" spans="1:32" x14ac:dyDescent="0.25">
      <c r="A476" s="13"/>
      <c r="B476" s="6"/>
      <c r="C476" s="40"/>
      <c r="D476" s="8"/>
      <c r="E476" s="8"/>
      <c r="F476" s="153"/>
      <c r="G476" s="14"/>
      <c r="AE476" s="4"/>
    </row>
    <row r="477" spans="1:32" x14ac:dyDescent="0.25">
      <c r="A477" s="13"/>
      <c r="B477" s="6"/>
      <c r="C477" s="40"/>
      <c r="D477" s="8"/>
      <c r="E477" s="8"/>
      <c r="F477" s="153"/>
      <c r="G477" s="14"/>
      <c r="AE477" s="4"/>
    </row>
    <row r="478" spans="1:32" x14ac:dyDescent="0.25">
      <c r="A478" s="13"/>
      <c r="B478" s="6"/>
      <c r="C478" s="40"/>
      <c r="D478" s="8"/>
      <c r="E478" s="8"/>
      <c r="F478" s="153"/>
      <c r="G478" s="14"/>
      <c r="AE478" s="4"/>
    </row>
    <row r="479" spans="1:32" x14ac:dyDescent="0.25">
      <c r="A479" s="13"/>
      <c r="B479" s="6"/>
      <c r="C479" s="40"/>
      <c r="D479" s="8"/>
      <c r="E479" s="8"/>
      <c r="F479" s="153"/>
      <c r="G479" s="14"/>
    </row>
    <row r="480" spans="1:32" x14ac:dyDescent="0.25">
      <c r="A480" s="13"/>
      <c r="B480" s="6"/>
      <c r="C480" s="40"/>
      <c r="D480" s="8"/>
      <c r="E480" s="8"/>
      <c r="F480" s="153"/>
      <c r="G480" s="14"/>
      <c r="AE480" s="4"/>
    </row>
    <row r="481" spans="1:31" x14ac:dyDescent="0.25">
      <c r="A481" s="13"/>
      <c r="B481" s="6"/>
      <c r="C481" s="40"/>
      <c r="D481" s="8"/>
      <c r="E481" s="8"/>
      <c r="F481" s="153"/>
      <c r="G481" s="14"/>
      <c r="AE481" s="4"/>
    </row>
    <row r="482" spans="1:31" x14ac:dyDescent="0.25">
      <c r="A482" s="13"/>
      <c r="B482" s="6"/>
      <c r="C482" s="40"/>
      <c r="D482" s="8"/>
      <c r="E482" s="8"/>
      <c r="F482" s="153"/>
      <c r="G482" s="14"/>
      <c r="AE482" s="4"/>
    </row>
    <row r="483" spans="1:31" x14ac:dyDescent="0.25">
      <c r="A483" s="13"/>
      <c r="B483" s="6"/>
      <c r="C483" s="40"/>
      <c r="D483" s="8"/>
      <c r="E483" s="8"/>
      <c r="F483" s="153"/>
      <c r="G483" s="14"/>
      <c r="AE483" s="4"/>
    </row>
    <row r="484" spans="1:31" x14ac:dyDescent="0.25">
      <c r="A484" s="13"/>
      <c r="B484" s="6"/>
      <c r="C484" s="40"/>
      <c r="D484" s="8"/>
      <c r="E484" s="8"/>
      <c r="F484" s="153"/>
      <c r="G484" s="14"/>
      <c r="AE484" s="4"/>
    </row>
    <row r="485" spans="1:31" x14ac:dyDescent="0.25">
      <c r="A485" s="13"/>
      <c r="B485" s="6"/>
      <c r="C485" s="40"/>
      <c r="D485" s="8"/>
      <c r="E485" s="8"/>
      <c r="F485" s="153"/>
      <c r="G485" s="14"/>
      <c r="N485" s="30"/>
      <c r="O485" s="30"/>
      <c r="P485" s="30"/>
      <c r="Q485" s="30"/>
      <c r="AE485" s="4"/>
    </row>
    <row r="486" spans="1:31" x14ac:dyDescent="0.25">
      <c r="A486" s="13"/>
      <c r="B486" s="6"/>
      <c r="C486" s="40"/>
      <c r="D486" s="8"/>
      <c r="E486" s="8"/>
      <c r="F486" s="153"/>
      <c r="G486" s="8"/>
      <c r="H486" s="8"/>
      <c r="I486" s="46"/>
      <c r="J486" s="46"/>
      <c r="M486" s="30"/>
      <c r="N486" s="30"/>
      <c r="O486" s="30"/>
      <c r="P486" s="30"/>
      <c r="Q486" s="30"/>
      <c r="AE486" s="30"/>
    </row>
    <row r="487" spans="1:31" x14ac:dyDescent="0.25">
      <c r="A487" s="13"/>
      <c r="B487" s="6"/>
      <c r="C487" s="40"/>
      <c r="D487" s="8"/>
      <c r="E487" s="8"/>
      <c r="F487" s="153"/>
      <c r="G487" s="8"/>
      <c r="H487" s="8"/>
      <c r="I487" s="46"/>
      <c r="J487" s="46"/>
      <c r="M487" s="30"/>
      <c r="N487" s="30"/>
      <c r="O487" s="30"/>
      <c r="P487" s="30"/>
      <c r="Q487" s="30"/>
      <c r="AE487" s="30"/>
    </row>
    <row r="488" spans="1:31" ht="16.5" x14ac:dyDescent="0.25">
      <c r="A488" s="13"/>
      <c r="B488" s="6"/>
      <c r="C488" s="40"/>
      <c r="D488" s="8"/>
      <c r="E488" s="8"/>
      <c r="F488" s="153"/>
      <c r="G488" s="14"/>
      <c r="H488" s="60"/>
      <c r="I488" s="60"/>
      <c r="J488" s="46"/>
      <c r="K488" s="60"/>
      <c r="M488" s="30"/>
      <c r="N488" s="30"/>
      <c r="O488" s="30"/>
      <c r="P488" s="30"/>
      <c r="Q488" s="30"/>
      <c r="AE488" s="30"/>
    </row>
    <row r="489" spans="1:31" ht="16.5" x14ac:dyDescent="0.25">
      <c r="A489" s="13"/>
      <c r="B489" s="6"/>
      <c r="C489" s="40"/>
      <c r="D489" s="8"/>
      <c r="E489" s="8"/>
      <c r="F489" s="153"/>
      <c r="G489" s="14"/>
      <c r="H489" s="60"/>
      <c r="I489" s="60"/>
      <c r="J489" s="60"/>
      <c r="K489" s="60"/>
      <c r="M489" s="30"/>
      <c r="N489" s="30"/>
      <c r="O489" s="30"/>
      <c r="P489" s="30"/>
      <c r="Q489" s="30"/>
      <c r="AE489" s="30"/>
    </row>
    <row r="490" spans="1:31" x14ac:dyDescent="0.25">
      <c r="A490" s="13"/>
      <c r="B490" s="6"/>
      <c r="C490" s="40"/>
      <c r="D490" s="8"/>
      <c r="E490" s="8"/>
      <c r="F490" s="153"/>
      <c r="G490" s="14"/>
      <c r="H490" s="30"/>
      <c r="I490" s="8"/>
      <c r="J490" s="46"/>
      <c r="K490" s="30"/>
      <c r="M490" s="30"/>
      <c r="N490" s="30"/>
      <c r="O490" s="30"/>
      <c r="P490" s="30"/>
      <c r="Q490" s="30"/>
      <c r="AE490" s="30"/>
    </row>
    <row r="491" spans="1:31" x14ac:dyDescent="0.25">
      <c r="A491" s="13"/>
      <c r="B491" s="6"/>
      <c r="C491" s="40"/>
      <c r="D491" s="8"/>
      <c r="E491" s="8"/>
      <c r="F491" s="153"/>
      <c r="G491" s="14"/>
      <c r="N491" s="30"/>
      <c r="O491" s="30"/>
      <c r="P491" s="30"/>
      <c r="Q491" s="30"/>
      <c r="AE491" s="4"/>
    </row>
    <row r="492" spans="1:31" x14ac:dyDescent="0.25">
      <c r="A492" s="13"/>
      <c r="B492" s="6"/>
      <c r="C492" s="40"/>
      <c r="D492" s="8"/>
      <c r="E492" s="8"/>
      <c r="F492" s="153"/>
      <c r="G492" s="14"/>
      <c r="N492" s="30"/>
      <c r="O492" s="30"/>
      <c r="P492" s="30"/>
      <c r="Q492" s="30"/>
      <c r="AE492" s="4"/>
    </row>
    <row r="493" spans="1:31" x14ac:dyDescent="0.25">
      <c r="A493" s="13"/>
      <c r="B493" s="6"/>
      <c r="C493" s="40"/>
      <c r="D493" s="8"/>
      <c r="E493" s="8"/>
      <c r="F493" s="153"/>
      <c r="G493" s="14"/>
      <c r="N493" s="30"/>
      <c r="O493" s="30"/>
      <c r="P493" s="30"/>
      <c r="Q493" s="30"/>
      <c r="AE493" s="4"/>
    </row>
    <row r="494" spans="1:31" x14ac:dyDescent="0.25">
      <c r="A494" s="13"/>
      <c r="B494" s="6"/>
      <c r="C494" s="40"/>
      <c r="D494" s="8"/>
      <c r="E494" s="8"/>
      <c r="F494" s="153"/>
      <c r="G494" s="14"/>
      <c r="N494" s="30"/>
      <c r="O494" s="30"/>
      <c r="P494" s="30"/>
      <c r="Q494" s="30"/>
      <c r="AE494" s="4"/>
    </row>
    <row r="495" spans="1:31" x14ac:dyDescent="0.25">
      <c r="A495" s="13"/>
      <c r="B495" s="6"/>
      <c r="C495" s="40"/>
      <c r="D495" s="8"/>
      <c r="E495" s="8"/>
      <c r="F495" s="153"/>
      <c r="G495" s="14"/>
      <c r="N495" s="30"/>
      <c r="O495" s="30"/>
      <c r="P495" s="30"/>
      <c r="Q495" s="30"/>
      <c r="AE495" s="4"/>
    </row>
    <row r="496" spans="1:31" x14ac:dyDescent="0.25">
      <c r="A496" s="13"/>
      <c r="B496" s="6"/>
      <c r="C496" s="40"/>
      <c r="D496" s="8"/>
      <c r="E496" s="8"/>
      <c r="F496" s="153"/>
      <c r="G496" s="14"/>
      <c r="N496" s="30"/>
      <c r="O496" s="30"/>
      <c r="P496" s="30"/>
      <c r="Q496" s="30"/>
      <c r="AE496" s="4"/>
    </row>
    <row r="497" spans="1:32" x14ac:dyDescent="0.25">
      <c r="A497" s="13"/>
      <c r="B497" s="6"/>
      <c r="C497" s="40"/>
      <c r="D497" s="8"/>
      <c r="E497" s="8"/>
      <c r="F497" s="153"/>
      <c r="G497" s="14"/>
      <c r="N497" s="30"/>
      <c r="O497" s="30"/>
      <c r="P497" s="30"/>
      <c r="Q497" s="30"/>
      <c r="AE497" s="4"/>
    </row>
    <row r="498" spans="1:32" x14ac:dyDescent="0.25">
      <c r="A498" s="13"/>
      <c r="B498" s="6"/>
      <c r="C498" s="40"/>
      <c r="D498" s="8"/>
      <c r="E498" s="8"/>
      <c r="F498" s="153"/>
      <c r="G498" s="14"/>
      <c r="N498" s="30"/>
      <c r="O498" s="30"/>
      <c r="P498" s="30"/>
      <c r="Q498" s="30"/>
      <c r="AE498" s="4"/>
    </row>
    <row r="499" spans="1:32" x14ac:dyDescent="0.25">
      <c r="A499" s="13"/>
      <c r="B499" s="6"/>
      <c r="C499" s="40"/>
      <c r="D499" s="8"/>
      <c r="E499" s="8"/>
      <c r="F499" s="153"/>
      <c r="G499" s="14"/>
      <c r="N499" s="30"/>
      <c r="O499" s="30"/>
      <c r="P499" s="30"/>
      <c r="Q499" s="30"/>
      <c r="AE499" s="4"/>
    </row>
    <row r="500" spans="1:32" x14ac:dyDescent="0.25">
      <c r="A500" s="13"/>
      <c r="B500" s="6"/>
      <c r="C500" s="40"/>
      <c r="D500" s="8"/>
      <c r="E500" s="8"/>
      <c r="F500" s="153"/>
      <c r="G500" s="14"/>
      <c r="N500" s="30"/>
      <c r="O500" s="30"/>
      <c r="P500" s="30"/>
      <c r="Q500" s="30"/>
      <c r="AE500" s="4"/>
    </row>
    <row r="501" spans="1:32" x14ac:dyDescent="0.25">
      <c r="A501" s="13"/>
      <c r="B501" s="6"/>
      <c r="C501" s="40"/>
      <c r="D501" s="8"/>
      <c r="E501" s="8"/>
      <c r="F501" s="153"/>
      <c r="G501" s="14"/>
      <c r="N501" s="30"/>
      <c r="O501" s="30"/>
      <c r="P501" s="30"/>
      <c r="Q501" s="30"/>
      <c r="AE501" s="4"/>
    </row>
    <row r="502" spans="1:32" x14ac:dyDescent="0.25">
      <c r="A502" s="13"/>
      <c r="B502" s="6"/>
      <c r="C502" s="40"/>
      <c r="D502" s="8"/>
      <c r="E502" s="8"/>
      <c r="F502" s="153"/>
      <c r="G502" s="14"/>
      <c r="N502" s="30"/>
      <c r="O502" s="30"/>
      <c r="P502" s="30"/>
      <c r="Q502" s="30"/>
      <c r="AE502" s="4"/>
    </row>
    <row r="503" spans="1:32" x14ac:dyDescent="0.25">
      <c r="A503" s="13"/>
      <c r="B503" s="6"/>
      <c r="C503" s="40"/>
      <c r="D503" s="8"/>
      <c r="E503" s="8"/>
      <c r="F503" s="153"/>
      <c r="G503" s="14"/>
      <c r="N503" s="30"/>
      <c r="O503" s="30"/>
      <c r="P503" s="30"/>
      <c r="Q503" s="30"/>
      <c r="AE503" s="4"/>
    </row>
    <row r="504" spans="1:32" x14ac:dyDescent="0.25">
      <c r="A504" s="13"/>
      <c r="B504" s="6"/>
      <c r="C504" s="40"/>
      <c r="D504" s="8"/>
      <c r="E504" s="8"/>
      <c r="F504" s="153"/>
      <c r="G504" s="14"/>
      <c r="N504" s="30"/>
      <c r="O504" s="30"/>
      <c r="P504" s="30"/>
      <c r="Q504" s="30"/>
      <c r="AE504" s="4"/>
    </row>
    <row r="505" spans="1:32" x14ac:dyDescent="0.25">
      <c r="A505" s="13"/>
      <c r="B505" s="6"/>
      <c r="C505" s="40"/>
      <c r="D505" s="8"/>
      <c r="E505" s="8"/>
      <c r="F505" s="153"/>
      <c r="G505" s="14"/>
      <c r="N505" s="30"/>
      <c r="O505" s="30"/>
      <c r="P505" s="30"/>
      <c r="Q505" s="30"/>
      <c r="AE505" s="4"/>
    </row>
    <row r="506" spans="1:32" x14ac:dyDescent="0.25">
      <c r="A506" s="13"/>
      <c r="B506" s="11"/>
      <c r="C506" s="40"/>
      <c r="D506" s="8"/>
      <c r="E506" s="8"/>
      <c r="F506" s="191"/>
      <c r="G506" s="14"/>
      <c r="N506" s="30"/>
      <c r="O506" s="30"/>
      <c r="P506" s="30"/>
      <c r="Q506" s="30"/>
      <c r="AE506" s="4"/>
    </row>
    <row r="507" spans="1:32" x14ac:dyDescent="0.25">
      <c r="A507" s="13"/>
      <c r="B507" s="233"/>
      <c r="C507" s="40"/>
      <c r="D507" s="8"/>
      <c r="E507" s="8"/>
      <c r="F507" s="191"/>
      <c r="G507" s="14"/>
      <c r="AE507" s="4"/>
    </row>
    <row r="508" spans="1:32" x14ac:dyDescent="0.25">
      <c r="A508" s="13"/>
      <c r="B508" s="192"/>
      <c r="C508" s="40"/>
      <c r="D508" s="8"/>
      <c r="E508" s="8"/>
      <c r="F508" s="153"/>
      <c r="G508" s="14"/>
      <c r="I508" s="8"/>
      <c r="J508" s="46"/>
      <c r="M508" s="30"/>
      <c r="AE508" s="30"/>
    </row>
    <row r="509" spans="1:32" s="30" customFormat="1" x14ac:dyDescent="0.25">
      <c r="A509" s="13"/>
      <c r="B509" s="192"/>
      <c r="C509" s="40"/>
      <c r="D509" s="8"/>
      <c r="E509" s="8"/>
      <c r="F509" s="153"/>
      <c r="G509" s="14"/>
      <c r="H509" s="45"/>
      <c r="I509" s="8"/>
      <c r="J509" s="46"/>
      <c r="K509" s="14"/>
      <c r="N509" s="14"/>
      <c r="O509" s="14"/>
      <c r="P509" s="14"/>
      <c r="Q509" s="14"/>
      <c r="AF509" s="14"/>
    </row>
    <row r="510" spans="1:32" s="30" customFormat="1" x14ac:dyDescent="0.25">
      <c r="A510" s="13"/>
      <c r="B510" s="192"/>
      <c r="C510" s="40"/>
      <c r="D510" s="8"/>
      <c r="E510" s="8"/>
      <c r="F510" s="153"/>
      <c r="G510" s="14"/>
      <c r="H510" s="45"/>
      <c r="I510" s="45"/>
      <c r="J510" s="46"/>
      <c r="K510" s="14"/>
      <c r="P510" s="14"/>
      <c r="Q510" s="14"/>
      <c r="AF510" s="14"/>
    </row>
    <row r="511" spans="1:32" s="30" customFormat="1" x14ac:dyDescent="0.25">
      <c r="A511" s="13"/>
      <c r="B511" s="192"/>
      <c r="C511" s="40"/>
      <c r="D511" s="8"/>
      <c r="E511" s="8"/>
      <c r="F511" s="153"/>
      <c r="G511" s="14"/>
      <c r="H511" s="45"/>
      <c r="I511" s="8"/>
      <c r="J511" s="46"/>
      <c r="K511" s="14"/>
      <c r="N511" s="14"/>
      <c r="O511" s="14"/>
      <c r="P511" s="14"/>
      <c r="Q511" s="14"/>
      <c r="AF511" s="14"/>
    </row>
    <row r="512" spans="1:32" s="30" customFormat="1" x14ac:dyDescent="0.25">
      <c r="A512" s="13"/>
      <c r="B512" s="192"/>
      <c r="C512" s="40"/>
      <c r="D512" s="8"/>
      <c r="E512" s="8"/>
      <c r="F512" s="153"/>
      <c r="G512" s="14"/>
      <c r="H512" s="45"/>
      <c r="I512" s="45"/>
      <c r="J512" s="46"/>
      <c r="K512" s="14"/>
      <c r="N512" s="14"/>
      <c r="O512" s="14"/>
      <c r="P512" s="14"/>
      <c r="Q512" s="14"/>
      <c r="AF512" s="14"/>
    </row>
    <row r="513" spans="1:32" s="30" customFormat="1" x14ac:dyDescent="0.25">
      <c r="A513" s="13"/>
      <c r="B513" s="192"/>
      <c r="C513" s="40"/>
      <c r="D513" s="8"/>
      <c r="E513" s="8"/>
      <c r="F513" s="153"/>
      <c r="G513" s="14"/>
      <c r="H513" s="45"/>
      <c r="I513" s="45"/>
      <c r="J513" s="46"/>
      <c r="K513" s="14"/>
      <c r="N513" s="14"/>
      <c r="O513" s="14"/>
      <c r="P513" s="14"/>
      <c r="Q513" s="14"/>
      <c r="AF513" s="14"/>
    </row>
    <row r="514" spans="1:32" s="30" customFormat="1" x14ac:dyDescent="0.25">
      <c r="A514" s="13"/>
      <c r="B514" s="192"/>
      <c r="C514" s="40"/>
      <c r="D514" s="8"/>
      <c r="E514" s="8"/>
      <c r="F514" s="153"/>
      <c r="G514" s="14"/>
      <c r="H514" s="45"/>
      <c r="I514" s="45"/>
      <c r="J514" s="46"/>
      <c r="K514" s="14"/>
      <c r="P514" s="14"/>
      <c r="Q514" s="14"/>
      <c r="AF514" s="14"/>
    </row>
    <row r="515" spans="1:32" s="30" customFormat="1" x14ac:dyDescent="0.25">
      <c r="A515" s="13"/>
      <c r="B515" s="192"/>
      <c r="C515" s="40"/>
      <c r="D515" s="8"/>
      <c r="E515" s="8"/>
      <c r="F515" s="153"/>
      <c r="G515" s="14"/>
      <c r="H515" s="45"/>
      <c r="I515" s="45"/>
      <c r="J515" s="45"/>
      <c r="K515" s="14"/>
      <c r="M515" s="14"/>
      <c r="P515" s="14"/>
      <c r="Q515" s="14"/>
      <c r="AE515" s="4"/>
      <c r="AF515" s="14"/>
    </row>
    <row r="516" spans="1:32" s="30" customFormat="1" x14ac:dyDescent="0.25">
      <c r="A516" s="13"/>
      <c r="B516" s="192"/>
      <c r="C516" s="40"/>
      <c r="D516" s="8"/>
      <c r="E516" s="8"/>
      <c r="F516" s="153"/>
      <c r="G516" s="14"/>
      <c r="H516" s="45"/>
      <c r="I516" s="45"/>
      <c r="J516" s="45"/>
      <c r="K516" s="14"/>
      <c r="M516" s="14"/>
      <c r="P516" s="14"/>
      <c r="Q516" s="14"/>
      <c r="AE516" s="4"/>
      <c r="AF516" s="14"/>
    </row>
    <row r="517" spans="1:32" x14ac:dyDescent="0.25">
      <c r="A517" s="13"/>
      <c r="B517" s="192"/>
      <c r="C517" s="40"/>
      <c r="D517" s="8"/>
      <c r="E517" s="8"/>
      <c r="F517" s="153"/>
      <c r="N517" s="30"/>
      <c r="O517" s="30"/>
      <c r="AE517" s="4"/>
      <c r="AF517" s="30"/>
    </row>
    <row r="518" spans="1:32" x14ac:dyDescent="0.25">
      <c r="A518" s="13"/>
      <c r="B518" s="192"/>
      <c r="C518" s="40"/>
      <c r="D518" s="8"/>
      <c r="E518" s="8"/>
      <c r="F518" s="153"/>
      <c r="N518" s="30"/>
      <c r="O518" s="30"/>
      <c r="AE518" s="4"/>
      <c r="AF518" s="30"/>
    </row>
    <row r="519" spans="1:32" x14ac:dyDescent="0.25">
      <c r="A519" s="13"/>
      <c r="B519" s="192"/>
      <c r="C519" s="40"/>
      <c r="D519" s="8"/>
      <c r="E519" s="8"/>
      <c r="F519" s="153"/>
      <c r="H519" s="8"/>
      <c r="I519" s="14"/>
      <c r="J519" s="46"/>
      <c r="N519" s="30"/>
      <c r="O519" s="30"/>
      <c r="P519" s="30"/>
      <c r="Q519" s="30"/>
      <c r="AE519" s="4"/>
      <c r="AF519" s="30"/>
    </row>
    <row r="520" spans="1:32" x14ac:dyDescent="0.25">
      <c r="A520" s="13"/>
      <c r="B520" s="192"/>
      <c r="C520" s="40"/>
      <c r="D520" s="8"/>
      <c r="E520" s="8"/>
      <c r="F520" s="153"/>
      <c r="H520" s="8"/>
      <c r="I520" s="14"/>
      <c r="J520" s="46"/>
      <c r="L520" s="14"/>
      <c r="N520" s="30"/>
      <c r="O520" s="30"/>
      <c r="P520" s="30"/>
      <c r="Q520" s="30"/>
      <c r="AE520" s="4"/>
      <c r="AF520" s="30"/>
    </row>
    <row r="521" spans="1:32" x14ac:dyDescent="0.25">
      <c r="A521" s="13"/>
      <c r="B521" s="192"/>
      <c r="C521" s="40"/>
      <c r="D521" s="8"/>
      <c r="E521" s="8"/>
      <c r="F521" s="153"/>
      <c r="J521" s="46"/>
      <c r="L521" s="14"/>
      <c r="P521" s="30"/>
      <c r="Q521" s="30"/>
      <c r="AE521" s="4"/>
      <c r="AF521" s="30"/>
    </row>
    <row r="522" spans="1:32" x14ac:dyDescent="0.25">
      <c r="A522" s="13"/>
      <c r="B522" s="192"/>
      <c r="C522" s="40"/>
      <c r="D522" s="8"/>
      <c r="E522" s="8"/>
      <c r="F522" s="153"/>
      <c r="H522" s="8"/>
      <c r="I522" s="14"/>
      <c r="J522" s="46"/>
      <c r="P522" s="30"/>
      <c r="Q522" s="30"/>
      <c r="AE522" s="4"/>
    </row>
    <row r="523" spans="1:32" x14ac:dyDescent="0.25">
      <c r="A523" s="13"/>
      <c r="B523" s="192"/>
      <c r="C523" s="40"/>
      <c r="D523" s="8"/>
      <c r="E523" s="8"/>
      <c r="F523" s="153"/>
      <c r="G523" s="14"/>
      <c r="H523" s="8"/>
      <c r="P523" s="30"/>
      <c r="Q523" s="30"/>
      <c r="AE523" s="4"/>
    </row>
    <row r="524" spans="1:32" s="30" customFormat="1" x14ac:dyDescent="0.25">
      <c r="A524" s="13"/>
      <c r="B524" s="47"/>
      <c r="C524" s="49"/>
      <c r="D524" s="8"/>
      <c r="E524" s="8"/>
      <c r="F524" s="153"/>
      <c r="G524" s="45"/>
      <c r="H524" s="45"/>
      <c r="I524" s="45"/>
      <c r="J524" s="45"/>
      <c r="K524" s="14"/>
      <c r="M524" s="14"/>
      <c r="N524" s="14"/>
      <c r="O524" s="14"/>
      <c r="AE524" s="4"/>
      <c r="AF524" s="14"/>
    </row>
    <row r="525" spans="1:32" s="30" customFormat="1" x14ac:dyDescent="0.25">
      <c r="A525" s="13"/>
      <c r="B525" s="47"/>
      <c r="C525" s="49"/>
      <c r="D525" s="8"/>
      <c r="E525" s="8"/>
      <c r="F525" s="153"/>
      <c r="G525" s="45"/>
      <c r="H525" s="45"/>
      <c r="I525" s="45"/>
      <c r="J525" s="45"/>
      <c r="K525" s="14"/>
      <c r="M525" s="14"/>
      <c r="N525" s="14"/>
      <c r="O525" s="14"/>
      <c r="AE525" s="4"/>
      <c r="AF525" s="14"/>
    </row>
    <row r="526" spans="1:32" s="30" customFormat="1" x14ac:dyDescent="0.25">
      <c r="A526" s="13"/>
      <c r="B526" s="192"/>
      <c r="C526" s="40"/>
      <c r="D526" s="8"/>
      <c r="E526" s="8"/>
      <c r="F526" s="153"/>
      <c r="G526" s="45"/>
      <c r="H526" s="45"/>
      <c r="I526" s="45"/>
      <c r="J526" s="45"/>
      <c r="K526" s="14"/>
      <c r="M526" s="14"/>
      <c r="N526" s="14"/>
      <c r="O526" s="14"/>
      <c r="P526" s="14"/>
      <c r="Q526" s="14"/>
      <c r="AE526" s="4"/>
      <c r="AF526" s="14"/>
    </row>
    <row r="527" spans="1:32" s="30" customFormat="1" x14ac:dyDescent="0.25">
      <c r="A527" s="13"/>
      <c r="B527" s="47"/>
      <c r="C527" s="49"/>
      <c r="D527" s="8"/>
      <c r="E527" s="8"/>
      <c r="F527" s="153"/>
      <c r="M527" s="14"/>
      <c r="N527" s="14"/>
      <c r="O527" s="14"/>
      <c r="P527" s="14"/>
      <c r="Q527" s="14"/>
      <c r="AE527" s="4"/>
      <c r="AF527" s="14"/>
    </row>
    <row r="528" spans="1:32" s="30" customFormat="1" x14ac:dyDescent="0.25">
      <c r="A528" s="13"/>
      <c r="B528" s="47"/>
      <c r="C528" s="49"/>
      <c r="D528" s="8"/>
      <c r="E528" s="8"/>
      <c r="F528" s="153"/>
      <c r="M528" s="14"/>
      <c r="N528" s="14"/>
      <c r="O528" s="14"/>
      <c r="P528" s="14"/>
      <c r="Q528" s="14"/>
      <c r="AE528" s="4"/>
    </row>
    <row r="529" spans="1:32" s="30" customFormat="1" x14ac:dyDescent="0.25">
      <c r="A529" s="13"/>
      <c r="B529" s="47"/>
      <c r="C529" s="49"/>
      <c r="D529" s="8"/>
      <c r="E529" s="8"/>
      <c r="F529" s="153"/>
      <c r="N529" s="14"/>
      <c r="O529" s="14"/>
      <c r="P529" s="14"/>
      <c r="Q529" s="14"/>
    </row>
    <row r="530" spans="1:32" s="30" customFormat="1" x14ac:dyDescent="0.25">
      <c r="A530" s="13"/>
      <c r="B530" s="47"/>
      <c r="C530" s="49"/>
      <c r="D530" s="8"/>
      <c r="E530" s="8"/>
      <c r="F530" s="153"/>
      <c r="N530" s="14"/>
      <c r="O530" s="14"/>
      <c r="P530" s="14"/>
      <c r="Q530" s="14"/>
    </row>
    <row r="531" spans="1:32" s="30" customFormat="1" x14ac:dyDescent="0.25">
      <c r="A531" s="13"/>
      <c r="B531" s="47"/>
      <c r="C531" s="49"/>
      <c r="D531" s="8"/>
      <c r="E531" s="8"/>
      <c r="F531" s="153"/>
      <c r="N531" s="14"/>
      <c r="O531" s="14"/>
      <c r="P531" s="14"/>
      <c r="Q531" s="14"/>
    </row>
    <row r="532" spans="1:32" s="30" customFormat="1" x14ac:dyDescent="0.25">
      <c r="A532" s="234"/>
      <c r="B532" s="47"/>
      <c r="C532" s="49"/>
      <c r="D532" s="8"/>
      <c r="E532" s="8"/>
      <c r="F532" s="153"/>
      <c r="N532" s="14"/>
      <c r="O532" s="14"/>
      <c r="P532" s="14"/>
      <c r="Q532" s="14"/>
    </row>
    <row r="533" spans="1:32" s="30" customFormat="1" x14ac:dyDescent="0.25">
      <c r="A533" s="168"/>
      <c r="B533" s="211"/>
      <c r="C533" s="168"/>
      <c r="D533" s="8"/>
      <c r="E533" s="8"/>
      <c r="F533" s="153"/>
      <c r="N533" s="14"/>
      <c r="O533" s="14"/>
      <c r="P533" s="14"/>
      <c r="Q533" s="14"/>
    </row>
    <row r="534" spans="1:32" s="30" customFormat="1" x14ac:dyDescent="0.25">
      <c r="A534" s="168"/>
      <c r="B534" s="211"/>
      <c r="C534" s="168"/>
      <c r="D534" s="8"/>
      <c r="E534" s="8"/>
      <c r="F534" s="153"/>
      <c r="N534" s="14"/>
      <c r="O534" s="14"/>
      <c r="P534" s="14"/>
      <c r="Q534" s="14"/>
    </row>
    <row r="535" spans="1:32" s="30" customFormat="1" x14ac:dyDescent="0.25">
      <c r="A535" s="235"/>
      <c r="B535" s="233"/>
      <c r="C535" s="40"/>
      <c r="D535" s="8"/>
      <c r="E535" s="8"/>
      <c r="F535" s="191"/>
      <c r="G535" s="14"/>
      <c r="H535" s="45"/>
      <c r="I535" s="45"/>
      <c r="J535" s="45"/>
      <c r="K535" s="14"/>
      <c r="N535" s="14"/>
      <c r="O535" s="14"/>
      <c r="P535" s="14"/>
      <c r="Q535" s="14"/>
    </row>
    <row r="536" spans="1:32" s="30" customFormat="1" x14ac:dyDescent="0.25">
      <c r="A536" s="235"/>
      <c r="B536" s="192"/>
      <c r="C536" s="40"/>
      <c r="D536" s="8"/>
      <c r="E536" s="8"/>
      <c r="F536" s="153"/>
      <c r="G536" s="14"/>
      <c r="H536" s="45"/>
      <c r="I536" s="45"/>
      <c r="J536" s="45"/>
      <c r="K536" s="14"/>
      <c r="N536" s="14"/>
      <c r="O536" s="14"/>
      <c r="P536" s="14"/>
      <c r="Q536" s="14"/>
    </row>
    <row r="537" spans="1:32" s="30" customFormat="1" x14ac:dyDescent="0.25">
      <c r="A537" s="235"/>
      <c r="B537" s="192"/>
      <c r="C537" s="40"/>
      <c r="D537" s="8"/>
      <c r="E537" s="8"/>
      <c r="F537" s="153"/>
      <c r="G537" s="14"/>
      <c r="H537" s="45"/>
      <c r="I537" s="45"/>
      <c r="J537" s="45"/>
      <c r="K537" s="14"/>
      <c r="M537" s="14"/>
      <c r="N537" s="14"/>
      <c r="O537" s="14"/>
      <c r="P537" s="14"/>
      <c r="Q537" s="14"/>
      <c r="AE537" s="4"/>
    </row>
    <row r="538" spans="1:32" s="30" customFormat="1" x14ac:dyDescent="0.25">
      <c r="A538" s="235"/>
      <c r="B538" s="192"/>
      <c r="C538" s="40"/>
      <c r="D538" s="8"/>
      <c r="E538" s="8"/>
      <c r="F538" s="153"/>
      <c r="M538" s="14"/>
      <c r="P538" s="14"/>
      <c r="Q538" s="14"/>
      <c r="AE538" s="4"/>
    </row>
    <row r="539" spans="1:32" s="30" customFormat="1" x14ac:dyDescent="0.25">
      <c r="A539" s="235"/>
      <c r="B539" s="192"/>
      <c r="C539" s="40"/>
      <c r="D539" s="8"/>
      <c r="E539" s="8"/>
      <c r="F539" s="153"/>
      <c r="M539" s="14"/>
      <c r="P539" s="14"/>
      <c r="Q539" s="14"/>
      <c r="AE539" s="4"/>
      <c r="AF539" s="14"/>
    </row>
    <row r="540" spans="1:32" s="30" customFormat="1" x14ac:dyDescent="0.25">
      <c r="A540" s="235"/>
      <c r="B540" s="233"/>
      <c r="C540" s="40"/>
      <c r="D540" s="8"/>
      <c r="E540" s="8"/>
      <c r="F540" s="191"/>
      <c r="M540" s="14"/>
      <c r="P540" s="14"/>
      <c r="Q540" s="14"/>
      <c r="AE540" s="4"/>
      <c r="AF540" s="14"/>
    </row>
    <row r="541" spans="1:32" s="30" customFormat="1" x14ac:dyDescent="0.25">
      <c r="A541" s="235"/>
      <c r="B541" s="192"/>
      <c r="C541" s="40"/>
      <c r="D541" s="8"/>
      <c r="E541" s="8"/>
      <c r="F541" s="153"/>
      <c r="M541" s="14"/>
      <c r="P541" s="14"/>
      <c r="Q541" s="14"/>
      <c r="AE541" s="4"/>
      <c r="AF541" s="14"/>
    </row>
    <row r="542" spans="1:32" s="30" customFormat="1" x14ac:dyDescent="0.25">
      <c r="A542" s="235"/>
      <c r="B542" s="192"/>
      <c r="C542" s="40"/>
      <c r="D542" s="8"/>
      <c r="E542" s="8"/>
      <c r="F542" s="153"/>
      <c r="M542" s="14"/>
      <c r="P542" s="14"/>
      <c r="Q542" s="14"/>
      <c r="AE542" s="4"/>
      <c r="AF542" s="14"/>
    </row>
    <row r="543" spans="1:32" s="30" customFormat="1" x14ac:dyDescent="0.25">
      <c r="A543" s="235"/>
      <c r="B543" s="192"/>
      <c r="C543" s="40"/>
      <c r="D543" s="8"/>
      <c r="E543" s="8"/>
      <c r="F543" s="153"/>
      <c r="M543" s="14"/>
      <c r="N543" s="14"/>
      <c r="O543" s="14"/>
      <c r="AE543" s="4"/>
      <c r="AF543" s="14"/>
    </row>
    <row r="544" spans="1:32" s="30" customFormat="1" x14ac:dyDescent="0.25">
      <c r="A544" s="235"/>
      <c r="B544" s="192"/>
      <c r="C544" s="40"/>
      <c r="D544" s="8"/>
      <c r="E544" s="8"/>
      <c r="F544" s="153"/>
      <c r="M544" s="14"/>
      <c r="N544" s="14"/>
      <c r="O544" s="14"/>
      <c r="AE544" s="4"/>
      <c r="AF544" s="14"/>
    </row>
    <row r="545" spans="1:32" s="30" customFormat="1" x14ac:dyDescent="0.25">
      <c r="A545" s="235"/>
      <c r="B545" s="192"/>
      <c r="C545" s="40"/>
      <c r="D545" s="8"/>
      <c r="E545" s="8"/>
      <c r="F545" s="153"/>
      <c r="G545" s="14"/>
      <c r="H545" s="45"/>
      <c r="I545" s="45"/>
      <c r="J545" s="45"/>
      <c r="K545" s="14"/>
      <c r="M545" s="14"/>
      <c r="N545" s="14"/>
      <c r="O545" s="14"/>
      <c r="AE545" s="4"/>
      <c r="AF545" s="14"/>
    </row>
    <row r="546" spans="1:32" s="30" customFormat="1" x14ac:dyDescent="0.25">
      <c r="A546" s="235"/>
      <c r="B546" s="192"/>
      <c r="C546" s="40"/>
      <c r="D546" s="8"/>
      <c r="E546" s="8"/>
      <c r="F546" s="153"/>
      <c r="G546" s="14"/>
      <c r="H546" s="45"/>
      <c r="I546" s="45"/>
      <c r="J546" s="45"/>
      <c r="K546" s="14"/>
      <c r="M546" s="14"/>
      <c r="N546" s="14"/>
      <c r="O546" s="14"/>
      <c r="AE546" s="4"/>
    </row>
    <row r="547" spans="1:32" s="30" customFormat="1" x14ac:dyDescent="0.25">
      <c r="A547" s="235"/>
      <c r="B547" s="192"/>
      <c r="C547" s="40"/>
      <c r="D547" s="8"/>
      <c r="E547" s="8"/>
      <c r="F547" s="153"/>
      <c r="G547" s="14"/>
      <c r="H547" s="45"/>
      <c r="I547" s="45"/>
      <c r="J547" s="45"/>
      <c r="K547" s="14"/>
      <c r="M547" s="14"/>
      <c r="N547" s="14"/>
      <c r="O547" s="14"/>
      <c r="AE547" s="4"/>
    </row>
    <row r="548" spans="1:32" s="30" customFormat="1" x14ac:dyDescent="0.25">
      <c r="A548" s="235"/>
      <c r="B548" s="192"/>
      <c r="C548" s="40"/>
      <c r="D548" s="8"/>
      <c r="E548" s="8"/>
      <c r="F548" s="153"/>
      <c r="G548" s="14"/>
      <c r="H548" s="45"/>
      <c r="I548" s="45"/>
      <c r="J548" s="45"/>
      <c r="K548" s="14"/>
      <c r="M548" s="14"/>
      <c r="N548" s="14"/>
      <c r="O548" s="14"/>
      <c r="P548" s="14"/>
      <c r="Q548" s="14"/>
      <c r="AE548" s="4"/>
    </row>
    <row r="549" spans="1:32" s="30" customFormat="1" x14ac:dyDescent="0.25">
      <c r="A549" s="235"/>
      <c r="B549" s="192"/>
      <c r="C549" s="40"/>
      <c r="D549" s="8"/>
      <c r="E549" s="8"/>
      <c r="F549" s="153"/>
      <c r="G549" s="14"/>
      <c r="H549" s="45"/>
      <c r="I549" s="45"/>
      <c r="J549" s="45"/>
      <c r="K549" s="14"/>
      <c r="M549" s="14"/>
      <c r="N549" s="14"/>
      <c r="O549" s="14"/>
      <c r="P549" s="14"/>
      <c r="Q549" s="14"/>
      <c r="AE549" s="4"/>
    </row>
    <row r="550" spans="1:32" s="30" customFormat="1" x14ac:dyDescent="0.25">
      <c r="A550" s="235"/>
      <c r="B550" s="192"/>
      <c r="C550" s="40"/>
      <c r="D550" s="8"/>
      <c r="E550" s="8"/>
      <c r="F550" s="153"/>
      <c r="G550" s="14"/>
      <c r="H550" s="45"/>
      <c r="I550" s="45"/>
      <c r="J550" s="45"/>
      <c r="K550" s="14"/>
      <c r="M550" s="14"/>
      <c r="N550" s="14"/>
      <c r="O550" s="14"/>
      <c r="P550" s="14"/>
      <c r="Q550" s="14"/>
      <c r="AE550" s="4"/>
    </row>
    <row r="551" spans="1:32" s="30" customFormat="1" x14ac:dyDescent="0.25">
      <c r="A551" s="235"/>
      <c r="B551" s="192"/>
      <c r="C551" s="40"/>
      <c r="D551" s="8"/>
      <c r="E551" s="8"/>
      <c r="F551" s="153"/>
      <c r="G551" s="14"/>
      <c r="H551" s="45"/>
      <c r="I551" s="45"/>
      <c r="J551" s="45"/>
      <c r="K551" s="14"/>
      <c r="M551" s="14"/>
      <c r="N551" s="14"/>
      <c r="O551" s="14"/>
      <c r="P551" s="14"/>
      <c r="Q551" s="14"/>
      <c r="AE551" s="4"/>
    </row>
    <row r="552" spans="1:32" s="30" customFormat="1" x14ac:dyDescent="0.25">
      <c r="A552" s="235"/>
      <c r="B552" s="192"/>
      <c r="C552" s="40"/>
      <c r="D552" s="8"/>
      <c r="E552" s="8"/>
      <c r="F552" s="153"/>
      <c r="G552" s="14"/>
      <c r="H552" s="45"/>
      <c r="I552" s="45"/>
      <c r="J552" s="45"/>
      <c r="K552" s="14"/>
      <c r="M552" s="14"/>
      <c r="N552" s="14"/>
      <c r="O552" s="14"/>
      <c r="P552" s="14"/>
      <c r="Q552" s="14"/>
      <c r="AE552" s="4"/>
    </row>
    <row r="553" spans="1:32" s="30" customFormat="1" x14ac:dyDescent="0.25">
      <c r="A553" s="235"/>
      <c r="B553" s="192"/>
      <c r="C553" s="40"/>
      <c r="D553" s="8"/>
      <c r="E553" s="8"/>
      <c r="F553" s="153"/>
      <c r="G553" s="14"/>
      <c r="H553" s="45"/>
      <c r="I553" s="45"/>
      <c r="J553" s="45"/>
      <c r="K553" s="14"/>
      <c r="M553" s="14"/>
      <c r="N553" s="14"/>
      <c r="O553" s="14"/>
      <c r="P553" s="14"/>
      <c r="Q553" s="14"/>
      <c r="AE553" s="4"/>
    </row>
    <row r="554" spans="1:32" s="30" customFormat="1" x14ac:dyDescent="0.25">
      <c r="A554" s="235"/>
      <c r="B554" s="233"/>
      <c r="C554" s="192"/>
      <c r="D554" s="8"/>
      <c r="E554" s="8"/>
      <c r="F554" s="191"/>
      <c r="G554" s="14"/>
      <c r="H554" s="45"/>
      <c r="I554" s="45"/>
      <c r="J554" s="45"/>
      <c r="K554" s="14"/>
      <c r="M554" s="14"/>
      <c r="N554" s="14"/>
      <c r="O554" s="14"/>
      <c r="P554" s="14"/>
      <c r="Q554" s="14"/>
      <c r="AE554" s="4"/>
    </row>
    <row r="555" spans="1:32" s="30" customFormat="1" x14ac:dyDescent="0.25">
      <c r="A555" s="235"/>
      <c r="B555" s="192"/>
      <c r="C555" s="40"/>
      <c r="D555" s="8"/>
      <c r="E555" s="8"/>
      <c r="F555" s="153"/>
      <c r="G555" s="14"/>
      <c r="H555" s="45"/>
      <c r="I555" s="45"/>
      <c r="J555" s="45"/>
      <c r="K555" s="14"/>
      <c r="M555" s="14"/>
      <c r="N555" s="14"/>
      <c r="O555" s="14"/>
      <c r="P555" s="14"/>
      <c r="Q555" s="14"/>
      <c r="AE555" s="4"/>
    </row>
    <row r="556" spans="1:32" s="30" customFormat="1" x14ac:dyDescent="0.25">
      <c r="A556" s="235"/>
      <c r="B556" s="192"/>
      <c r="C556" s="40"/>
      <c r="D556" s="8"/>
      <c r="E556" s="8"/>
      <c r="F556" s="153"/>
      <c r="G556" s="14"/>
      <c r="H556" s="45"/>
      <c r="I556" s="45"/>
      <c r="J556" s="45"/>
      <c r="K556" s="14"/>
      <c r="M556" s="14"/>
      <c r="N556" s="14"/>
      <c r="O556" s="14"/>
      <c r="P556" s="14"/>
      <c r="Q556" s="14"/>
      <c r="AE556" s="4"/>
    </row>
    <row r="557" spans="1:32" s="30" customFormat="1" x14ac:dyDescent="0.25">
      <c r="A557" s="235"/>
      <c r="B557" s="192"/>
      <c r="C557" s="40"/>
      <c r="D557" s="8"/>
      <c r="E557" s="8"/>
      <c r="F557" s="153"/>
      <c r="G557" s="14"/>
      <c r="H557" s="45"/>
      <c r="I557" s="45"/>
      <c r="J557" s="45"/>
      <c r="K557" s="14"/>
      <c r="M557" s="14"/>
      <c r="N557" s="14"/>
      <c r="O557" s="14"/>
      <c r="P557" s="14"/>
      <c r="Q557" s="14"/>
      <c r="AE557" s="4"/>
    </row>
    <row r="558" spans="1:32" s="30" customFormat="1" x14ac:dyDescent="0.25">
      <c r="A558" s="235"/>
      <c r="B558" s="192"/>
      <c r="C558" s="40"/>
      <c r="D558" s="8"/>
      <c r="E558" s="8"/>
      <c r="F558" s="153"/>
      <c r="G558" s="14"/>
      <c r="H558" s="45"/>
      <c r="I558" s="45"/>
      <c r="J558" s="45"/>
      <c r="K558" s="14"/>
      <c r="M558" s="14"/>
      <c r="N558" s="14"/>
      <c r="O558" s="14"/>
      <c r="P558" s="14"/>
      <c r="Q558" s="14"/>
      <c r="AE558" s="4"/>
    </row>
    <row r="559" spans="1:32" s="30" customFormat="1" x14ac:dyDescent="0.25">
      <c r="A559" s="235"/>
      <c r="B559" s="192"/>
      <c r="C559" s="40"/>
      <c r="D559" s="8"/>
      <c r="E559" s="8"/>
      <c r="F559" s="153"/>
      <c r="M559" s="14"/>
      <c r="AE559" s="4"/>
    </row>
    <row r="560" spans="1:32" s="30" customFormat="1" x14ac:dyDescent="0.25">
      <c r="A560" s="235"/>
      <c r="B560" s="192"/>
      <c r="C560" s="40"/>
      <c r="D560" s="8"/>
      <c r="E560" s="8"/>
      <c r="F560" s="153"/>
    </row>
    <row r="561" spans="1:32" s="30" customFormat="1" x14ac:dyDescent="0.25">
      <c r="A561" s="235"/>
      <c r="B561" s="192"/>
      <c r="C561" s="40"/>
      <c r="D561" s="8"/>
      <c r="E561" s="8"/>
      <c r="F561" s="153"/>
    </row>
    <row r="562" spans="1:32" s="201" customFormat="1" x14ac:dyDescent="0.25">
      <c r="A562" s="235"/>
      <c r="B562" s="192"/>
      <c r="C562" s="40"/>
      <c r="D562" s="8"/>
      <c r="E562" s="8"/>
      <c r="F562" s="153"/>
      <c r="G562" s="30"/>
      <c r="H562" s="30"/>
      <c r="I562" s="30"/>
      <c r="J562" s="30"/>
      <c r="K562" s="30"/>
      <c r="M562" s="30"/>
      <c r="N562" s="30"/>
      <c r="O562" s="30"/>
      <c r="P562" s="30"/>
      <c r="Q562" s="30"/>
      <c r="AE562" s="30"/>
      <c r="AF562" s="30"/>
    </row>
    <row r="563" spans="1:32" s="30" customFormat="1" x14ac:dyDescent="0.25">
      <c r="A563" s="235"/>
      <c r="B563" s="192"/>
      <c r="C563" s="40"/>
      <c r="D563" s="8"/>
      <c r="E563" s="8"/>
      <c r="F563" s="153"/>
    </row>
    <row r="564" spans="1:32" s="30" customFormat="1" x14ac:dyDescent="0.25">
      <c r="A564" s="235"/>
      <c r="B564" s="192"/>
      <c r="C564" s="40"/>
      <c r="D564" s="8"/>
      <c r="E564" s="8"/>
      <c r="F564" s="153"/>
      <c r="G564" s="14"/>
      <c r="H564" s="45"/>
      <c r="I564" s="45"/>
      <c r="J564" s="45"/>
      <c r="K564" s="14"/>
      <c r="N564" s="14"/>
      <c r="O564" s="14"/>
      <c r="P564" s="14"/>
      <c r="Q564" s="14"/>
    </row>
    <row r="565" spans="1:32" x14ac:dyDescent="0.25">
      <c r="A565" s="235"/>
      <c r="B565" s="6"/>
      <c r="C565" s="40"/>
      <c r="D565" s="8"/>
      <c r="E565" s="8"/>
      <c r="F565" s="153"/>
      <c r="G565" s="14"/>
      <c r="AE565" s="4"/>
      <c r="AF565" s="30"/>
    </row>
    <row r="566" spans="1:32" x14ac:dyDescent="0.25">
      <c r="A566" s="235"/>
      <c r="B566" s="6"/>
      <c r="C566" s="40"/>
      <c r="D566" s="8"/>
      <c r="E566" s="8"/>
      <c r="F566" s="153"/>
      <c r="G566" s="14"/>
      <c r="AE566" s="4"/>
      <c r="AF566" s="30"/>
    </row>
    <row r="567" spans="1:32" x14ac:dyDescent="0.25">
      <c r="A567" s="235"/>
      <c r="B567" s="6"/>
      <c r="C567" s="40"/>
      <c r="E567" s="94"/>
      <c r="F567" s="153"/>
      <c r="G567" s="14"/>
      <c r="AE567" s="4"/>
      <c r="AF567" s="30"/>
    </row>
    <row r="568" spans="1:32" x14ac:dyDescent="0.25">
      <c r="A568" s="235"/>
      <c r="B568" s="6"/>
      <c r="C568" s="40"/>
      <c r="E568" s="94"/>
      <c r="F568" s="153"/>
      <c r="G568" s="14"/>
      <c r="AE568" s="4"/>
      <c r="AF568" s="30"/>
    </row>
    <row r="569" spans="1:32" x14ac:dyDescent="0.25">
      <c r="A569" s="235"/>
      <c r="B569" s="6"/>
      <c r="C569" s="40"/>
      <c r="E569" s="94"/>
      <c r="F569" s="153"/>
      <c r="AE569" s="4"/>
      <c r="AF569" s="30"/>
    </row>
    <row r="570" spans="1:32" ht="18.75" x14ac:dyDescent="0.25">
      <c r="A570" s="155"/>
      <c r="B570" s="104"/>
      <c r="C570" s="134"/>
      <c r="D570" s="135"/>
      <c r="E570" s="106"/>
      <c r="F570" s="106"/>
      <c r="AE570" s="4"/>
      <c r="AF570" s="30"/>
    </row>
    <row r="571" spans="1:32" x14ac:dyDescent="0.25">
      <c r="A571" s="49"/>
      <c r="B571" s="47"/>
      <c r="C571" s="49"/>
      <c r="D571" s="8"/>
      <c r="E571" s="8"/>
      <c r="F571" s="153"/>
      <c r="AE571" s="4"/>
      <c r="AF571" s="30"/>
    </row>
    <row r="572" spans="1:32" x14ac:dyDescent="0.25">
      <c r="A572" s="236"/>
      <c r="B572" s="47"/>
      <c r="C572" s="49"/>
      <c r="D572" s="8"/>
      <c r="E572" s="8"/>
      <c r="F572" s="153"/>
      <c r="AE572" s="4"/>
      <c r="AF572" s="30"/>
    </row>
    <row r="573" spans="1:32" x14ac:dyDescent="0.25">
      <c r="A573" s="236"/>
      <c r="B573" s="47"/>
      <c r="C573" s="49"/>
      <c r="D573" s="8"/>
      <c r="E573" s="8"/>
      <c r="F573" s="153"/>
      <c r="AE573" s="4"/>
      <c r="AF573" s="30"/>
    </row>
    <row r="574" spans="1:32" x14ac:dyDescent="0.25">
      <c r="A574" s="236"/>
      <c r="B574" s="47"/>
      <c r="C574" s="49"/>
      <c r="D574" s="8"/>
      <c r="E574" s="8"/>
      <c r="F574" s="153"/>
      <c r="AE574" s="4"/>
      <c r="AF574" s="30"/>
    </row>
    <row r="575" spans="1:32" x14ac:dyDescent="0.25">
      <c r="A575" s="236"/>
      <c r="B575" s="47"/>
      <c r="C575" s="49"/>
      <c r="D575" s="8"/>
      <c r="E575" s="8"/>
      <c r="F575" s="153"/>
      <c r="AE575" s="4"/>
      <c r="AF575" s="30"/>
    </row>
    <row r="576" spans="1:32" x14ac:dyDescent="0.25">
      <c r="A576" s="236"/>
      <c r="B576" s="47"/>
      <c r="C576" s="49"/>
      <c r="D576" s="8"/>
      <c r="E576" s="8"/>
      <c r="F576" s="153"/>
      <c r="AE576" s="4"/>
      <c r="AF576" s="30"/>
    </row>
    <row r="577" spans="1:32" x14ac:dyDescent="0.25">
      <c r="A577" s="236"/>
      <c r="B577" s="47"/>
      <c r="C577" s="49"/>
      <c r="D577" s="8"/>
      <c r="E577" s="8"/>
      <c r="F577" s="153"/>
      <c r="AE577" s="4"/>
      <c r="AF577" s="30"/>
    </row>
    <row r="578" spans="1:32" x14ac:dyDescent="0.25">
      <c r="A578" s="236"/>
      <c r="B578" s="47"/>
      <c r="C578" s="49"/>
      <c r="D578" s="8"/>
      <c r="E578" s="8"/>
      <c r="F578" s="153"/>
      <c r="AE578" s="4"/>
      <c r="AF578" s="30"/>
    </row>
    <row r="579" spans="1:32" x14ac:dyDescent="0.25">
      <c r="A579" s="236"/>
      <c r="B579" s="47"/>
      <c r="C579" s="49"/>
      <c r="D579" s="8"/>
      <c r="E579" s="8"/>
      <c r="F579" s="153"/>
      <c r="AE579" s="4"/>
      <c r="AF579" s="30"/>
    </row>
    <row r="580" spans="1:32" x14ac:dyDescent="0.25">
      <c r="A580" s="236"/>
      <c r="B580" s="47"/>
      <c r="C580" s="49"/>
      <c r="D580" s="8"/>
      <c r="E580" s="8"/>
      <c r="F580" s="153"/>
      <c r="AE580" s="4"/>
      <c r="AF580" s="30"/>
    </row>
    <row r="581" spans="1:32" x14ac:dyDescent="0.25">
      <c r="A581" s="236"/>
      <c r="B581" s="47"/>
      <c r="C581" s="49"/>
      <c r="D581" s="8"/>
      <c r="E581" s="8"/>
      <c r="F581" s="153"/>
      <c r="AE581" s="4"/>
      <c r="AF581" s="30"/>
    </row>
    <row r="582" spans="1:32" x14ac:dyDescent="0.25">
      <c r="A582" s="236"/>
      <c r="B582" s="47"/>
      <c r="C582" s="49"/>
      <c r="D582" s="8"/>
      <c r="E582" s="8"/>
      <c r="F582" s="153"/>
      <c r="AE582" s="4"/>
      <c r="AF582" s="30"/>
    </row>
    <row r="583" spans="1:32" x14ac:dyDescent="0.25">
      <c r="A583" s="13"/>
      <c r="B583" s="11"/>
      <c r="C583" s="40"/>
      <c r="D583" s="8"/>
      <c r="E583" s="8"/>
      <c r="F583" s="191"/>
      <c r="G583" s="8"/>
      <c r="H583" s="8"/>
      <c r="I583" s="46"/>
      <c r="J583" s="46"/>
      <c r="P583" s="30"/>
      <c r="Q583" s="30"/>
      <c r="AE583" s="4"/>
      <c r="AF583" s="30"/>
    </row>
    <row r="584" spans="1:32" x14ac:dyDescent="0.25">
      <c r="A584" s="13"/>
      <c r="B584" s="11"/>
      <c r="C584" s="40"/>
      <c r="D584" s="8"/>
      <c r="E584" s="8"/>
      <c r="F584" s="191"/>
      <c r="G584" s="8"/>
      <c r="H584" s="8"/>
      <c r="I584" s="46"/>
      <c r="J584" s="46"/>
      <c r="P584" s="30"/>
      <c r="Q584" s="30"/>
      <c r="AE584" s="4"/>
      <c r="AF584" s="30"/>
    </row>
    <row r="585" spans="1:32" x14ac:dyDescent="0.25">
      <c r="A585" s="13"/>
      <c r="B585" s="192"/>
      <c r="C585" s="40"/>
      <c r="D585" s="8"/>
      <c r="E585" s="8"/>
      <c r="F585" s="153"/>
      <c r="G585" s="14"/>
      <c r="H585" s="8"/>
      <c r="J585" s="46"/>
      <c r="P585" s="30"/>
      <c r="Q585" s="30"/>
      <c r="AE585" s="4"/>
      <c r="AF585" s="30"/>
    </row>
    <row r="586" spans="1:32" x14ac:dyDescent="0.25">
      <c r="A586" s="13"/>
      <c r="B586" s="192"/>
      <c r="C586" s="40"/>
      <c r="D586" s="8"/>
      <c r="E586" s="8"/>
      <c r="F586" s="153"/>
      <c r="G586" s="14"/>
      <c r="H586" s="8"/>
      <c r="J586" s="46"/>
      <c r="Q586" s="30"/>
      <c r="AE586" s="4"/>
      <c r="AF586" s="30"/>
    </row>
    <row r="587" spans="1:32" x14ac:dyDescent="0.25">
      <c r="A587" s="13"/>
      <c r="B587" s="192"/>
      <c r="C587" s="40"/>
      <c r="D587" s="8"/>
      <c r="E587" s="8"/>
      <c r="F587" s="153"/>
      <c r="G587" s="14"/>
      <c r="J587" s="46"/>
      <c r="M587" s="30"/>
      <c r="Q587" s="30"/>
      <c r="AE587" s="30"/>
      <c r="AF587" s="30"/>
    </row>
    <row r="588" spans="1:32" x14ac:dyDescent="0.25">
      <c r="A588" s="13"/>
      <c r="B588" s="192"/>
      <c r="C588" s="40"/>
      <c r="D588" s="8"/>
      <c r="E588" s="8"/>
      <c r="F588" s="153"/>
      <c r="G588" s="14"/>
      <c r="H588" s="8"/>
      <c r="J588" s="46"/>
      <c r="M588" s="30"/>
      <c r="Q588" s="30"/>
      <c r="AE588" s="30"/>
      <c r="AF588" s="30"/>
    </row>
    <row r="589" spans="1:32" x14ac:dyDescent="0.25">
      <c r="A589" s="13"/>
      <c r="B589" s="47"/>
      <c r="C589" s="40"/>
      <c r="D589" s="8"/>
      <c r="E589" s="8"/>
      <c r="F589" s="153"/>
      <c r="G589" s="14"/>
      <c r="H589" s="134"/>
      <c r="I589" s="134"/>
      <c r="J589" s="4"/>
      <c r="M589" s="30"/>
      <c r="Q589" s="30"/>
      <c r="AE589" s="30"/>
      <c r="AF589" s="30"/>
    </row>
    <row r="590" spans="1:32" x14ac:dyDescent="0.25">
      <c r="A590" s="237"/>
      <c r="B590" s="47"/>
      <c r="C590" s="40"/>
      <c r="D590" s="8"/>
      <c r="E590" s="8"/>
      <c r="F590" s="153"/>
      <c r="G590" s="14"/>
      <c r="H590" s="134"/>
      <c r="I590" s="134"/>
      <c r="J590" s="4"/>
      <c r="Q590" s="30"/>
      <c r="AE590" s="4"/>
      <c r="AF590" s="30"/>
    </row>
    <row r="591" spans="1:32" x14ac:dyDescent="0.25">
      <c r="A591" s="237"/>
      <c r="B591" s="47"/>
      <c r="C591" s="40"/>
      <c r="D591" s="8"/>
      <c r="E591" s="8"/>
      <c r="F591" s="153"/>
      <c r="G591" s="14"/>
      <c r="H591" s="134"/>
      <c r="I591" s="134"/>
      <c r="J591" s="4"/>
      <c r="AE591" s="4"/>
      <c r="AF591" s="30"/>
    </row>
    <row r="592" spans="1:32" x14ac:dyDescent="0.25">
      <c r="A592" s="237"/>
      <c r="B592" s="47"/>
      <c r="C592" s="40"/>
      <c r="D592" s="8"/>
      <c r="E592" s="8"/>
      <c r="F592" s="153"/>
      <c r="G592" s="14"/>
      <c r="H592" s="134"/>
      <c r="I592" s="134"/>
      <c r="J592" s="4"/>
      <c r="M592" s="30"/>
      <c r="AE592" s="30"/>
      <c r="AF592" s="30"/>
    </row>
    <row r="593" spans="1:32" x14ac:dyDescent="0.25">
      <c r="A593" s="237"/>
      <c r="B593" s="47"/>
      <c r="C593" s="40"/>
      <c r="D593" s="8"/>
      <c r="E593" s="8"/>
      <c r="F593" s="153"/>
      <c r="G593" s="14"/>
      <c r="H593" s="134"/>
      <c r="I593" s="134"/>
      <c r="J593" s="46"/>
      <c r="M593" s="30"/>
      <c r="N593" s="30"/>
      <c r="O593" s="30"/>
      <c r="AE593" s="30"/>
      <c r="AF593" s="30"/>
    </row>
    <row r="594" spans="1:32" x14ac:dyDescent="0.25">
      <c r="A594" s="237"/>
      <c r="B594" s="47"/>
      <c r="C594" s="40"/>
      <c r="D594" s="8"/>
      <c r="E594" s="8"/>
      <c r="F594" s="153"/>
      <c r="G594" s="14"/>
      <c r="H594" s="134"/>
      <c r="I594" s="134"/>
      <c r="J594" s="46"/>
      <c r="N594" s="30"/>
      <c r="O594" s="30"/>
      <c r="AE594" s="4"/>
      <c r="AF594" s="30"/>
    </row>
    <row r="595" spans="1:32" x14ac:dyDescent="0.25">
      <c r="A595" s="237"/>
      <c r="B595" s="47"/>
      <c r="C595" s="40"/>
      <c r="D595" s="8"/>
      <c r="E595" s="8"/>
      <c r="F595" s="153"/>
      <c r="G595" s="14"/>
      <c r="H595" s="134"/>
      <c r="I595" s="134"/>
      <c r="J595" s="46"/>
      <c r="M595" s="30"/>
      <c r="N595" s="30"/>
      <c r="O595" s="30"/>
      <c r="AE595" s="30"/>
      <c r="AF595" s="30"/>
    </row>
    <row r="596" spans="1:32" x14ac:dyDescent="0.25">
      <c r="A596" s="237"/>
      <c r="B596" s="47"/>
      <c r="C596" s="40"/>
      <c r="D596" s="8"/>
      <c r="E596" s="8"/>
      <c r="F596" s="153"/>
      <c r="G596" s="14"/>
      <c r="H596" s="134"/>
      <c r="I596" s="134"/>
      <c r="J596" s="46"/>
      <c r="M596" s="30"/>
      <c r="AE596" s="30"/>
      <c r="AF596" s="30"/>
    </row>
    <row r="597" spans="1:32" x14ac:dyDescent="0.25">
      <c r="A597" s="235"/>
      <c r="B597" s="192"/>
      <c r="C597" s="40"/>
      <c r="D597" s="8"/>
      <c r="E597" s="8"/>
      <c r="F597" s="153"/>
      <c r="G597" s="14"/>
      <c r="H597" s="8"/>
      <c r="J597" s="46"/>
      <c r="M597" s="30"/>
      <c r="AE597" s="30"/>
      <c r="AF597" s="30"/>
    </row>
    <row r="598" spans="1:32" x14ac:dyDescent="0.25">
      <c r="A598" s="235"/>
      <c r="B598" s="192"/>
      <c r="C598" s="40"/>
      <c r="D598" s="8"/>
      <c r="E598" s="8"/>
      <c r="F598" s="153"/>
      <c r="G598" s="14"/>
      <c r="H598" s="8"/>
      <c r="J598" s="46"/>
      <c r="M598" s="30"/>
      <c r="AE598" s="30"/>
      <c r="AF598" s="201"/>
    </row>
    <row r="599" spans="1:32" x14ac:dyDescent="0.25">
      <c r="A599" s="235"/>
      <c r="B599" s="192"/>
      <c r="C599" s="40"/>
      <c r="D599" s="8"/>
      <c r="E599" s="8"/>
      <c r="F599" s="153"/>
      <c r="G599" s="14"/>
      <c r="H599" s="8"/>
      <c r="J599" s="46"/>
      <c r="M599" s="30"/>
      <c r="AE599" s="30"/>
      <c r="AF599" s="30"/>
    </row>
    <row r="600" spans="1:32" x14ac:dyDescent="0.25">
      <c r="A600" s="235"/>
      <c r="B600" s="192"/>
      <c r="C600" s="40"/>
      <c r="D600" s="8"/>
      <c r="E600" s="8"/>
      <c r="F600" s="153"/>
      <c r="G600" s="14"/>
      <c r="H600" s="8"/>
      <c r="J600" s="46"/>
      <c r="K600" s="30"/>
      <c r="M600" s="30"/>
      <c r="AE600" s="30"/>
      <c r="AF600" s="30"/>
    </row>
    <row r="601" spans="1:32" x14ac:dyDescent="0.25">
      <c r="A601" s="235"/>
      <c r="B601" s="192"/>
      <c r="C601" s="40"/>
      <c r="D601" s="8"/>
      <c r="E601" s="8"/>
      <c r="F601" s="153"/>
      <c r="G601" s="14"/>
      <c r="J601" s="46"/>
      <c r="K601" s="30"/>
      <c r="M601" s="30"/>
      <c r="N601" s="30"/>
      <c r="O601" s="30"/>
      <c r="AE601" s="30"/>
    </row>
    <row r="602" spans="1:32" x14ac:dyDescent="0.25">
      <c r="A602" s="235"/>
      <c r="B602" s="192"/>
      <c r="C602" s="40"/>
      <c r="D602" s="8"/>
      <c r="E602" s="8"/>
      <c r="F602" s="153"/>
      <c r="G602" s="14"/>
      <c r="H602" s="8"/>
      <c r="J602" s="46"/>
      <c r="K602" s="30"/>
      <c r="M602" s="30"/>
      <c r="N602" s="30"/>
      <c r="O602" s="30"/>
      <c r="AE602" s="30"/>
    </row>
    <row r="603" spans="1:32" x14ac:dyDescent="0.25">
      <c r="A603" s="235"/>
      <c r="B603" s="192"/>
      <c r="C603" s="40"/>
      <c r="D603" s="8"/>
      <c r="E603" s="8"/>
      <c r="F603" s="153"/>
      <c r="J603" s="46"/>
      <c r="K603" s="30"/>
      <c r="N603" s="30"/>
      <c r="O603" s="30"/>
      <c r="AE603" s="4"/>
    </row>
    <row r="604" spans="1:32" x14ac:dyDescent="0.25">
      <c r="A604" s="235"/>
      <c r="B604" s="192"/>
      <c r="C604" s="40"/>
      <c r="D604" s="8"/>
      <c r="E604" s="8"/>
      <c r="F604" s="153"/>
      <c r="J604" s="46"/>
      <c r="K604" s="30"/>
      <c r="N604" s="30"/>
      <c r="O604" s="30"/>
      <c r="AE604" s="4"/>
    </row>
    <row r="605" spans="1:32" x14ac:dyDescent="0.25">
      <c r="A605" s="235"/>
      <c r="B605" s="192"/>
      <c r="C605" s="40"/>
      <c r="D605" s="8"/>
      <c r="E605" s="8"/>
      <c r="F605" s="153"/>
      <c r="N605" s="30"/>
      <c r="O605" s="30"/>
      <c r="AE605" s="4"/>
    </row>
    <row r="606" spans="1:32" x14ac:dyDescent="0.25">
      <c r="A606" s="235"/>
      <c r="B606" s="192"/>
      <c r="C606" s="40"/>
      <c r="D606" s="8"/>
      <c r="E606" s="8"/>
      <c r="F606" s="153"/>
      <c r="N606" s="30"/>
      <c r="O606" s="30"/>
      <c r="P606" s="30"/>
    </row>
    <row r="607" spans="1:32" x14ac:dyDescent="0.25">
      <c r="A607" s="235"/>
      <c r="B607" s="192"/>
      <c r="C607" s="40"/>
      <c r="D607" s="8"/>
      <c r="E607" s="8"/>
      <c r="F607" s="153"/>
      <c r="N607" s="30"/>
      <c r="O607" s="30"/>
      <c r="P607" s="30"/>
    </row>
    <row r="608" spans="1:32" x14ac:dyDescent="0.25">
      <c r="A608" s="235"/>
      <c r="B608" s="192"/>
      <c r="C608" s="40"/>
      <c r="D608" s="8"/>
      <c r="E608" s="8"/>
      <c r="F608" s="153"/>
      <c r="N608" s="30"/>
      <c r="O608" s="30"/>
      <c r="P608" s="30"/>
      <c r="AE608" s="4"/>
    </row>
    <row r="609" spans="1:31" x14ac:dyDescent="0.25">
      <c r="A609" s="235"/>
      <c r="B609" s="192"/>
      <c r="C609" s="40"/>
      <c r="D609" s="8"/>
      <c r="E609" s="8"/>
      <c r="F609" s="153"/>
      <c r="J609" s="46"/>
      <c r="N609" s="30"/>
      <c r="O609" s="30"/>
      <c r="P609" s="30"/>
      <c r="Q609" s="30"/>
      <c r="AE609" s="4"/>
    </row>
    <row r="610" spans="1:31" x14ac:dyDescent="0.25">
      <c r="A610" s="235"/>
      <c r="B610" s="192"/>
      <c r="C610" s="40"/>
      <c r="D610" s="8"/>
      <c r="E610" s="8"/>
      <c r="F610" s="153"/>
      <c r="J610" s="46"/>
      <c r="M610" s="30"/>
      <c r="N610" s="30"/>
      <c r="O610" s="30"/>
      <c r="P610" s="30"/>
      <c r="Q610" s="30"/>
      <c r="AE610" s="30"/>
    </row>
    <row r="611" spans="1:31" x14ac:dyDescent="0.25">
      <c r="A611" s="235"/>
      <c r="B611" s="6"/>
      <c r="C611" s="40"/>
      <c r="D611" s="8"/>
      <c r="E611" s="8"/>
      <c r="F611" s="153"/>
      <c r="M611" s="30"/>
      <c r="N611" s="30"/>
      <c r="O611" s="30"/>
      <c r="P611" s="30"/>
      <c r="Q611" s="30"/>
      <c r="AE611" s="30"/>
    </row>
    <row r="612" spans="1:31" x14ac:dyDescent="0.25">
      <c r="A612" s="235"/>
      <c r="B612" s="192"/>
      <c r="C612" s="40"/>
      <c r="D612" s="8"/>
      <c r="E612" s="8"/>
      <c r="F612" s="153"/>
      <c r="J612" s="46"/>
      <c r="M612" s="30"/>
      <c r="N612" s="30"/>
      <c r="O612" s="30"/>
      <c r="P612" s="30"/>
      <c r="Q612" s="30"/>
      <c r="AE612" s="30"/>
    </row>
    <row r="613" spans="1:31" x14ac:dyDescent="0.25">
      <c r="A613" s="13"/>
      <c r="B613" s="194"/>
      <c r="C613" s="40"/>
      <c r="D613" s="8"/>
      <c r="E613" s="8"/>
      <c r="F613" s="191"/>
      <c r="M613" s="30"/>
      <c r="N613" s="30"/>
      <c r="O613" s="30"/>
      <c r="P613" s="30"/>
      <c r="Q613" s="30"/>
      <c r="AE613" s="30"/>
    </row>
    <row r="614" spans="1:31" x14ac:dyDescent="0.25">
      <c r="A614" s="13"/>
      <c r="B614" s="192"/>
      <c r="C614" s="40"/>
      <c r="D614" s="8"/>
      <c r="E614" s="8"/>
      <c r="F614" s="153"/>
      <c r="L614" s="14"/>
      <c r="M614" s="30"/>
      <c r="N614" s="30"/>
      <c r="O614" s="30"/>
      <c r="P614" s="30"/>
      <c r="Q614" s="30"/>
      <c r="AE614" s="30"/>
    </row>
    <row r="615" spans="1:31" s="238" customFormat="1" x14ac:dyDescent="0.25">
      <c r="A615" s="235"/>
      <c r="B615" s="192"/>
      <c r="C615" s="40"/>
      <c r="D615" s="8"/>
      <c r="E615" s="8"/>
      <c r="F615" s="153"/>
      <c r="G615" s="30"/>
      <c r="H615" s="30"/>
      <c r="I615" s="30"/>
      <c r="J615" s="30"/>
      <c r="K615" s="30"/>
      <c r="M615" s="30"/>
      <c r="N615" s="239"/>
      <c r="O615" s="239"/>
      <c r="P615" s="239"/>
      <c r="Q615" s="239"/>
      <c r="AE615" s="30"/>
    </row>
    <row r="616" spans="1:31" x14ac:dyDescent="0.25">
      <c r="A616" s="235"/>
      <c r="B616" s="192"/>
      <c r="C616" s="40"/>
      <c r="D616" s="8"/>
      <c r="E616" s="8"/>
      <c r="F616" s="153"/>
      <c r="G616" s="30"/>
      <c r="H616" s="30"/>
      <c r="I616" s="30"/>
      <c r="J616" s="30"/>
      <c r="K616" s="30"/>
      <c r="M616" s="239"/>
      <c r="AE616" s="239"/>
    </row>
    <row r="617" spans="1:31" x14ac:dyDescent="0.25">
      <c r="A617" s="235"/>
      <c r="B617" s="192"/>
      <c r="C617" s="40"/>
      <c r="D617" s="8"/>
      <c r="E617" s="8"/>
      <c r="F617" s="153"/>
      <c r="G617" s="14"/>
      <c r="AE617" s="4"/>
    </row>
    <row r="618" spans="1:31" x14ac:dyDescent="0.25">
      <c r="A618" s="235"/>
      <c r="B618" s="192"/>
      <c r="C618" s="40"/>
      <c r="D618" s="8"/>
      <c r="E618" s="8"/>
      <c r="F618" s="153"/>
      <c r="G618" s="30"/>
      <c r="H618" s="30"/>
      <c r="I618" s="30"/>
      <c r="J618" s="30"/>
      <c r="K618" s="30"/>
      <c r="AE618" s="4"/>
    </row>
    <row r="619" spans="1:31" x14ac:dyDescent="0.25">
      <c r="A619" s="235"/>
      <c r="B619" s="192"/>
      <c r="C619" s="40"/>
      <c r="D619" s="8"/>
      <c r="E619" s="8"/>
      <c r="F619" s="153"/>
      <c r="G619" s="30"/>
      <c r="H619" s="30"/>
      <c r="I619" s="30"/>
      <c r="J619" s="30"/>
      <c r="K619" s="30"/>
      <c r="AE619" s="4"/>
    </row>
    <row r="620" spans="1:31" x14ac:dyDescent="0.25">
      <c r="A620" s="235"/>
      <c r="B620" s="192"/>
      <c r="C620" s="40"/>
      <c r="D620" s="8"/>
      <c r="E620" s="8"/>
      <c r="F620" s="153"/>
      <c r="G620" s="30"/>
      <c r="H620" s="30"/>
      <c r="I620" s="30"/>
      <c r="J620" s="30"/>
      <c r="K620" s="30"/>
      <c r="AE620" s="4"/>
    </row>
    <row r="621" spans="1:31" x14ac:dyDescent="0.25">
      <c r="A621" s="235"/>
      <c r="B621" s="192"/>
      <c r="C621" s="40"/>
      <c r="D621" s="8"/>
      <c r="E621" s="8"/>
      <c r="F621" s="153"/>
      <c r="G621" s="30"/>
      <c r="H621" s="30"/>
      <c r="I621" s="30"/>
      <c r="J621" s="30"/>
      <c r="K621" s="30"/>
      <c r="AE621" s="4"/>
    </row>
    <row r="622" spans="1:31" x14ac:dyDescent="0.25">
      <c r="A622" s="235"/>
      <c r="B622" s="192"/>
      <c r="C622" s="40"/>
      <c r="D622" s="8"/>
      <c r="E622" s="8"/>
      <c r="F622" s="153"/>
      <c r="G622" s="30"/>
      <c r="H622" s="30"/>
      <c r="I622" s="30"/>
      <c r="J622" s="30"/>
      <c r="K622" s="30"/>
      <c r="AE622" s="4"/>
    </row>
    <row r="623" spans="1:31" x14ac:dyDescent="0.25">
      <c r="A623" s="235"/>
      <c r="B623" s="192"/>
      <c r="C623" s="40"/>
      <c r="D623" s="8"/>
      <c r="E623" s="8"/>
      <c r="F623" s="153"/>
      <c r="G623" s="30"/>
      <c r="H623" s="30"/>
      <c r="I623" s="30"/>
      <c r="J623" s="30"/>
      <c r="K623" s="30"/>
      <c r="AE623" s="4"/>
    </row>
    <row r="624" spans="1:31" x14ac:dyDescent="0.25">
      <c r="A624" s="235"/>
      <c r="B624" s="192"/>
      <c r="C624" s="40"/>
      <c r="D624" s="8"/>
      <c r="E624" s="8"/>
      <c r="F624" s="153"/>
      <c r="G624" s="30"/>
      <c r="H624" s="30"/>
      <c r="I624" s="30"/>
      <c r="J624" s="30"/>
      <c r="K624" s="30"/>
      <c r="AE624" s="4"/>
    </row>
    <row r="625" spans="1:31" x14ac:dyDescent="0.25">
      <c r="A625" s="235"/>
      <c r="B625" s="192"/>
      <c r="C625" s="40"/>
      <c r="D625" s="8"/>
      <c r="E625" s="8"/>
      <c r="F625" s="153"/>
      <c r="G625" s="30"/>
      <c r="H625" s="30"/>
      <c r="I625" s="30"/>
      <c r="J625" s="30"/>
      <c r="K625" s="30"/>
      <c r="AE625" s="4"/>
    </row>
    <row r="626" spans="1:31" x14ac:dyDescent="0.25">
      <c r="A626" s="235"/>
      <c r="B626" s="192"/>
      <c r="C626" s="40"/>
      <c r="D626" s="8"/>
      <c r="E626" s="8"/>
      <c r="F626" s="153"/>
      <c r="G626" s="14"/>
      <c r="AE626" s="4"/>
    </row>
    <row r="627" spans="1:31" x14ac:dyDescent="0.25">
      <c r="A627" s="235"/>
      <c r="B627" s="192"/>
      <c r="C627" s="40"/>
      <c r="D627" s="8"/>
      <c r="E627" s="8"/>
      <c r="F627" s="153"/>
      <c r="G627" s="14"/>
      <c r="AE627" s="4"/>
    </row>
    <row r="628" spans="1:31" x14ac:dyDescent="0.25">
      <c r="A628" s="235"/>
      <c r="B628" s="192"/>
      <c r="C628" s="40"/>
      <c r="D628" s="8"/>
      <c r="E628" s="8"/>
      <c r="F628" s="153"/>
      <c r="G628" s="14"/>
      <c r="AE628" s="4"/>
    </row>
    <row r="629" spans="1:31" x14ac:dyDescent="0.25">
      <c r="A629" s="235"/>
      <c r="B629" s="192"/>
      <c r="C629" s="40"/>
      <c r="D629" s="8"/>
      <c r="E629" s="8"/>
      <c r="F629" s="153"/>
      <c r="G629" s="14"/>
      <c r="H629" s="14"/>
      <c r="I629" s="14"/>
      <c r="J629" s="14"/>
      <c r="AE629" s="4"/>
    </row>
    <row r="630" spans="1:31" x14ac:dyDescent="0.25">
      <c r="A630" s="235"/>
      <c r="B630" s="192"/>
      <c r="C630" s="40"/>
      <c r="D630" s="8"/>
      <c r="E630" s="8"/>
      <c r="F630" s="153"/>
      <c r="G630" s="14"/>
      <c r="H630" s="14"/>
      <c r="I630" s="14"/>
      <c r="J630" s="14"/>
      <c r="AE630" s="4"/>
    </row>
    <row r="631" spans="1:31" x14ac:dyDescent="0.25">
      <c r="A631" s="235"/>
      <c r="D631" s="8"/>
      <c r="E631" s="8"/>
      <c r="F631" s="153"/>
      <c r="G631" s="14"/>
      <c r="J631" s="46"/>
      <c r="AE631" s="4"/>
    </row>
    <row r="632" spans="1:31" x14ac:dyDescent="0.25">
      <c r="A632" s="235"/>
      <c r="B632" s="6"/>
      <c r="C632" s="40"/>
      <c r="D632" s="8"/>
      <c r="E632" s="8"/>
      <c r="F632" s="153"/>
      <c r="G632" s="14"/>
      <c r="AE632" s="4"/>
    </row>
    <row r="633" spans="1:31" x14ac:dyDescent="0.25">
      <c r="A633" s="149"/>
      <c r="B633" s="150"/>
      <c r="C633" s="49"/>
      <c r="D633" s="8"/>
      <c r="E633" s="8"/>
      <c r="F633" s="153"/>
      <c r="I633" s="30"/>
      <c r="J633" s="30"/>
      <c r="K633" s="30"/>
      <c r="AE633" s="4"/>
    </row>
    <row r="634" spans="1:31" x14ac:dyDescent="0.25">
      <c r="A634" s="131"/>
      <c r="B634" s="47"/>
      <c r="C634" s="49"/>
      <c r="D634" s="8"/>
      <c r="E634" s="8"/>
      <c r="F634" s="153"/>
      <c r="I634" s="30"/>
      <c r="J634" s="30"/>
      <c r="K634" s="239"/>
      <c r="AE634" s="4"/>
    </row>
    <row r="635" spans="1:31" x14ac:dyDescent="0.25">
      <c r="A635" s="234"/>
      <c r="B635" s="47"/>
      <c r="C635" s="49"/>
      <c r="D635" s="8"/>
      <c r="E635" s="8"/>
      <c r="F635" s="153"/>
      <c r="AE635" s="4"/>
    </row>
    <row r="636" spans="1:31" x14ac:dyDescent="0.25">
      <c r="A636" s="234"/>
      <c r="B636" s="47"/>
      <c r="C636" s="49"/>
      <c r="D636" s="8"/>
      <c r="E636" s="8"/>
      <c r="F636" s="153"/>
      <c r="AE636" s="4"/>
    </row>
    <row r="637" spans="1:31" x14ac:dyDescent="0.25">
      <c r="A637" s="234"/>
      <c r="B637" s="47"/>
      <c r="C637" s="49"/>
      <c r="D637" s="8"/>
      <c r="E637" s="8"/>
      <c r="F637" s="153"/>
      <c r="AE637" s="4"/>
    </row>
    <row r="638" spans="1:31" x14ac:dyDescent="0.25">
      <c r="A638" s="234"/>
      <c r="B638" s="47"/>
      <c r="C638" s="49"/>
      <c r="D638" s="8"/>
      <c r="E638" s="8"/>
      <c r="F638" s="153"/>
      <c r="AE638" s="4"/>
    </row>
    <row r="639" spans="1:31" x14ac:dyDescent="0.25">
      <c r="A639" s="234"/>
      <c r="B639" s="47"/>
      <c r="C639" s="49"/>
      <c r="D639" s="8"/>
      <c r="E639" s="8"/>
      <c r="F639" s="153"/>
      <c r="AE639" s="4"/>
    </row>
    <row r="640" spans="1:31" x14ac:dyDescent="0.25">
      <c r="A640" s="234"/>
      <c r="B640" s="47"/>
      <c r="C640" s="49"/>
      <c r="D640" s="8"/>
      <c r="E640" s="8"/>
      <c r="F640" s="153"/>
      <c r="AE640" s="4"/>
    </row>
    <row r="641" spans="1:31" x14ac:dyDescent="0.25">
      <c r="A641" s="234"/>
      <c r="B641" s="47"/>
      <c r="C641" s="49"/>
      <c r="D641" s="8"/>
      <c r="E641" s="8"/>
      <c r="F641" s="153"/>
      <c r="AE641" s="4"/>
    </row>
    <row r="642" spans="1:31" x14ac:dyDescent="0.25">
      <c r="A642" s="234"/>
      <c r="B642" s="47"/>
      <c r="C642" s="49"/>
      <c r="D642" s="8"/>
      <c r="E642" s="8"/>
      <c r="F642" s="153"/>
      <c r="AE642" s="4"/>
    </row>
    <row r="643" spans="1:31" x14ac:dyDescent="0.25">
      <c r="A643" s="234"/>
      <c r="B643" s="47"/>
      <c r="C643" s="49"/>
      <c r="D643" s="8"/>
      <c r="E643" s="8"/>
      <c r="F643" s="153"/>
      <c r="AE643" s="4"/>
    </row>
    <row r="644" spans="1:31" x14ac:dyDescent="0.25">
      <c r="A644" s="234"/>
      <c r="B644" s="47"/>
      <c r="C644" s="49"/>
      <c r="D644" s="8"/>
      <c r="E644" s="8"/>
      <c r="F644" s="153"/>
      <c r="AE644" s="4"/>
    </row>
    <row r="645" spans="1:31" x14ac:dyDescent="0.25">
      <c r="A645" s="234"/>
      <c r="B645" s="47"/>
      <c r="C645" s="49"/>
      <c r="D645" s="8"/>
      <c r="E645" s="8"/>
      <c r="F645" s="153"/>
      <c r="AE645" s="4"/>
    </row>
    <row r="646" spans="1:31" x14ac:dyDescent="0.25">
      <c r="A646" s="234"/>
      <c r="B646" s="47"/>
      <c r="C646" s="49"/>
      <c r="D646" s="8"/>
      <c r="E646" s="8"/>
      <c r="F646" s="153"/>
      <c r="AE646" s="4"/>
    </row>
    <row r="647" spans="1:31" x14ac:dyDescent="0.25">
      <c r="A647" s="234"/>
      <c r="B647" s="47"/>
      <c r="C647" s="49"/>
      <c r="D647" s="8"/>
      <c r="E647" s="8"/>
      <c r="F647" s="153"/>
      <c r="AE647" s="4"/>
    </row>
    <row r="648" spans="1:31" x14ac:dyDescent="0.25">
      <c r="A648" s="234"/>
      <c r="B648" s="47"/>
      <c r="C648" s="49"/>
      <c r="D648" s="8"/>
      <c r="E648" s="8"/>
      <c r="F648" s="153"/>
      <c r="AE648" s="4"/>
    </row>
    <row r="649" spans="1:31" x14ac:dyDescent="0.25">
      <c r="A649" s="234"/>
      <c r="B649" s="47"/>
      <c r="C649" s="49"/>
      <c r="D649" s="8"/>
      <c r="E649" s="8"/>
      <c r="F649" s="153"/>
      <c r="AE649" s="4"/>
    </row>
    <row r="650" spans="1:31" x14ac:dyDescent="0.25">
      <c r="A650" s="234"/>
      <c r="B650" s="47"/>
      <c r="C650" s="49"/>
      <c r="D650" s="8"/>
      <c r="E650" s="8"/>
      <c r="F650" s="153"/>
      <c r="AE650" s="4"/>
    </row>
    <row r="651" spans="1:31" x14ac:dyDescent="0.25">
      <c r="A651" s="234"/>
      <c r="B651" s="47"/>
      <c r="C651" s="49"/>
      <c r="D651" s="8"/>
      <c r="E651" s="8"/>
      <c r="F651" s="153"/>
      <c r="AE651" s="4"/>
    </row>
    <row r="652" spans="1:31" x14ac:dyDescent="0.25">
      <c r="A652" s="234"/>
      <c r="B652" s="47"/>
      <c r="C652" s="49"/>
      <c r="D652" s="8"/>
      <c r="E652" s="8"/>
      <c r="F652" s="153"/>
      <c r="AE652" s="4"/>
    </row>
    <row r="653" spans="1:31" x14ac:dyDescent="0.25">
      <c r="A653" s="234"/>
      <c r="B653" s="47"/>
      <c r="C653" s="49"/>
      <c r="D653" s="8"/>
      <c r="E653" s="8"/>
      <c r="F653" s="153"/>
      <c r="AE653" s="4"/>
    </row>
    <row r="654" spans="1:31" x14ac:dyDescent="0.25">
      <c r="A654" s="234"/>
      <c r="B654" s="47"/>
      <c r="C654" s="49"/>
      <c r="D654" s="8"/>
      <c r="E654" s="8"/>
      <c r="F654" s="153"/>
      <c r="AE654" s="4"/>
    </row>
    <row r="655" spans="1:31" x14ac:dyDescent="0.25">
      <c r="A655" s="234"/>
      <c r="B655" s="47"/>
      <c r="C655" s="49"/>
      <c r="D655" s="8"/>
      <c r="E655" s="8"/>
      <c r="F655" s="153"/>
      <c r="N655" s="30"/>
      <c r="O655" s="30"/>
      <c r="P655" s="30"/>
      <c r="Q655" s="30"/>
      <c r="AE655" s="4"/>
    </row>
    <row r="656" spans="1:31" x14ac:dyDescent="0.25">
      <c r="A656" s="234"/>
      <c r="B656" s="47"/>
      <c r="C656" s="49"/>
      <c r="D656" s="8"/>
      <c r="E656" s="8"/>
      <c r="F656" s="153"/>
      <c r="M656" s="30"/>
      <c r="N656" s="30"/>
      <c r="O656" s="30"/>
      <c r="P656" s="30"/>
      <c r="Q656" s="30"/>
      <c r="AE656" s="30"/>
    </row>
    <row r="657" spans="1:31" x14ac:dyDescent="0.25">
      <c r="A657" s="234"/>
      <c r="B657" s="47"/>
      <c r="C657" s="49"/>
      <c r="D657" s="8"/>
      <c r="E657" s="8"/>
      <c r="F657" s="153"/>
      <c r="M657" s="30"/>
      <c r="N657" s="30"/>
      <c r="O657" s="30"/>
      <c r="P657" s="30"/>
      <c r="Q657" s="30"/>
      <c r="AE657" s="30"/>
    </row>
    <row r="658" spans="1:31" x14ac:dyDescent="0.25">
      <c r="A658" s="234"/>
      <c r="B658" s="47"/>
      <c r="C658" s="49"/>
      <c r="D658" s="8"/>
      <c r="E658" s="8"/>
      <c r="F658" s="153"/>
      <c r="M658" s="30"/>
      <c r="N658" s="30"/>
      <c r="O658" s="30"/>
      <c r="P658" s="30"/>
      <c r="Q658" s="30"/>
      <c r="AE658" s="30"/>
    </row>
    <row r="659" spans="1:31" x14ac:dyDescent="0.25">
      <c r="A659" s="131"/>
      <c r="B659" s="150"/>
      <c r="C659" s="49"/>
      <c r="D659" s="8"/>
      <c r="E659" s="8"/>
      <c r="F659" s="153"/>
      <c r="G659" s="30"/>
      <c r="H659" s="30"/>
      <c r="I659" s="30"/>
      <c r="J659" s="30"/>
      <c r="K659" s="30"/>
      <c r="AE659" s="4"/>
    </row>
    <row r="660" spans="1:31" x14ac:dyDescent="0.25">
      <c r="A660" s="131"/>
      <c r="B660" s="150"/>
      <c r="C660" s="49"/>
      <c r="D660" s="8"/>
      <c r="E660" s="8"/>
      <c r="F660" s="153"/>
      <c r="G660" s="30"/>
      <c r="H660" s="30"/>
      <c r="I660" s="30"/>
      <c r="J660" s="30"/>
      <c r="K660" s="30"/>
      <c r="AE660" s="4"/>
    </row>
    <row r="661" spans="1:31" x14ac:dyDescent="0.25">
      <c r="A661" s="240"/>
      <c r="B661" s="150"/>
      <c r="C661" s="241"/>
      <c r="D661" s="8"/>
      <c r="E661" s="8"/>
      <c r="F661" s="106"/>
      <c r="M661" s="30"/>
      <c r="N661" s="30"/>
      <c r="O661" s="30"/>
      <c r="P661" s="30"/>
      <c r="Q661" s="30"/>
      <c r="AE661" s="30"/>
    </row>
    <row r="662" spans="1:31" x14ac:dyDescent="0.25">
      <c r="A662" s="49"/>
      <c r="B662" s="47"/>
      <c r="C662" s="49"/>
      <c r="D662" s="8"/>
      <c r="E662" s="8"/>
      <c r="F662" s="153"/>
      <c r="M662" s="30"/>
      <c r="N662" s="30"/>
      <c r="O662" s="30"/>
      <c r="P662" s="30"/>
      <c r="Q662" s="30"/>
      <c r="AE662" s="30"/>
    </row>
    <row r="663" spans="1:31" x14ac:dyDescent="0.25">
      <c r="A663" s="236"/>
      <c r="B663" s="47"/>
      <c r="C663" s="49"/>
      <c r="D663" s="8"/>
      <c r="E663" s="8"/>
      <c r="F663" s="153"/>
      <c r="M663" s="30"/>
      <c r="N663" s="30"/>
      <c r="O663" s="30"/>
      <c r="P663" s="30"/>
      <c r="Q663" s="30"/>
      <c r="AE663" s="30"/>
    </row>
    <row r="664" spans="1:31" x14ac:dyDescent="0.25">
      <c r="A664" s="236"/>
      <c r="B664" s="47"/>
      <c r="C664" s="49"/>
      <c r="D664" s="8"/>
      <c r="E664" s="8"/>
      <c r="F664" s="153"/>
      <c r="M664" s="30"/>
      <c r="N664" s="30"/>
      <c r="O664" s="30"/>
      <c r="P664" s="30"/>
      <c r="Q664" s="30"/>
      <c r="AE664" s="30"/>
    </row>
    <row r="665" spans="1:31" x14ac:dyDescent="0.25">
      <c r="A665" s="236"/>
      <c r="B665" s="47"/>
      <c r="C665" s="49"/>
      <c r="D665" s="8"/>
      <c r="E665" s="8"/>
      <c r="F665" s="153"/>
      <c r="M665" s="30"/>
      <c r="N665" s="30"/>
      <c r="O665" s="30"/>
      <c r="P665" s="30"/>
      <c r="Q665" s="30"/>
      <c r="AE665" s="30"/>
    </row>
    <row r="666" spans="1:31" x14ac:dyDescent="0.25">
      <c r="A666" s="236"/>
      <c r="B666" s="47"/>
      <c r="C666" s="49"/>
      <c r="D666" s="8"/>
      <c r="E666" s="8"/>
      <c r="F666" s="153"/>
      <c r="M666" s="30"/>
      <c r="N666" s="30"/>
      <c r="O666" s="30"/>
      <c r="P666" s="30"/>
      <c r="Q666" s="30"/>
      <c r="AE666" s="30"/>
    </row>
    <row r="667" spans="1:31" x14ac:dyDescent="0.25">
      <c r="A667" s="236"/>
      <c r="B667" s="47"/>
      <c r="C667" s="49"/>
      <c r="D667" s="8"/>
      <c r="E667" s="8"/>
      <c r="F667" s="153"/>
      <c r="M667" s="30"/>
      <c r="N667" s="30"/>
      <c r="O667" s="30"/>
      <c r="P667" s="30"/>
      <c r="Q667" s="30"/>
      <c r="AE667" s="30"/>
    </row>
    <row r="668" spans="1:31" x14ac:dyDescent="0.25">
      <c r="A668" s="236"/>
      <c r="B668" s="47"/>
      <c r="C668" s="49"/>
      <c r="D668" s="8"/>
      <c r="E668" s="8"/>
      <c r="F668" s="153"/>
      <c r="M668" s="30"/>
      <c r="N668" s="30"/>
      <c r="O668" s="30"/>
      <c r="P668" s="30"/>
      <c r="Q668" s="30"/>
      <c r="AE668" s="30"/>
    </row>
    <row r="669" spans="1:31" x14ac:dyDescent="0.25">
      <c r="A669" s="234"/>
      <c r="B669" s="47"/>
      <c r="C669" s="49"/>
      <c r="D669" s="8"/>
      <c r="E669" s="8"/>
      <c r="F669" s="153"/>
      <c r="M669" s="30"/>
      <c r="N669" s="30"/>
      <c r="O669" s="30"/>
      <c r="P669" s="30"/>
      <c r="Q669" s="30"/>
      <c r="AE669" s="30"/>
    </row>
    <row r="670" spans="1:31" x14ac:dyDescent="0.25">
      <c r="A670" s="234"/>
      <c r="B670" s="47"/>
      <c r="C670" s="49"/>
      <c r="D670" s="8"/>
      <c r="E670" s="8"/>
      <c r="F670" s="153"/>
      <c r="M670" s="30"/>
      <c r="N670" s="30"/>
      <c r="O670" s="30"/>
      <c r="P670" s="30"/>
      <c r="Q670" s="30"/>
      <c r="AE670" s="30"/>
    </row>
    <row r="671" spans="1:31" x14ac:dyDescent="0.25">
      <c r="A671" s="23"/>
      <c r="B671" s="39"/>
      <c r="D671" s="8"/>
      <c r="E671" s="8"/>
      <c r="F671" s="153"/>
      <c r="M671" s="30"/>
      <c r="N671" s="30"/>
      <c r="O671" s="30"/>
      <c r="P671" s="30"/>
      <c r="Q671" s="30"/>
      <c r="AE671" s="30"/>
    </row>
    <row r="672" spans="1:31" x14ac:dyDescent="0.25">
      <c r="A672" s="23"/>
      <c r="B672" s="39"/>
      <c r="D672" s="8"/>
      <c r="E672" s="8"/>
      <c r="F672" s="153"/>
      <c r="M672" s="30"/>
      <c r="N672" s="30"/>
      <c r="O672" s="30"/>
      <c r="P672" s="30"/>
      <c r="Q672" s="30"/>
      <c r="AE672" s="30"/>
    </row>
    <row r="673" spans="1:31" x14ac:dyDescent="0.25">
      <c r="A673" s="23"/>
      <c r="B673" s="39"/>
      <c r="D673" s="8"/>
      <c r="E673" s="8"/>
      <c r="F673" s="153"/>
      <c r="M673" s="30"/>
      <c r="N673" s="30"/>
      <c r="O673" s="30"/>
      <c r="P673" s="30"/>
      <c r="Q673" s="30"/>
      <c r="AE673" s="30"/>
    </row>
    <row r="674" spans="1:31" x14ac:dyDescent="0.25">
      <c r="A674" s="23"/>
      <c r="B674" s="39"/>
      <c r="D674" s="8"/>
      <c r="E674" s="8"/>
      <c r="F674" s="153"/>
      <c r="M674" s="30"/>
      <c r="N674" s="30"/>
      <c r="O674" s="30"/>
      <c r="P674" s="30"/>
      <c r="Q674" s="30"/>
      <c r="AE674" s="30"/>
    </row>
    <row r="675" spans="1:31" x14ac:dyDescent="0.25">
      <c r="A675" s="23"/>
      <c r="B675" s="39"/>
      <c r="D675" s="8"/>
      <c r="E675" s="8"/>
      <c r="F675" s="153"/>
      <c r="M675" s="30"/>
      <c r="N675" s="30"/>
      <c r="O675" s="30"/>
      <c r="P675" s="30"/>
      <c r="Q675" s="30"/>
      <c r="AE675" s="30"/>
    </row>
    <row r="676" spans="1:31" x14ac:dyDescent="0.25">
      <c r="A676" s="169"/>
      <c r="B676" s="242"/>
      <c r="C676" s="14"/>
      <c r="D676" s="8"/>
      <c r="E676" s="8"/>
      <c r="F676" s="191"/>
      <c r="G676" s="30"/>
      <c r="H676" s="30"/>
      <c r="M676" s="30"/>
      <c r="N676" s="30"/>
      <c r="O676" s="30"/>
      <c r="P676" s="30"/>
      <c r="Q676" s="30"/>
      <c r="AE676" s="30"/>
    </row>
    <row r="677" spans="1:31" x14ac:dyDescent="0.25">
      <c r="A677" s="13"/>
      <c r="B677" s="243"/>
      <c r="D677" s="8"/>
      <c r="E677" s="8"/>
      <c r="F677" s="191"/>
      <c r="G677" s="30"/>
      <c r="H677" s="30"/>
      <c r="M677" s="30"/>
      <c r="N677" s="30"/>
      <c r="O677" s="30"/>
      <c r="P677" s="30"/>
      <c r="Q677" s="30"/>
      <c r="AE677" s="30"/>
    </row>
    <row r="678" spans="1:31" x14ac:dyDescent="0.25">
      <c r="A678" s="13"/>
      <c r="D678" s="8"/>
      <c r="E678" s="8"/>
      <c r="F678" s="153"/>
      <c r="G678" s="30"/>
      <c r="H678" s="30"/>
      <c r="M678" s="30"/>
      <c r="N678" s="30"/>
      <c r="O678" s="30"/>
      <c r="P678" s="30"/>
      <c r="Q678" s="30"/>
      <c r="AE678" s="30"/>
    </row>
    <row r="679" spans="1:31" x14ac:dyDescent="0.25">
      <c r="A679" s="235"/>
      <c r="D679" s="8"/>
      <c r="E679" s="8"/>
      <c r="F679" s="153"/>
      <c r="G679" s="30"/>
      <c r="H679" s="30"/>
      <c r="M679" s="30"/>
      <c r="N679" s="30"/>
      <c r="O679" s="30"/>
      <c r="P679" s="30"/>
      <c r="Q679" s="30"/>
      <c r="AE679" s="30"/>
    </row>
    <row r="680" spans="1:31" x14ac:dyDescent="0.25">
      <c r="A680" s="235"/>
      <c r="D680" s="8"/>
      <c r="E680" s="8"/>
      <c r="F680" s="153"/>
      <c r="G680" s="30"/>
      <c r="H680" s="30"/>
      <c r="M680" s="201"/>
      <c r="N680" s="30"/>
      <c r="O680" s="30"/>
      <c r="P680" s="30"/>
      <c r="Q680" s="30"/>
      <c r="AE680" s="201"/>
    </row>
    <row r="681" spans="1:31" x14ac:dyDescent="0.25">
      <c r="A681" s="235"/>
      <c r="D681" s="8"/>
      <c r="E681" s="8"/>
      <c r="F681" s="153"/>
      <c r="G681" s="30"/>
      <c r="H681" s="30"/>
      <c r="M681" s="30"/>
      <c r="N681" s="30"/>
      <c r="O681" s="30"/>
      <c r="P681" s="30"/>
      <c r="Q681" s="30"/>
      <c r="AE681" s="30"/>
    </row>
    <row r="682" spans="1:31" x14ac:dyDescent="0.25">
      <c r="A682" s="235"/>
      <c r="D682" s="8"/>
      <c r="E682" s="8"/>
      <c r="F682" s="153"/>
      <c r="G682" s="30"/>
      <c r="H682" s="30"/>
      <c r="M682" s="30"/>
      <c r="N682" s="30"/>
      <c r="O682" s="30"/>
      <c r="P682" s="30"/>
      <c r="Q682" s="30"/>
      <c r="AE682" s="30"/>
    </row>
    <row r="683" spans="1:31" x14ac:dyDescent="0.25">
      <c r="A683" s="235"/>
      <c r="D683" s="8"/>
      <c r="E683" s="8"/>
      <c r="F683" s="153"/>
      <c r="G683" s="30"/>
      <c r="H683" s="30"/>
      <c r="N683" s="30"/>
      <c r="O683" s="30"/>
      <c r="P683" s="30"/>
      <c r="Q683" s="30"/>
      <c r="AE683" s="4"/>
    </row>
    <row r="684" spans="1:31" x14ac:dyDescent="0.25">
      <c r="A684" s="235"/>
      <c r="D684" s="8"/>
      <c r="E684" s="8"/>
      <c r="F684" s="153"/>
      <c r="G684" s="30"/>
      <c r="H684" s="30"/>
      <c r="N684" s="30"/>
      <c r="O684" s="30"/>
      <c r="P684" s="30"/>
      <c r="Q684" s="30"/>
      <c r="AE684" s="4"/>
    </row>
    <row r="685" spans="1:31" x14ac:dyDescent="0.25">
      <c r="A685" s="235"/>
      <c r="D685" s="8"/>
      <c r="E685" s="8"/>
      <c r="F685" s="153"/>
      <c r="G685" s="30"/>
      <c r="H685" s="30"/>
      <c r="N685" s="30"/>
      <c r="O685" s="30"/>
      <c r="P685" s="30"/>
      <c r="Q685" s="30"/>
      <c r="AE685" s="4"/>
    </row>
    <row r="686" spans="1:31" x14ac:dyDescent="0.25">
      <c r="A686" s="235"/>
      <c r="D686" s="8"/>
      <c r="E686" s="8"/>
      <c r="F686" s="153"/>
      <c r="G686" s="30"/>
      <c r="H686" s="30"/>
      <c r="N686" s="201"/>
      <c r="O686" s="201"/>
      <c r="P686" s="30"/>
      <c r="Q686" s="30"/>
      <c r="AE686" s="4"/>
    </row>
    <row r="687" spans="1:31" x14ac:dyDescent="0.25">
      <c r="A687" s="235"/>
      <c r="D687" s="8"/>
      <c r="E687" s="8"/>
      <c r="F687" s="153"/>
      <c r="G687" s="30"/>
      <c r="H687" s="30"/>
      <c r="N687" s="30"/>
      <c r="O687" s="30"/>
      <c r="P687" s="30"/>
      <c r="Q687" s="30"/>
      <c r="AE687" s="4"/>
    </row>
    <row r="688" spans="1:31" x14ac:dyDescent="0.25">
      <c r="A688" s="235"/>
      <c r="D688" s="8"/>
      <c r="E688" s="8"/>
      <c r="F688" s="191"/>
      <c r="G688" s="30"/>
      <c r="H688" s="30"/>
      <c r="N688" s="30"/>
      <c r="O688" s="30"/>
      <c r="P688" s="30"/>
      <c r="Q688" s="30"/>
      <c r="AE688" s="4"/>
    </row>
    <row r="689" spans="1:31" x14ac:dyDescent="0.25">
      <c r="A689" s="13"/>
      <c r="B689" s="243"/>
      <c r="D689" s="8"/>
      <c r="E689" s="8"/>
      <c r="F689" s="191"/>
      <c r="G689" s="30"/>
      <c r="H689" s="30"/>
      <c r="P689" s="30"/>
      <c r="Q689" s="30"/>
      <c r="AE689" s="4"/>
    </row>
    <row r="690" spans="1:31" x14ac:dyDescent="0.25">
      <c r="A690" s="235"/>
      <c r="D690" s="8"/>
      <c r="E690" s="8"/>
      <c r="F690" s="153"/>
      <c r="G690" s="30"/>
      <c r="H690" s="30"/>
      <c r="P690" s="30"/>
      <c r="Q690" s="30"/>
      <c r="AE690" s="4"/>
    </row>
    <row r="691" spans="1:31" x14ac:dyDescent="0.25">
      <c r="A691" s="235"/>
      <c r="D691" s="8"/>
      <c r="E691" s="8"/>
      <c r="F691" s="153"/>
      <c r="G691" s="30"/>
      <c r="H691" s="30"/>
      <c r="P691" s="201"/>
      <c r="Q691" s="30"/>
      <c r="AE691" s="4"/>
    </row>
    <row r="692" spans="1:31" x14ac:dyDescent="0.25">
      <c r="A692" s="235"/>
      <c r="D692" s="8"/>
      <c r="E692" s="8"/>
      <c r="F692" s="153"/>
      <c r="G692" s="30"/>
      <c r="H692" s="30"/>
      <c r="P692" s="30"/>
      <c r="Q692" s="30"/>
      <c r="AE692" s="4"/>
    </row>
    <row r="693" spans="1:31" x14ac:dyDescent="0.25">
      <c r="A693" s="235"/>
      <c r="D693" s="8"/>
      <c r="E693" s="8"/>
      <c r="F693" s="153"/>
      <c r="G693" s="30"/>
      <c r="H693" s="30"/>
      <c r="P693" s="30"/>
      <c r="Q693" s="30"/>
      <c r="AE693" s="4"/>
    </row>
    <row r="694" spans="1:31" x14ac:dyDescent="0.25">
      <c r="A694" s="235"/>
      <c r="D694" s="8"/>
      <c r="E694" s="8"/>
      <c r="F694" s="153"/>
      <c r="G694" s="30"/>
      <c r="H694" s="30"/>
      <c r="Q694" s="30"/>
      <c r="AE694" s="4"/>
    </row>
    <row r="695" spans="1:31" x14ac:dyDescent="0.25">
      <c r="A695" s="235"/>
      <c r="D695" s="8"/>
      <c r="E695" s="8"/>
      <c r="F695" s="191"/>
      <c r="G695" s="30"/>
      <c r="H695" s="30"/>
      <c r="Q695" s="30"/>
      <c r="AE695" s="4"/>
    </row>
    <row r="696" spans="1:31" x14ac:dyDescent="0.25">
      <c r="A696" s="13"/>
      <c r="B696" s="243"/>
      <c r="D696" s="8"/>
      <c r="E696" s="8"/>
      <c r="F696" s="191"/>
      <c r="G696" s="30"/>
      <c r="H696" s="30"/>
      <c r="Q696" s="30"/>
      <c r="AE696" s="4"/>
    </row>
    <row r="697" spans="1:31" x14ac:dyDescent="0.25">
      <c r="A697" s="235"/>
      <c r="D697" s="8"/>
      <c r="E697" s="8"/>
      <c r="F697" s="153"/>
      <c r="G697" s="30"/>
      <c r="H697" s="30"/>
      <c r="Q697" s="30"/>
      <c r="AE697" s="4"/>
    </row>
    <row r="698" spans="1:31" x14ac:dyDescent="0.25">
      <c r="A698" s="235"/>
      <c r="D698" s="8"/>
      <c r="E698" s="8"/>
      <c r="F698" s="153"/>
      <c r="G698" s="30"/>
      <c r="H698" s="30"/>
      <c r="I698" s="30"/>
      <c r="J698" s="30"/>
      <c r="K698" s="30"/>
      <c r="Q698" s="30"/>
      <c r="AE698" s="4"/>
    </row>
    <row r="699" spans="1:31" x14ac:dyDescent="0.25">
      <c r="A699" s="235"/>
      <c r="D699" s="8"/>
      <c r="E699" s="8"/>
      <c r="F699" s="153"/>
      <c r="G699" s="30"/>
      <c r="H699" s="30"/>
      <c r="I699" s="30"/>
      <c r="J699" s="30"/>
      <c r="K699" s="30"/>
      <c r="Q699" s="30"/>
      <c r="AE699" s="4"/>
    </row>
    <row r="700" spans="1:31" x14ac:dyDescent="0.25">
      <c r="A700" s="235"/>
      <c r="D700" s="8"/>
      <c r="E700" s="8"/>
      <c r="F700" s="153"/>
      <c r="G700" s="30"/>
      <c r="H700" s="30"/>
      <c r="I700" s="30"/>
      <c r="J700" s="30"/>
      <c r="K700" s="30"/>
      <c r="Q700" s="30"/>
      <c r="AE700" s="4"/>
    </row>
    <row r="701" spans="1:31" x14ac:dyDescent="0.25">
      <c r="A701" s="235"/>
      <c r="D701" s="8"/>
      <c r="E701" s="8"/>
      <c r="F701" s="153"/>
      <c r="G701" s="30"/>
      <c r="H701" s="30"/>
      <c r="I701" s="30"/>
      <c r="J701" s="30"/>
      <c r="K701" s="30"/>
      <c r="Q701" s="201"/>
      <c r="AE701" s="4"/>
    </row>
    <row r="702" spans="1:31" x14ac:dyDescent="0.25">
      <c r="A702" s="235"/>
      <c r="D702" s="8"/>
      <c r="E702" s="8"/>
      <c r="F702" s="191"/>
      <c r="G702" s="30"/>
      <c r="H702" s="30"/>
      <c r="I702" s="30"/>
      <c r="J702" s="30"/>
      <c r="K702" s="30"/>
      <c r="Q702" s="30"/>
      <c r="AE702" s="4"/>
    </row>
    <row r="703" spans="1:31" x14ac:dyDescent="0.25">
      <c r="A703" s="13"/>
      <c r="B703" s="243"/>
      <c r="D703" s="8"/>
      <c r="E703" s="8"/>
      <c r="F703" s="191"/>
      <c r="G703" s="30"/>
      <c r="H703" s="30"/>
      <c r="I703" s="30"/>
      <c r="J703" s="30"/>
      <c r="K703" s="30"/>
      <c r="Q703" s="30"/>
      <c r="AE703" s="4"/>
    </row>
    <row r="704" spans="1:31" x14ac:dyDescent="0.25">
      <c r="A704" s="235"/>
      <c r="D704" s="8"/>
      <c r="E704" s="8"/>
      <c r="F704" s="153"/>
      <c r="G704" s="30"/>
      <c r="H704" s="30"/>
      <c r="I704" s="30"/>
      <c r="J704" s="30"/>
      <c r="K704" s="30"/>
      <c r="AE704" s="4"/>
    </row>
    <row r="705" spans="1:31" x14ac:dyDescent="0.25">
      <c r="A705" s="235"/>
      <c r="D705" s="8"/>
      <c r="E705" s="8"/>
      <c r="F705" s="153"/>
      <c r="G705" s="30"/>
      <c r="H705" s="30"/>
      <c r="I705" s="30"/>
      <c r="J705" s="30"/>
      <c r="K705" s="30"/>
      <c r="AE705" s="4"/>
    </row>
    <row r="706" spans="1:31" x14ac:dyDescent="0.25">
      <c r="A706" s="235"/>
      <c r="D706" s="8"/>
      <c r="E706" s="8"/>
      <c r="F706" s="191"/>
      <c r="G706" s="30"/>
      <c r="H706" s="30"/>
      <c r="I706" s="30"/>
      <c r="J706" s="30"/>
      <c r="K706" s="30"/>
      <c r="AE706" s="4"/>
    </row>
    <row r="707" spans="1:31" x14ac:dyDescent="0.25">
      <c r="A707" s="13"/>
      <c r="B707" s="243"/>
      <c r="D707" s="8"/>
      <c r="E707" s="8"/>
      <c r="F707" s="191"/>
      <c r="G707" s="201"/>
      <c r="H707" s="201"/>
      <c r="I707" s="201"/>
      <c r="J707" s="201"/>
      <c r="K707" s="201"/>
      <c r="AE707" s="4"/>
    </row>
    <row r="708" spans="1:31" x14ac:dyDescent="0.25">
      <c r="A708" s="235"/>
      <c r="D708" s="8"/>
      <c r="E708" s="8"/>
      <c r="F708" s="153"/>
      <c r="G708" s="30"/>
      <c r="H708" s="30"/>
      <c r="I708" s="30"/>
      <c r="J708" s="30"/>
      <c r="K708" s="30"/>
      <c r="L708" s="14"/>
      <c r="AE708" s="4"/>
    </row>
    <row r="709" spans="1:31" x14ac:dyDescent="0.25">
      <c r="A709" s="235"/>
      <c r="D709" s="8"/>
      <c r="E709" s="8"/>
      <c r="F709" s="153"/>
      <c r="G709" s="30"/>
      <c r="H709" s="30"/>
      <c r="I709" s="30"/>
      <c r="J709" s="30"/>
      <c r="K709" s="30"/>
      <c r="AE709" s="4"/>
    </row>
    <row r="710" spans="1:31" x14ac:dyDescent="0.25">
      <c r="A710" s="235"/>
      <c r="D710" s="8"/>
      <c r="E710" s="8"/>
      <c r="F710" s="191"/>
      <c r="G710" s="14"/>
      <c r="AE710" s="4"/>
    </row>
    <row r="711" spans="1:31" x14ac:dyDescent="0.25">
      <c r="A711" s="13"/>
      <c r="B711" s="243"/>
      <c r="D711" s="8"/>
      <c r="E711" s="8"/>
      <c r="F711" s="191"/>
      <c r="G711" s="14"/>
      <c r="AE711" s="4"/>
    </row>
    <row r="712" spans="1:31" x14ac:dyDescent="0.25">
      <c r="A712" s="235"/>
      <c r="D712" s="8"/>
      <c r="E712" s="8"/>
      <c r="F712" s="153"/>
      <c r="G712" s="14"/>
      <c r="AE712" s="4"/>
    </row>
    <row r="713" spans="1:31" x14ac:dyDescent="0.25">
      <c r="A713" s="235"/>
      <c r="D713" s="8"/>
      <c r="E713" s="8"/>
      <c r="F713" s="153"/>
      <c r="G713" s="14"/>
      <c r="AE713" s="4"/>
    </row>
    <row r="714" spans="1:31" x14ac:dyDescent="0.25">
      <c r="A714" s="235"/>
      <c r="D714" s="8"/>
      <c r="E714" s="8"/>
      <c r="F714" s="191"/>
      <c r="G714" s="14"/>
      <c r="AE714" s="4"/>
    </row>
    <row r="715" spans="1:31" x14ac:dyDescent="0.25">
      <c r="A715" s="13"/>
      <c r="B715" s="243"/>
      <c r="D715" s="8"/>
      <c r="E715" s="8"/>
      <c r="F715" s="191"/>
      <c r="G715" s="14"/>
      <c r="AE715" s="4"/>
    </row>
    <row r="716" spans="1:31" x14ac:dyDescent="0.25">
      <c r="A716" s="235"/>
      <c r="D716" s="8"/>
      <c r="E716" s="8"/>
      <c r="F716" s="153"/>
      <c r="G716" s="14"/>
      <c r="AE716" s="4"/>
    </row>
    <row r="717" spans="1:31" x14ac:dyDescent="0.25">
      <c r="A717" s="235"/>
      <c r="D717" s="8"/>
      <c r="E717" s="8"/>
      <c r="F717" s="153"/>
      <c r="G717" s="14"/>
      <c r="AE717" s="4"/>
    </row>
    <row r="718" spans="1:31" x14ac:dyDescent="0.25">
      <c r="A718" s="235"/>
      <c r="D718" s="8"/>
      <c r="E718" s="8"/>
      <c r="F718" s="153"/>
      <c r="G718" s="14"/>
      <c r="AE718" s="4"/>
    </row>
    <row r="719" spans="1:31" x14ac:dyDescent="0.25">
      <c r="A719" s="235"/>
      <c r="D719" s="8"/>
      <c r="E719" s="8"/>
      <c r="F719" s="191"/>
      <c r="G719" s="14"/>
      <c r="AE719" s="4"/>
    </row>
    <row r="720" spans="1:31" x14ac:dyDescent="0.25">
      <c r="A720" s="235"/>
      <c r="B720" s="243"/>
      <c r="D720" s="8"/>
      <c r="E720" s="8"/>
      <c r="F720" s="191"/>
      <c r="G720" s="14"/>
      <c r="AE720" s="4"/>
    </row>
    <row r="721" spans="1:31" x14ac:dyDescent="0.25">
      <c r="A721" s="235"/>
      <c r="D721" s="8"/>
      <c r="E721" s="8"/>
      <c r="F721" s="153"/>
      <c r="G721" s="14"/>
      <c r="AE721" s="4"/>
    </row>
    <row r="722" spans="1:31" x14ac:dyDescent="0.25">
      <c r="A722" s="235"/>
      <c r="D722" s="8"/>
      <c r="E722" s="8"/>
      <c r="F722" s="153"/>
      <c r="G722" s="14"/>
      <c r="AE722" s="4"/>
    </row>
    <row r="723" spans="1:31" x14ac:dyDescent="0.25">
      <c r="A723" s="235"/>
      <c r="D723" s="8"/>
      <c r="E723" s="8"/>
      <c r="F723" s="191"/>
      <c r="G723" s="14"/>
      <c r="AE723" s="4"/>
    </row>
    <row r="724" spans="1:31" x14ac:dyDescent="0.25">
      <c r="A724" s="235"/>
      <c r="B724" s="243"/>
      <c r="D724" s="8"/>
      <c r="E724" s="8"/>
      <c r="F724" s="191"/>
      <c r="G724" s="14"/>
      <c r="AE724" s="4"/>
    </row>
    <row r="725" spans="1:31" x14ac:dyDescent="0.25">
      <c r="A725" s="235"/>
      <c r="D725" s="8"/>
      <c r="E725" s="8"/>
      <c r="F725" s="153"/>
      <c r="G725" s="14"/>
      <c r="AE725" s="4"/>
    </row>
    <row r="726" spans="1:31" x14ac:dyDescent="0.25">
      <c r="A726" s="235"/>
      <c r="D726" s="8"/>
      <c r="E726" s="8"/>
      <c r="F726" s="153"/>
      <c r="G726" s="14"/>
      <c r="AE726" s="4"/>
    </row>
    <row r="727" spans="1:31" x14ac:dyDescent="0.25">
      <c r="A727" s="235"/>
      <c r="D727" s="8"/>
      <c r="E727" s="8"/>
      <c r="F727" s="191"/>
      <c r="G727" s="14"/>
      <c r="AE727" s="4"/>
    </row>
    <row r="728" spans="1:31" x14ac:dyDescent="0.25">
      <c r="A728" s="235"/>
      <c r="B728" s="243"/>
      <c r="D728" s="8"/>
      <c r="E728" s="8"/>
      <c r="F728" s="191"/>
      <c r="G728" s="14"/>
      <c r="AE728" s="4"/>
    </row>
    <row r="729" spans="1:31" x14ac:dyDescent="0.25">
      <c r="A729" s="235"/>
      <c r="D729" s="8"/>
      <c r="E729" s="8"/>
      <c r="F729" s="153"/>
      <c r="G729" s="14"/>
      <c r="AE729" s="4"/>
    </row>
    <row r="730" spans="1:31" x14ac:dyDescent="0.25">
      <c r="A730" s="235"/>
      <c r="D730" s="8"/>
      <c r="E730" s="8"/>
      <c r="F730" s="153"/>
      <c r="G730" s="14"/>
      <c r="AE730" s="4"/>
    </row>
    <row r="731" spans="1:31" x14ac:dyDescent="0.25">
      <c r="A731" s="235"/>
      <c r="D731" s="232"/>
      <c r="E731" s="94"/>
      <c r="F731" s="191"/>
      <c r="G731" s="14"/>
      <c r="AE731" s="4"/>
    </row>
    <row r="732" spans="1:31" ht="18.75" x14ac:dyDescent="0.25">
      <c r="A732" s="114"/>
      <c r="B732" s="116"/>
      <c r="C732" s="322"/>
      <c r="D732" s="322"/>
      <c r="E732" s="322"/>
      <c r="F732" s="322"/>
      <c r="AE732" s="4"/>
    </row>
    <row r="733" spans="1:31" ht="18.75" x14ac:dyDescent="0.25">
      <c r="A733" s="156"/>
      <c r="B733" s="12"/>
      <c r="C733" s="19"/>
      <c r="D733" s="157"/>
      <c r="E733" s="125"/>
      <c r="F733" s="112"/>
      <c r="AE733" s="4"/>
    </row>
    <row r="734" spans="1:31" ht="16.5" x14ac:dyDescent="0.25">
      <c r="A734" s="156"/>
      <c r="B734" s="187"/>
      <c r="C734" s="19"/>
      <c r="D734" s="157"/>
      <c r="E734" s="125"/>
      <c r="F734" s="157"/>
      <c r="AE734" s="4"/>
    </row>
    <row r="735" spans="1:31" x14ac:dyDescent="0.25">
      <c r="A735" s="244"/>
      <c r="B735" s="245"/>
      <c r="D735" s="8"/>
      <c r="E735" s="8"/>
      <c r="F735" s="10"/>
      <c r="AE735" s="4"/>
    </row>
    <row r="736" spans="1:31" x14ac:dyDescent="0.25">
      <c r="A736" s="244"/>
      <c r="B736" s="245"/>
      <c r="D736" s="8"/>
      <c r="E736" s="8"/>
      <c r="F736" s="10"/>
      <c r="AE736" s="4"/>
    </row>
    <row r="737" spans="1:31" x14ac:dyDescent="0.25">
      <c r="A737" s="244"/>
      <c r="B737" s="245"/>
      <c r="D737" s="8"/>
      <c r="E737" s="8"/>
      <c r="F737" s="10"/>
      <c r="AE737" s="4"/>
    </row>
    <row r="738" spans="1:31" x14ac:dyDescent="0.25">
      <c r="A738" s="244"/>
      <c r="B738" s="6"/>
      <c r="D738" s="8"/>
      <c r="E738" s="8"/>
      <c r="F738" s="10"/>
      <c r="AE738" s="4"/>
    </row>
    <row r="739" spans="1:31" x14ac:dyDescent="0.25">
      <c r="A739" s="186"/>
      <c r="B739" s="11"/>
      <c r="D739" s="8"/>
      <c r="E739" s="8"/>
      <c r="F739" s="10"/>
      <c r="AE739" s="4"/>
    </row>
    <row r="740" spans="1:31" x14ac:dyDescent="0.25">
      <c r="A740" s="244"/>
      <c r="B740" s="245"/>
      <c r="D740" s="8"/>
      <c r="E740" s="8"/>
      <c r="F740" s="10"/>
      <c r="AE740" s="4"/>
    </row>
    <row r="741" spans="1:31" x14ac:dyDescent="0.25">
      <c r="A741" s="244"/>
      <c r="B741" s="245"/>
      <c r="D741" s="8"/>
      <c r="E741" s="8"/>
      <c r="F741" s="10"/>
      <c r="AE741" s="4"/>
    </row>
    <row r="742" spans="1:31" x14ac:dyDescent="0.25">
      <c r="A742" s="244"/>
      <c r="B742" s="245"/>
      <c r="D742" s="8"/>
      <c r="E742" s="8"/>
      <c r="F742" s="10"/>
      <c r="AE742" s="4"/>
    </row>
    <row r="743" spans="1:31" x14ac:dyDescent="0.25">
      <c r="A743" s="246"/>
      <c r="B743" s="11"/>
      <c r="D743" s="8"/>
      <c r="E743" s="8"/>
      <c r="F743" s="10"/>
      <c r="AE743" s="4"/>
    </row>
    <row r="744" spans="1:31" x14ac:dyDescent="0.25">
      <c r="A744" s="244"/>
      <c r="B744" s="245"/>
      <c r="D744" s="8"/>
      <c r="E744" s="8"/>
      <c r="F744" s="10"/>
      <c r="AE744" s="4"/>
    </row>
    <row r="745" spans="1:31" x14ac:dyDescent="0.25">
      <c r="A745" s="244"/>
      <c r="B745" s="245"/>
      <c r="D745" s="8"/>
      <c r="E745" s="8"/>
      <c r="F745" s="10"/>
      <c r="AE745" s="4"/>
    </row>
    <row r="746" spans="1:31" x14ac:dyDescent="0.25">
      <c r="A746" s="244"/>
      <c r="B746" s="245"/>
      <c r="D746" s="8"/>
      <c r="E746" s="8"/>
      <c r="F746" s="10"/>
      <c r="AE746" s="4"/>
    </row>
    <row r="747" spans="1:31" x14ac:dyDescent="0.25">
      <c r="A747" s="244"/>
      <c r="B747" s="6"/>
      <c r="D747" s="8"/>
      <c r="E747" s="8"/>
      <c r="F747" s="10"/>
      <c r="AE747" s="4"/>
    </row>
    <row r="748" spans="1:31" x14ac:dyDescent="0.25">
      <c r="A748" s="246"/>
      <c r="B748" s="6"/>
      <c r="C748" s="6"/>
      <c r="D748" s="8"/>
      <c r="E748" s="8"/>
      <c r="F748" s="6"/>
      <c r="AE748" s="4"/>
    </row>
    <row r="749" spans="1:31" x14ac:dyDescent="0.25">
      <c r="A749" s="244"/>
      <c r="B749" s="6"/>
      <c r="D749" s="8"/>
      <c r="E749" s="8"/>
      <c r="F749" s="10"/>
      <c r="AE749" s="4"/>
    </row>
    <row r="750" spans="1:31" x14ac:dyDescent="0.25">
      <c r="A750" s="244"/>
      <c r="B750" s="6"/>
      <c r="D750" s="8"/>
      <c r="E750" s="8"/>
      <c r="F750" s="10"/>
      <c r="AE750" s="4"/>
    </row>
    <row r="751" spans="1:31" x14ac:dyDescent="0.25">
      <c r="A751" s="244"/>
      <c r="B751" s="6"/>
      <c r="D751" s="8"/>
      <c r="E751" s="8"/>
      <c r="F751" s="10"/>
      <c r="AE751" s="4"/>
    </row>
    <row r="752" spans="1:31" x14ac:dyDescent="0.25">
      <c r="A752" s="246"/>
      <c r="B752" s="6"/>
      <c r="C752" s="6"/>
      <c r="D752" s="8"/>
      <c r="E752" s="8"/>
      <c r="F752" s="6"/>
      <c r="AE752" s="4"/>
    </row>
    <row r="753" spans="1:31" x14ac:dyDescent="0.25">
      <c r="A753" s="244"/>
      <c r="B753" s="6"/>
      <c r="D753" s="8"/>
      <c r="E753" s="8"/>
      <c r="F753" s="10"/>
    </row>
    <row r="754" spans="1:31" x14ac:dyDescent="0.25">
      <c r="A754" s="244"/>
      <c r="B754" s="6"/>
      <c r="D754" s="8"/>
      <c r="E754" s="8"/>
      <c r="F754" s="10"/>
      <c r="AE754" s="4"/>
    </row>
    <row r="755" spans="1:31" x14ac:dyDescent="0.25">
      <c r="A755" s="246"/>
      <c r="B755" s="6"/>
      <c r="C755" s="6"/>
      <c r="D755" s="8"/>
      <c r="E755" s="8"/>
      <c r="F755" s="6"/>
      <c r="AE755" s="4"/>
    </row>
    <row r="756" spans="1:31" x14ac:dyDescent="0.25">
      <c r="A756" s="244"/>
      <c r="B756" s="6"/>
      <c r="D756" s="8"/>
      <c r="E756" s="8"/>
      <c r="F756" s="10"/>
      <c r="AE756" s="4"/>
    </row>
    <row r="757" spans="1:31" x14ac:dyDescent="0.25">
      <c r="A757" s="244"/>
      <c r="B757" s="6"/>
      <c r="D757" s="8"/>
      <c r="E757" s="8"/>
      <c r="F757" s="10"/>
      <c r="AE757" s="4"/>
    </row>
    <row r="758" spans="1:31" x14ac:dyDescent="0.25">
      <c r="A758" s="244"/>
      <c r="B758" s="6"/>
      <c r="D758" s="8"/>
      <c r="E758" s="8"/>
      <c r="F758" s="10"/>
      <c r="AE758" s="4"/>
    </row>
    <row r="759" spans="1:31" x14ac:dyDescent="0.25">
      <c r="A759" s="244"/>
      <c r="B759" s="6"/>
      <c r="D759" s="8"/>
      <c r="E759" s="8"/>
      <c r="F759" s="10"/>
      <c r="AE759" s="4"/>
    </row>
    <row r="760" spans="1:31" x14ac:dyDescent="0.25">
      <c r="A760" s="246"/>
      <c r="B760" s="11"/>
      <c r="D760" s="8"/>
      <c r="E760" s="8"/>
      <c r="F760" s="10"/>
      <c r="AE760" s="4"/>
    </row>
    <row r="761" spans="1:31" x14ac:dyDescent="0.25">
      <c r="A761" s="244"/>
      <c r="B761" s="245"/>
      <c r="D761" s="8"/>
      <c r="E761" s="8"/>
      <c r="F761" s="10"/>
      <c r="AE761" s="4"/>
    </row>
    <row r="762" spans="1:31" x14ac:dyDescent="0.25">
      <c r="A762" s="244"/>
      <c r="B762" s="245"/>
      <c r="D762" s="8"/>
      <c r="E762" s="8"/>
      <c r="F762" s="10"/>
      <c r="AE762" s="4"/>
    </row>
    <row r="763" spans="1:31" x14ac:dyDescent="0.25">
      <c r="A763" s="244"/>
      <c r="B763" s="245"/>
      <c r="D763" s="8"/>
      <c r="E763" s="8"/>
      <c r="F763" s="10"/>
      <c r="AE763" s="4"/>
    </row>
    <row r="764" spans="1:31" x14ac:dyDescent="0.25">
      <c r="A764" s="246"/>
      <c r="B764" s="247"/>
      <c r="D764" s="8"/>
      <c r="E764" s="8"/>
      <c r="F764" s="10"/>
      <c r="AE764" s="4"/>
    </row>
    <row r="765" spans="1:31" x14ac:dyDescent="0.25">
      <c r="A765" s="244"/>
      <c r="B765" s="245"/>
      <c r="D765" s="8"/>
      <c r="E765" s="8"/>
      <c r="F765" s="10"/>
      <c r="AE765" s="4"/>
    </row>
    <row r="766" spans="1:31" x14ac:dyDescent="0.25">
      <c r="A766" s="244"/>
      <c r="B766" s="245"/>
      <c r="D766" s="8"/>
      <c r="E766" s="8"/>
      <c r="F766" s="10"/>
      <c r="AE766" s="4"/>
    </row>
    <row r="767" spans="1:31" x14ac:dyDescent="0.25">
      <c r="A767" s="244"/>
      <c r="B767" s="6"/>
      <c r="D767" s="8"/>
      <c r="E767" s="8"/>
      <c r="F767" s="10"/>
      <c r="AE767" s="4"/>
    </row>
    <row r="768" spans="1:31" x14ac:dyDescent="0.25">
      <c r="A768" s="244"/>
      <c r="B768" s="6"/>
      <c r="D768" s="8"/>
      <c r="E768" s="8"/>
      <c r="F768" s="10"/>
      <c r="AE768" s="4"/>
    </row>
    <row r="769" spans="1:31" x14ac:dyDescent="0.25">
      <c r="A769" s="244"/>
      <c r="B769" s="6"/>
      <c r="D769" s="8"/>
      <c r="E769" s="8"/>
      <c r="F769" s="10"/>
      <c r="AE769" s="4"/>
    </row>
    <row r="770" spans="1:31" x14ac:dyDescent="0.25">
      <c r="A770" s="244"/>
      <c r="B770" s="6"/>
      <c r="D770" s="8"/>
      <c r="E770" s="8"/>
      <c r="F770" s="10"/>
      <c r="AE770" s="4"/>
    </row>
    <row r="771" spans="1:31" x14ac:dyDescent="0.25">
      <c r="A771" s="244"/>
      <c r="B771" s="6"/>
      <c r="D771" s="8"/>
      <c r="E771" s="8"/>
      <c r="F771" s="10"/>
      <c r="AE771" s="4"/>
    </row>
    <row r="772" spans="1:31" x14ac:dyDescent="0.25">
      <c r="A772" s="244"/>
      <c r="B772" s="6"/>
      <c r="D772" s="8"/>
      <c r="E772" s="8"/>
      <c r="F772" s="10"/>
      <c r="AE772" s="4"/>
    </row>
    <row r="773" spans="1:31" x14ac:dyDescent="0.25">
      <c r="A773" s="244"/>
      <c r="B773" s="6"/>
      <c r="D773" s="8"/>
      <c r="E773" s="8"/>
      <c r="F773" s="10"/>
      <c r="AE773" s="4"/>
    </row>
    <row r="774" spans="1:31" x14ac:dyDescent="0.25">
      <c r="A774" s="244"/>
      <c r="B774" s="6"/>
      <c r="D774" s="8"/>
      <c r="E774" s="8"/>
      <c r="F774" s="10"/>
      <c r="AE774" s="4"/>
    </row>
    <row r="775" spans="1:31" x14ac:dyDescent="0.25">
      <c r="A775" s="244"/>
      <c r="B775" s="6"/>
      <c r="D775" s="8"/>
      <c r="E775" s="8"/>
      <c r="F775" s="10"/>
      <c r="AE775" s="4"/>
    </row>
    <row r="776" spans="1:31" x14ac:dyDescent="0.25">
      <c r="A776" s="23"/>
      <c r="B776" s="11"/>
      <c r="D776" s="8"/>
      <c r="E776" s="8"/>
      <c r="F776" s="10"/>
      <c r="AE776" s="4"/>
    </row>
    <row r="777" spans="1:31" x14ac:dyDescent="0.25">
      <c r="A777" s="23"/>
      <c r="B777" s="6"/>
      <c r="D777" s="8"/>
      <c r="E777" s="8"/>
      <c r="F777" s="10"/>
      <c r="AE777" s="4"/>
    </row>
    <row r="778" spans="1:31" x14ac:dyDescent="0.25">
      <c r="A778" s="23"/>
      <c r="B778" s="6"/>
      <c r="D778" s="8"/>
      <c r="E778" s="8"/>
      <c r="F778" s="10"/>
      <c r="AE778" s="4"/>
    </row>
    <row r="779" spans="1:31" x14ac:dyDescent="0.25">
      <c r="A779" s="23"/>
      <c r="B779" s="6"/>
      <c r="D779" s="8"/>
      <c r="E779" s="8"/>
      <c r="F779" s="10"/>
      <c r="AE779" s="4"/>
    </row>
    <row r="780" spans="1:31" x14ac:dyDescent="0.25">
      <c r="A780" s="23"/>
      <c r="B780" s="11"/>
      <c r="D780" s="8"/>
      <c r="E780" s="8"/>
      <c r="F780" s="10"/>
      <c r="AE780" s="4"/>
    </row>
    <row r="781" spans="1:31" x14ac:dyDescent="0.25">
      <c r="A781" s="23"/>
      <c r="B781" s="6"/>
      <c r="D781" s="8"/>
      <c r="E781" s="8"/>
      <c r="F781" s="10"/>
      <c r="AE781" s="4"/>
    </row>
    <row r="782" spans="1:31" x14ac:dyDescent="0.25">
      <c r="A782" s="23"/>
      <c r="B782" s="6"/>
      <c r="D782" s="8"/>
      <c r="E782" s="8"/>
      <c r="F782" s="10"/>
      <c r="AE782" s="4"/>
    </row>
    <row r="783" spans="1:31" x14ac:dyDescent="0.25">
      <c r="A783" s="23"/>
      <c r="B783" s="6"/>
      <c r="D783" s="8"/>
      <c r="E783" s="8"/>
      <c r="F783" s="10"/>
      <c r="AE783" s="4"/>
    </row>
    <row r="784" spans="1:31" x14ac:dyDescent="0.25">
      <c r="A784" s="23"/>
      <c r="B784" s="6"/>
      <c r="D784" s="8"/>
      <c r="E784" s="8"/>
      <c r="F784" s="10"/>
      <c r="AE784" s="4"/>
    </row>
    <row r="785" spans="1:31" x14ac:dyDescent="0.25">
      <c r="A785" s="23"/>
      <c r="B785" s="6"/>
      <c r="D785" s="8"/>
      <c r="E785" s="8"/>
      <c r="F785" s="10"/>
      <c r="AE785" s="4"/>
    </row>
    <row r="786" spans="1:31" x14ac:dyDescent="0.25">
      <c r="A786" s="23"/>
      <c r="B786" s="6"/>
      <c r="D786" s="8"/>
      <c r="E786" s="8"/>
      <c r="F786" s="10"/>
      <c r="AE786" s="4"/>
    </row>
    <row r="787" spans="1:31" x14ac:dyDescent="0.25">
      <c r="A787" s="23"/>
      <c r="B787" s="6"/>
      <c r="D787" s="8"/>
      <c r="E787" s="8"/>
      <c r="F787" s="10"/>
      <c r="AE787" s="4"/>
    </row>
    <row r="788" spans="1:31" x14ac:dyDescent="0.25">
      <c r="A788" s="23"/>
      <c r="B788" s="6"/>
      <c r="D788" s="8"/>
      <c r="E788" s="8"/>
      <c r="F788" s="10"/>
      <c r="AE788" s="4"/>
    </row>
    <row r="789" spans="1:31" x14ac:dyDescent="0.25">
      <c r="A789" s="131"/>
      <c r="B789" s="47"/>
      <c r="C789" s="49"/>
      <c r="D789" s="46"/>
      <c r="E789" s="8"/>
      <c r="F789" s="153"/>
      <c r="AE789" s="4"/>
    </row>
    <row r="790" spans="1:31" x14ac:dyDescent="0.25">
      <c r="A790" s="131"/>
      <c r="B790" s="47"/>
      <c r="C790" s="49"/>
      <c r="D790" s="46"/>
      <c r="E790" s="8"/>
      <c r="F790" s="153"/>
      <c r="AE790" s="4"/>
    </row>
    <row r="791" spans="1:31" ht="18.75" x14ac:dyDescent="0.25">
      <c r="A791" s="23"/>
      <c r="B791" s="52"/>
      <c r="D791" s="8"/>
      <c r="E791" s="8"/>
      <c r="F791" s="10"/>
      <c r="AE791" s="4"/>
    </row>
    <row r="792" spans="1:31" x14ac:dyDescent="0.25">
      <c r="A792" s="23"/>
      <c r="B792" s="6"/>
      <c r="D792" s="8"/>
      <c r="E792" s="8"/>
      <c r="F792" s="10"/>
      <c r="AE792" s="4"/>
    </row>
    <row r="793" spans="1:31" x14ac:dyDescent="0.25">
      <c r="A793" s="23"/>
      <c r="B793" s="6"/>
      <c r="D793" s="8"/>
      <c r="E793" s="8"/>
      <c r="F793" s="10"/>
      <c r="AE793" s="4"/>
    </row>
    <row r="794" spans="1:31" x14ac:dyDescent="0.25">
      <c r="A794" s="23"/>
      <c r="B794" s="6"/>
      <c r="D794" s="8"/>
      <c r="E794" s="8"/>
      <c r="F794" s="10"/>
      <c r="AE794" s="4"/>
    </row>
    <row r="795" spans="1:31" x14ac:dyDescent="0.25">
      <c r="A795" s="23"/>
      <c r="B795" s="6"/>
      <c r="D795" s="8"/>
      <c r="E795" s="8"/>
      <c r="F795" s="10"/>
      <c r="AE795" s="4"/>
    </row>
    <row r="796" spans="1:31" ht="18.75" x14ac:dyDescent="0.25">
      <c r="A796" s="23"/>
      <c r="B796" s="52"/>
      <c r="D796" s="8"/>
      <c r="E796" s="8"/>
      <c r="F796" s="10"/>
      <c r="AE796" s="4"/>
    </row>
    <row r="797" spans="1:31" x14ac:dyDescent="0.25">
      <c r="A797" s="23"/>
      <c r="B797" s="6"/>
      <c r="D797" s="8"/>
      <c r="E797" s="8"/>
      <c r="F797" s="10"/>
      <c r="AE797" s="4"/>
    </row>
    <row r="798" spans="1:31" x14ac:dyDescent="0.25">
      <c r="A798" s="23"/>
      <c r="B798" s="6"/>
      <c r="D798" s="8"/>
      <c r="E798" s="8"/>
      <c r="F798" s="10"/>
      <c r="AE798" s="4"/>
    </row>
    <row r="799" spans="1:31" x14ac:dyDescent="0.25">
      <c r="A799" s="23"/>
      <c r="B799" s="6"/>
      <c r="D799" s="8"/>
      <c r="E799" s="8"/>
      <c r="F799" s="10"/>
      <c r="AE799" s="4"/>
    </row>
    <row r="800" spans="1:31" x14ac:dyDescent="0.25">
      <c r="A800" s="23"/>
      <c r="B800" s="6"/>
      <c r="D800" s="8"/>
      <c r="E800" s="8"/>
      <c r="F800" s="10"/>
      <c r="AE800" s="4"/>
    </row>
    <row r="801" spans="1:31" x14ac:dyDescent="0.25">
      <c r="A801" s="23"/>
      <c r="B801" s="6"/>
      <c r="D801" s="8"/>
      <c r="E801" s="8"/>
      <c r="F801" s="10"/>
      <c r="AE801" s="4"/>
    </row>
    <row r="802" spans="1:31" x14ac:dyDescent="0.25">
      <c r="A802" s="23"/>
      <c r="B802" s="6"/>
      <c r="D802" s="8"/>
      <c r="E802" s="8"/>
      <c r="F802" s="10"/>
      <c r="AE802" s="4"/>
    </row>
    <row r="803" spans="1:31" ht="18.75" x14ac:dyDescent="0.3">
      <c r="A803" s="248"/>
      <c r="B803" s="249"/>
      <c r="C803" s="14"/>
      <c r="D803" s="8"/>
      <c r="E803" s="8"/>
      <c r="F803" s="14"/>
      <c r="AE803" s="4"/>
    </row>
    <row r="804" spans="1:31" x14ac:dyDescent="0.25">
      <c r="A804" s="250"/>
      <c r="B804" s="6"/>
      <c r="C804" s="40"/>
      <c r="D804" s="8"/>
      <c r="E804" s="8"/>
      <c r="F804" s="10"/>
      <c r="AE804" s="4"/>
    </row>
    <row r="805" spans="1:31" x14ac:dyDescent="0.25">
      <c r="A805" s="250"/>
      <c r="B805" s="6"/>
      <c r="C805" s="40"/>
      <c r="D805" s="46"/>
      <c r="E805" s="8"/>
      <c r="F805" s="10"/>
      <c r="AE805" s="4"/>
    </row>
    <row r="806" spans="1:31" x14ac:dyDescent="0.25">
      <c r="A806" s="250"/>
      <c r="B806" s="6"/>
      <c r="C806" s="40"/>
      <c r="D806" s="8"/>
      <c r="E806" s="8"/>
      <c r="F806" s="10"/>
      <c r="AE806" s="4"/>
    </row>
    <row r="807" spans="1:31" x14ac:dyDescent="0.25">
      <c r="A807" s="250"/>
      <c r="B807" s="6"/>
      <c r="C807" s="40"/>
      <c r="D807" s="46"/>
      <c r="E807" s="8"/>
      <c r="F807" s="10"/>
      <c r="AE807" s="4"/>
    </row>
    <row r="808" spans="1:31" x14ac:dyDescent="0.25">
      <c r="A808" s="13"/>
      <c r="B808" s="6"/>
      <c r="C808" s="40"/>
      <c r="D808" s="8"/>
      <c r="E808" s="8"/>
      <c r="F808" s="153"/>
      <c r="AE808" s="4"/>
    </row>
    <row r="809" spans="1:31" x14ac:dyDescent="0.25">
      <c r="A809" s="13"/>
      <c r="B809" s="6"/>
      <c r="C809" s="40"/>
      <c r="D809" s="8"/>
      <c r="E809" s="8"/>
      <c r="F809" s="153"/>
      <c r="AE809" s="4"/>
    </row>
    <row r="810" spans="1:31" x14ac:dyDescent="0.25">
      <c r="A810" s="13"/>
      <c r="B810" s="6"/>
      <c r="C810" s="40"/>
      <c r="D810" s="8"/>
      <c r="E810" s="8"/>
      <c r="F810" s="153"/>
      <c r="AE810" s="4"/>
    </row>
    <row r="811" spans="1:31" x14ac:dyDescent="0.25">
      <c r="A811" s="13"/>
      <c r="B811" s="6"/>
      <c r="C811" s="40"/>
      <c r="D811" s="8"/>
      <c r="E811" s="8"/>
      <c r="F811" s="153"/>
      <c r="AE811" s="4"/>
    </row>
    <row r="812" spans="1:31" x14ac:dyDescent="0.25">
      <c r="A812" s="13"/>
      <c r="B812" s="6"/>
      <c r="C812" s="40"/>
      <c r="D812" s="8"/>
      <c r="E812" s="8"/>
      <c r="F812" s="153"/>
      <c r="H812" s="14"/>
      <c r="I812" s="14"/>
      <c r="J812" s="14"/>
      <c r="AE812" s="4"/>
    </row>
    <row r="813" spans="1:31" x14ac:dyDescent="0.25">
      <c r="A813" s="13"/>
      <c r="B813" s="6"/>
      <c r="C813" s="40"/>
      <c r="D813" s="8"/>
      <c r="E813" s="8"/>
      <c r="F813" s="153"/>
      <c r="AE813" s="4"/>
    </row>
    <row r="814" spans="1:31" x14ac:dyDescent="0.25">
      <c r="A814" s="13"/>
      <c r="B814" s="6"/>
      <c r="C814" s="40"/>
      <c r="D814" s="8"/>
      <c r="E814" s="8"/>
      <c r="F814" s="153"/>
      <c r="AE814" s="4"/>
    </row>
    <row r="815" spans="1:31" x14ac:dyDescent="0.25">
      <c r="A815" s="13"/>
      <c r="B815" s="6"/>
      <c r="C815" s="40"/>
      <c r="D815" s="8"/>
      <c r="E815" s="8"/>
      <c r="F815" s="153"/>
      <c r="AE815" s="4"/>
    </row>
    <row r="816" spans="1:31" x14ac:dyDescent="0.25">
      <c r="A816" s="13"/>
      <c r="B816" s="6"/>
      <c r="C816" s="40"/>
      <c r="D816" s="8"/>
      <c r="E816" s="8"/>
      <c r="F816" s="153"/>
      <c r="AE816" s="4"/>
    </row>
    <row r="817" spans="1:31" x14ac:dyDescent="0.25">
      <c r="A817" s="13"/>
      <c r="B817" s="6"/>
      <c r="C817" s="40"/>
      <c r="D817" s="8"/>
      <c r="E817" s="8"/>
      <c r="F817" s="153"/>
      <c r="AE817" s="4"/>
    </row>
    <row r="818" spans="1:31" x14ac:dyDescent="0.25">
      <c r="A818" s="13"/>
      <c r="B818" s="6"/>
      <c r="C818" s="40"/>
      <c r="D818" s="8"/>
      <c r="E818" s="8"/>
      <c r="F818" s="153"/>
      <c r="AE818" s="4"/>
    </row>
    <row r="819" spans="1:31" x14ac:dyDescent="0.25">
      <c r="A819" s="13"/>
      <c r="B819" s="6"/>
      <c r="C819" s="40"/>
      <c r="D819" s="8"/>
      <c r="E819" s="8"/>
      <c r="F819" s="153"/>
      <c r="AE819" s="4"/>
    </row>
    <row r="820" spans="1:31" x14ac:dyDescent="0.25">
      <c r="A820" s="13"/>
      <c r="B820" s="6"/>
      <c r="C820" s="40"/>
      <c r="D820" s="8"/>
      <c r="E820" s="8"/>
      <c r="F820" s="153"/>
      <c r="AE820" s="4"/>
    </row>
    <row r="821" spans="1:31" x14ac:dyDescent="0.25">
      <c r="A821" s="234"/>
      <c r="B821" s="47"/>
      <c r="C821" s="49"/>
      <c r="D821" s="8"/>
      <c r="E821" s="8"/>
      <c r="F821" s="153"/>
      <c r="AE821" s="4"/>
    </row>
    <row r="822" spans="1:31" ht="16.5" x14ac:dyDescent="0.25">
      <c r="A822" s="251"/>
      <c r="B822" s="87"/>
      <c r="C822" s="111"/>
      <c r="D822" s="8"/>
      <c r="E822" s="8"/>
      <c r="F822" s="252"/>
      <c r="AE822" s="4"/>
    </row>
    <row r="823" spans="1:31" ht="16.5" x14ac:dyDescent="0.25">
      <c r="A823" s="251"/>
      <c r="B823" s="87"/>
      <c r="C823" s="111"/>
      <c r="D823" s="8"/>
      <c r="E823" s="8"/>
      <c r="F823" s="252"/>
      <c r="AE823" s="4"/>
    </row>
    <row r="824" spans="1:31" ht="16.5" x14ac:dyDescent="0.25">
      <c r="A824" s="251"/>
      <c r="B824" s="87"/>
      <c r="C824" s="111"/>
      <c r="D824" s="8"/>
      <c r="E824" s="8"/>
      <c r="F824" s="252"/>
      <c r="AE824" s="4"/>
    </row>
    <row r="825" spans="1:31" ht="16.5" x14ac:dyDescent="0.25">
      <c r="A825" s="251"/>
      <c r="B825" s="87"/>
      <c r="C825" s="111"/>
      <c r="D825" s="8"/>
      <c r="E825" s="8"/>
      <c r="F825" s="252"/>
      <c r="AE825" s="4"/>
    </row>
    <row r="826" spans="1:31" ht="16.5" x14ac:dyDescent="0.25">
      <c r="A826" s="251"/>
      <c r="B826" s="254"/>
      <c r="C826" s="111"/>
      <c r="D826" s="8"/>
      <c r="E826" s="8"/>
      <c r="F826" s="252"/>
      <c r="AE826" s="4"/>
    </row>
    <row r="827" spans="1:31" ht="16.5" x14ac:dyDescent="0.25">
      <c r="A827" s="251"/>
      <c r="B827" s="87"/>
      <c r="C827" s="111"/>
      <c r="D827" s="8"/>
      <c r="E827" s="8"/>
      <c r="F827" s="252"/>
      <c r="AE827" s="4"/>
    </row>
    <row r="828" spans="1:31" x14ac:dyDescent="0.25">
      <c r="A828" s="23"/>
      <c r="B828" s="214"/>
      <c r="C828" s="255"/>
      <c r="D828" s="8"/>
      <c r="E828" s="8"/>
      <c r="F828" s="10"/>
      <c r="AE828" s="4"/>
    </row>
    <row r="829" spans="1:31" x14ac:dyDescent="0.25">
      <c r="A829" s="23"/>
      <c r="B829" s="129"/>
      <c r="C829" s="23"/>
      <c r="D829" s="8"/>
      <c r="E829" s="8"/>
      <c r="F829" s="256"/>
      <c r="AE829" s="4"/>
    </row>
    <row r="830" spans="1:31" x14ac:dyDescent="0.25">
      <c r="A830" s="23"/>
      <c r="B830" s="129"/>
      <c r="C830" s="23"/>
      <c r="D830" s="8"/>
      <c r="E830" s="8"/>
      <c r="F830" s="256"/>
      <c r="AE830" s="4"/>
    </row>
    <row r="831" spans="1:31" x14ac:dyDescent="0.25">
      <c r="A831" s="23"/>
      <c r="B831" s="129"/>
      <c r="C831" s="131"/>
      <c r="D831" s="8"/>
      <c r="E831" s="8"/>
      <c r="F831" s="10"/>
      <c r="AE831" s="4"/>
    </row>
    <row r="832" spans="1:31" x14ac:dyDescent="0.25">
      <c r="A832" s="23"/>
      <c r="B832" s="129"/>
      <c r="C832" s="131"/>
      <c r="D832" s="8"/>
      <c r="E832" s="8"/>
      <c r="F832" s="10"/>
      <c r="AE832" s="4"/>
    </row>
    <row r="833" spans="1:31" x14ac:dyDescent="0.25">
      <c r="A833" s="23"/>
      <c r="B833" s="129"/>
      <c r="C833" s="131"/>
      <c r="D833" s="8"/>
      <c r="E833" s="8"/>
      <c r="F833" s="10"/>
      <c r="AE833" s="4"/>
    </row>
    <row r="834" spans="1:31" ht="18.75" x14ac:dyDescent="0.25">
      <c r="A834" s="114"/>
      <c r="B834" s="27"/>
      <c r="C834" s="27"/>
      <c r="D834" s="27"/>
      <c r="E834" s="27"/>
      <c r="F834" s="27"/>
      <c r="AE834" s="4"/>
    </row>
    <row r="835" spans="1:31" ht="16.5" x14ac:dyDescent="0.25">
      <c r="A835" s="156"/>
      <c r="B835" s="12"/>
      <c r="C835" s="19"/>
      <c r="D835" s="157"/>
      <c r="E835" s="125"/>
      <c r="F835" s="257"/>
      <c r="AE835" s="4"/>
    </row>
    <row r="836" spans="1:31" x14ac:dyDescent="0.25">
      <c r="A836" s="169"/>
      <c r="B836" s="6"/>
      <c r="C836" s="49"/>
      <c r="D836" s="8"/>
      <c r="E836" s="8"/>
      <c r="F836" s="23"/>
      <c r="AE836" s="4"/>
    </row>
    <row r="837" spans="1:31" x14ac:dyDescent="0.25">
      <c r="A837" s="258"/>
      <c r="B837" s="6"/>
      <c r="C837" s="49"/>
      <c r="D837" s="8"/>
      <c r="E837" s="8"/>
      <c r="F837" s="23"/>
      <c r="AE837" s="4"/>
    </row>
    <row r="838" spans="1:31" x14ac:dyDescent="0.25">
      <c r="A838" s="244"/>
      <c r="B838" s="6"/>
      <c r="D838" s="8"/>
      <c r="E838" s="8"/>
      <c r="F838" s="10"/>
      <c r="AE838" s="4"/>
    </row>
    <row r="839" spans="1:31" x14ac:dyDescent="0.25">
      <c r="A839" s="244"/>
      <c r="B839" s="6"/>
      <c r="D839" s="8"/>
      <c r="E839" s="8"/>
      <c r="F839" s="10"/>
      <c r="AE839" s="4"/>
    </row>
    <row r="840" spans="1:31" x14ac:dyDescent="0.25">
      <c r="A840" s="244"/>
      <c r="B840" s="6"/>
      <c r="D840" s="8"/>
      <c r="E840" s="8"/>
      <c r="F840" s="10"/>
      <c r="AE840" s="4"/>
    </row>
    <row r="841" spans="1:31" x14ac:dyDescent="0.25">
      <c r="A841" s="244"/>
      <c r="B841" s="6"/>
      <c r="D841" s="8"/>
      <c r="E841" s="8"/>
      <c r="F841" s="10"/>
      <c r="AE841" s="4"/>
    </row>
    <row r="842" spans="1:31" x14ac:dyDescent="0.25">
      <c r="A842" s="244"/>
      <c r="B842" s="6"/>
      <c r="D842" s="8"/>
      <c r="E842" s="8"/>
      <c r="F842" s="10"/>
      <c r="AE842" s="4"/>
    </row>
    <row r="843" spans="1:31" x14ac:dyDescent="0.25">
      <c r="A843" s="244"/>
      <c r="B843" s="6"/>
      <c r="D843" s="8"/>
      <c r="E843" s="8"/>
      <c r="F843" s="10"/>
      <c r="AE843" s="4"/>
    </row>
    <row r="844" spans="1:31" x14ac:dyDescent="0.25">
      <c r="A844" s="244"/>
      <c r="B844" s="6"/>
      <c r="D844" s="8"/>
      <c r="E844" s="8"/>
      <c r="F844" s="10"/>
      <c r="AE844" s="4"/>
    </row>
    <row r="845" spans="1:31" x14ac:dyDescent="0.25">
      <c r="A845" s="244"/>
      <c r="B845" s="6"/>
      <c r="D845" s="8"/>
      <c r="E845" s="8"/>
      <c r="F845" s="10"/>
      <c r="AE845" s="4"/>
    </row>
    <row r="846" spans="1:31" x14ac:dyDescent="0.25">
      <c r="A846" s="244"/>
      <c r="B846" s="6"/>
      <c r="D846" s="8"/>
      <c r="E846" s="8"/>
      <c r="F846" s="10"/>
      <c r="AE846" s="4"/>
    </row>
    <row r="847" spans="1:31" x14ac:dyDescent="0.25">
      <c r="A847" s="244"/>
      <c r="B847" s="6"/>
      <c r="D847" s="8"/>
      <c r="E847" s="8"/>
      <c r="F847" s="10"/>
      <c r="AE847" s="4"/>
    </row>
    <row r="848" spans="1:31" x14ac:dyDescent="0.25">
      <c r="A848" s="244"/>
      <c r="B848" s="6"/>
      <c r="D848" s="8"/>
      <c r="E848" s="8"/>
      <c r="F848" s="10"/>
      <c r="AE848" s="4"/>
    </row>
    <row r="849" spans="1:31" x14ac:dyDescent="0.25">
      <c r="A849" s="244"/>
      <c r="B849" s="6"/>
      <c r="D849" s="8"/>
      <c r="E849" s="8"/>
      <c r="F849" s="10"/>
      <c r="AE849" s="4"/>
    </row>
    <row r="850" spans="1:31" x14ac:dyDescent="0.25">
      <c r="A850" s="244"/>
      <c r="B850" s="6"/>
      <c r="D850" s="8"/>
      <c r="E850" s="8"/>
      <c r="F850" s="10"/>
      <c r="AE850" s="4"/>
    </row>
    <row r="851" spans="1:31" x14ac:dyDescent="0.25">
      <c r="A851" s="244"/>
      <c r="B851" s="6"/>
      <c r="D851" s="8"/>
      <c r="E851" s="8"/>
      <c r="F851" s="10"/>
      <c r="AE851" s="4"/>
    </row>
    <row r="852" spans="1:31" x14ac:dyDescent="0.25">
      <c r="A852" s="244"/>
      <c r="B852" s="6"/>
      <c r="D852" s="8"/>
      <c r="E852" s="8"/>
      <c r="F852" s="10"/>
      <c r="AE852" s="4"/>
    </row>
    <row r="853" spans="1:31" x14ac:dyDescent="0.25">
      <c r="A853" s="244"/>
      <c r="B853" s="6"/>
      <c r="D853" s="8"/>
      <c r="E853" s="8"/>
      <c r="F853" s="10"/>
      <c r="AE853" s="4"/>
    </row>
    <row r="854" spans="1:31" x14ac:dyDescent="0.25">
      <c r="A854" s="246"/>
      <c r="B854" s="187"/>
      <c r="D854" s="8"/>
      <c r="E854" s="8"/>
      <c r="F854" s="59"/>
      <c r="AE854" s="4"/>
    </row>
    <row r="855" spans="1:31" x14ac:dyDescent="0.25">
      <c r="A855" s="244"/>
      <c r="B855" s="129"/>
      <c r="D855" s="8"/>
      <c r="E855" s="8"/>
      <c r="F855" s="59"/>
      <c r="AE855" s="4"/>
    </row>
    <row r="856" spans="1:31" x14ac:dyDescent="0.25">
      <c r="A856" s="244"/>
      <c r="B856" s="129"/>
      <c r="D856" s="8"/>
      <c r="E856" s="8"/>
      <c r="F856" s="59"/>
      <c r="AE856" s="4"/>
    </row>
    <row r="857" spans="1:31" x14ac:dyDescent="0.25">
      <c r="A857" s="244"/>
      <c r="B857" s="129"/>
      <c r="D857" s="8"/>
      <c r="E857" s="8"/>
      <c r="F857" s="59"/>
      <c r="AE857" s="4"/>
    </row>
    <row r="858" spans="1:31" x14ac:dyDescent="0.25">
      <c r="A858" s="244"/>
      <c r="B858" s="129"/>
      <c r="D858" s="8"/>
      <c r="E858" s="8"/>
      <c r="F858" s="59"/>
      <c r="AE858" s="4"/>
    </row>
    <row r="859" spans="1:31" x14ac:dyDescent="0.25">
      <c r="A859" s="244"/>
      <c r="B859" s="129"/>
      <c r="D859" s="8"/>
      <c r="E859" s="8"/>
      <c r="F859" s="59"/>
      <c r="AE859" s="4"/>
    </row>
    <row r="860" spans="1:31" x14ac:dyDescent="0.25">
      <c r="A860" s="244"/>
      <c r="B860" s="129"/>
      <c r="D860" s="8"/>
      <c r="E860" s="8"/>
      <c r="F860" s="59"/>
      <c r="AE860" s="4"/>
    </row>
    <row r="861" spans="1:31" ht="18.75" x14ac:dyDescent="0.25">
      <c r="A861" s="114"/>
      <c r="B861" s="27"/>
      <c r="C861" s="27"/>
      <c r="D861" s="27"/>
      <c r="E861" s="27"/>
      <c r="F861" s="27"/>
      <c r="AE861" s="4"/>
    </row>
    <row r="862" spans="1:31" ht="16.5" x14ac:dyDescent="0.25">
      <c r="A862" s="156"/>
      <c r="B862" s="12"/>
      <c r="C862" s="19"/>
      <c r="D862" s="157"/>
      <c r="E862" s="125"/>
      <c r="F862" s="257"/>
      <c r="AE862" s="4"/>
    </row>
    <row r="863" spans="1:31" x14ac:dyDescent="0.25">
      <c r="A863" s="260"/>
      <c r="B863" s="261"/>
      <c r="D863" s="9"/>
      <c r="E863" s="262"/>
      <c r="F863" s="263"/>
      <c r="AE863" s="4"/>
    </row>
    <row r="864" spans="1:31" x14ac:dyDescent="0.25">
      <c r="A864" s="23"/>
      <c r="B864" s="47"/>
      <c r="D864" s="8"/>
      <c r="E864" s="8"/>
      <c r="F864" s="59"/>
      <c r="AE864" s="4"/>
    </row>
    <row r="865" spans="1:31" x14ac:dyDescent="0.25">
      <c r="A865" s="244"/>
      <c r="B865" s="47"/>
      <c r="D865" s="8"/>
      <c r="E865" s="8"/>
      <c r="F865" s="59"/>
      <c r="AE865" s="4"/>
    </row>
    <row r="866" spans="1:31" x14ac:dyDescent="0.25">
      <c r="A866" s="244"/>
      <c r="B866" s="47"/>
      <c r="D866" s="8"/>
      <c r="E866" s="8"/>
      <c r="F866" s="59"/>
      <c r="AE866" s="4"/>
    </row>
    <row r="867" spans="1:31" x14ac:dyDescent="0.25">
      <c r="A867" s="244"/>
      <c r="B867" s="47"/>
      <c r="D867" s="8"/>
      <c r="E867" s="8"/>
      <c r="F867" s="59"/>
      <c r="AE867" s="4"/>
    </row>
    <row r="868" spans="1:31" x14ac:dyDescent="0.25">
      <c r="A868" s="244"/>
      <c r="B868" s="47"/>
      <c r="D868" s="8"/>
      <c r="E868" s="8"/>
      <c r="F868" s="59"/>
      <c r="AE868" s="4"/>
    </row>
    <row r="869" spans="1:31" x14ac:dyDescent="0.25">
      <c r="A869" s="244"/>
      <c r="B869" s="47"/>
      <c r="D869" s="8"/>
      <c r="E869" s="8"/>
      <c r="F869" s="59"/>
      <c r="AE869" s="4"/>
    </row>
    <row r="870" spans="1:31" x14ac:dyDescent="0.25">
      <c r="A870" s="246"/>
      <c r="B870" s="150"/>
      <c r="D870" s="8"/>
      <c r="E870" s="8"/>
      <c r="F870" s="59"/>
      <c r="AE870" s="4"/>
    </row>
    <row r="871" spans="1:31" x14ac:dyDescent="0.25">
      <c r="A871" s="244"/>
      <c r="B871" s="47"/>
      <c r="D871" s="8"/>
      <c r="E871" s="8"/>
      <c r="F871" s="59"/>
      <c r="AE871" s="4"/>
    </row>
    <row r="872" spans="1:31" x14ac:dyDescent="0.25">
      <c r="A872" s="244"/>
      <c r="B872" s="47"/>
      <c r="D872" s="8"/>
      <c r="E872" s="8"/>
      <c r="F872" s="59"/>
      <c r="AE872" s="4"/>
    </row>
    <row r="873" spans="1:31" x14ac:dyDescent="0.25">
      <c r="A873" s="244"/>
      <c r="B873" s="47"/>
      <c r="D873" s="8"/>
      <c r="E873" s="8"/>
      <c r="F873" s="59"/>
      <c r="AE873" s="4"/>
    </row>
    <row r="874" spans="1:31" x14ac:dyDescent="0.25">
      <c r="A874" s="244"/>
      <c r="B874" s="47"/>
      <c r="D874" s="8"/>
      <c r="E874" s="8"/>
      <c r="F874" s="59"/>
      <c r="AE874" s="4"/>
    </row>
    <row r="875" spans="1:31" x14ac:dyDescent="0.25">
      <c r="A875" s="244"/>
      <c r="B875" s="47"/>
      <c r="D875" s="8"/>
      <c r="E875" s="8"/>
      <c r="F875" s="59"/>
      <c r="AE875" s="4"/>
    </row>
    <row r="876" spans="1:31" x14ac:dyDescent="0.25">
      <c r="A876" s="244"/>
      <c r="B876" s="47"/>
      <c r="D876" s="8"/>
      <c r="E876" s="8"/>
      <c r="F876" s="59"/>
      <c r="AE876" s="4"/>
    </row>
    <row r="877" spans="1:31" x14ac:dyDescent="0.25">
      <c r="A877" s="244"/>
      <c r="B877" s="47"/>
      <c r="D877" s="8"/>
      <c r="E877" s="8"/>
      <c r="F877" s="59"/>
      <c r="AE877" s="4"/>
    </row>
    <row r="878" spans="1:31" x14ac:dyDescent="0.25">
      <c r="A878" s="244"/>
      <c r="B878" s="47"/>
      <c r="D878" s="8"/>
      <c r="E878" s="8"/>
      <c r="F878" s="59"/>
      <c r="AE878" s="4"/>
    </row>
    <row r="879" spans="1:31" x14ac:dyDescent="0.25">
      <c r="A879" s="244"/>
      <c r="B879" s="47"/>
      <c r="D879" s="8"/>
      <c r="E879" s="8"/>
      <c r="F879" s="59"/>
      <c r="AE879" s="4"/>
    </row>
    <row r="880" spans="1:31" x14ac:dyDescent="0.25">
      <c r="A880" s="244"/>
      <c r="B880" s="47"/>
      <c r="D880" s="8"/>
      <c r="E880" s="8"/>
      <c r="F880" s="59"/>
      <c r="AE880" s="4"/>
    </row>
    <row r="881" spans="1:31" x14ac:dyDescent="0.25">
      <c r="A881" s="244"/>
      <c r="B881" s="47"/>
      <c r="D881" s="8"/>
      <c r="E881" s="8"/>
      <c r="F881" s="59"/>
      <c r="AE881" s="4"/>
    </row>
    <row r="882" spans="1:31" x14ac:dyDescent="0.25">
      <c r="A882" s="244"/>
      <c r="B882" s="47"/>
      <c r="D882" s="8"/>
      <c r="E882" s="8"/>
      <c r="F882" s="59"/>
      <c r="AE882" s="4"/>
    </row>
    <row r="883" spans="1:31" x14ac:dyDescent="0.25">
      <c r="A883" s="244"/>
      <c r="B883" s="47"/>
      <c r="D883" s="8"/>
      <c r="E883" s="8"/>
      <c r="F883" s="59"/>
      <c r="AE883" s="4"/>
    </row>
    <row r="884" spans="1:31" x14ac:dyDescent="0.25">
      <c r="A884" s="244"/>
      <c r="B884" s="47"/>
      <c r="D884" s="8"/>
      <c r="E884" s="8"/>
      <c r="F884" s="59"/>
      <c r="AE884" s="4"/>
    </row>
    <row r="885" spans="1:31" x14ac:dyDescent="0.25">
      <c r="A885" s="246"/>
      <c r="B885" s="150"/>
      <c r="D885" s="8"/>
      <c r="E885" s="8"/>
      <c r="F885" s="264"/>
      <c r="AE885" s="4"/>
    </row>
    <row r="886" spans="1:31" x14ac:dyDescent="0.25">
      <c r="A886" s="244"/>
      <c r="B886" s="47"/>
      <c r="D886" s="8"/>
      <c r="E886" s="8"/>
      <c r="F886" s="59"/>
      <c r="AE886" s="4"/>
    </row>
    <row r="887" spans="1:31" x14ac:dyDescent="0.25">
      <c r="A887" s="244"/>
      <c r="B887" s="47"/>
      <c r="D887" s="8"/>
      <c r="E887" s="8"/>
      <c r="F887" s="59"/>
      <c r="L887" s="14"/>
    </row>
    <row r="888" spans="1:31" x14ac:dyDescent="0.25">
      <c r="A888" s="244"/>
      <c r="B888" s="47"/>
      <c r="D888" s="8"/>
      <c r="E888" s="8"/>
      <c r="F888" s="59"/>
      <c r="AE888" s="4"/>
    </row>
    <row r="889" spans="1:31" x14ac:dyDescent="0.25">
      <c r="A889" s="246"/>
      <c r="B889" s="150"/>
      <c r="D889" s="8"/>
      <c r="E889" s="8"/>
      <c r="F889" s="59"/>
      <c r="AE889" s="4"/>
    </row>
    <row r="890" spans="1:31" x14ac:dyDescent="0.25">
      <c r="A890" s="244"/>
      <c r="B890" s="47"/>
      <c r="D890" s="8"/>
      <c r="E890" s="8"/>
      <c r="F890" s="59"/>
      <c r="AE890" s="4"/>
    </row>
    <row r="891" spans="1:31" x14ac:dyDescent="0.25">
      <c r="A891" s="244"/>
      <c r="B891" s="47"/>
      <c r="D891" s="8"/>
      <c r="E891" s="8"/>
      <c r="F891" s="59"/>
      <c r="AE891" s="4"/>
    </row>
    <row r="892" spans="1:31" x14ac:dyDescent="0.25">
      <c r="A892" s="244"/>
      <c r="B892" s="47"/>
      <c r="D892" s="8"/>
      <c r="E892" s="8"/>
      <c r="F892" s="59"/>
      <c r="AE892" s="4"/>
    </row>
    <row r="893" spans="1:31" x14ac:dyDescent="0.25">
      <c r="A893" s="244"/>
      <c r="B893" s="47"/>
      <c r="D893" s="8"/>
      <c r="E893" s="8"/>
      <c r="F893" s="59"/>
      <c r="AE893" s="4"/>
    </row>
    <row r="894" spans="1:31" ht="18.75" x14ac:dyDescent="0.25">
      <c r="A894" s="23"/>
      <c r="B894" s="104"/>
      <c r="C894" s="24"/>
      <c r="D894" s="8"/>
      <c r="E894" s="8"/>
      <c r="F894" s="24"/>
      <c r="L894" s="14"/>
      <c r="AE894" s="4"/>
    </row>
    <row r="895" spans="1:31" x14ac:dyDescent="0.25">
      <c r="A895" s="13"/>
      <c r="B895" s="6"/>
      <c r="C895" s="40"/>
      <c r="D895" s="8"/>
      <c r="E895" s="8"/>
      <c r="F895" s="265"/>
      <c r="L895" s="14"/>
      <c r="AE895" s="4"/>
    </row>
    <row r="896" spans="1:31" x14ac:dyDescent="0.25">
      <c r="A896" s="235"/>
      <c r="B896" s="6"/>
      <c r="C896" s="40"/>
      <c r="D896" s="8"/>
      <c r="E896" s="8"/>
      <c r="F896" s="265"/>
      <c r="AE896" s="4"/>
    </row>
    <row r="897" spans="1:31" x14ac:dyDescent="0.25">
      <c r="A897" s="235"/>
      <c r="B897" s="6"/>
      <c r="C897" s="40"/>
      <c r="D897" s="8"/>
      <c r="E897" s="8"/>
      <c r="F897" s="265"/>
      <c r="L897" s="14"/>
      <c r="AE897" s="4"/>
    </row>
    <row r="898" spans="1:31" x14ac:dyDescent="0.25">
      <c r="A898" s="235"/>
      <c r="B898" s="6"/>
      <c r="C898" s="40"/>
      <c r="D898" s="8"/>
      <c r="E898" s="8"/>
      <c r="F898" s="265"/>
      <c r="AE898" s="4"/>
    </row>
    <row r="899" spans="1:31" x14ac:dyDescent="0.25">
      <c r="A899" s="235"/>
      <c r="B899" s="6"/>
      <c r="C899" s="40"/>
      <c r="D899" s="8"/>
      <c r="E899" s="8"/>
      <c r="F899" s="265"/>
      <c r="L899" s="14"/>
      <c r="AE899" s="4"/>
    </row>
    <row r="900" spans="1:31" x14ac:dyDescent="0.25">
      <c r="A900" s="235"/>
      <c r="B900" s="6"/>
      <c r="C900" s="40"/>
      <c r="D900" s="8"/>
      <c r="E900" s="8"/>
      <c r="F900" s="265"/>
      <c r="AE900" s="4"/>
    </row>
    <row r="901" spans="1:31" x14ac:dyDescent="0.25">
      <c r="A901" s="235"/>
      <c r="B901" s="6"/>
      <c r="C901" s="40"/>
      <c r="D901" s="8"/>
      <c r="E901" s="8"/>
      <c r="F901" s="265"/>
      <c r="L901" s="14"/>
      <c r="AE901" s="4"/>
    </row>
    <row r="902" spans="1:31" x14ac:dyDescent="0.25">
      <c r="A902" s="235"/>
      <c r="B902" s="6"/>
      <c r="C902" s="40"/>
      <c r="D902" s="8"/>
      <c r="E902" s="8"/>
      <c r="F902" s="265"/>
      <c r="AE902" s="4"/>
    </row>
    <row r="903" spans="1:31" x14ac:dyDescent="0.25">
      <c r="A903" s="235"/>
      <c r="B903" s="6"/>
      <c r="C903" s="40"/>
      <c r="D903" s="8"/>
      <c r="E903" s="8"/>
      <c r="F903" s="265"/>
      <c r="AE903" s="4"/>
    </row>
    <row r="904" spans="1:31" x14ac:dyDescent="0.25">
      <c r="A904" s="235"/>
      <c r="B904" s="6"/>
      <c r="C904" s="40"/>
      <c r="D904" s="8"/>
      <c r="E904" s="8"/>
      <c r="F904" s="265"/>
      <c r="AE904" s="4"/>
    </row>
    <row r="905" spans="1:31" x14ac:dyDescent="0.25">
      <c r="A905" s="235"/>
      <c r="B905" s="6"/>
      <c r="C905" s="40"/>
      <c r="D905" s="8"/>
      <c r="E905" s="8"/>
      <c r="F905" s="265"/>
      <c r="AE905" s="4"/>
    </row>
    <row r="906" spans="1:31" x14ac:dyDescent="0.25">
      <c r="A906" s="235"/>
      <c r="B906" s="6"/>
      <c r="C906" s="40"/>
      <c r="D906" s="8"/>
      <c r="E906" s="8"/>
      <c r="F906" s="265"/>
      <c r="AE906" s="4"/>
    </row>
    <row r="907" spans="1:31" x14ac:dyDescent="0.25">
      <c r="A907" s="235"/>
      <c r="B907" s="6"/>
      <c r="C907" s="40"/>
      <c r="D907" s="8"/>
      <c r="E907" s="8"/>
      <c r="F907" s="265"/>
      <c r="AE907" s="4"/>
    </row>
    <row r="908" spans="1:31" x14ac:dyDescent="0.25">
      <c r="A908" s="235"/>
      <c r="B908" s="6"/>
      <c r="C908" s="40"/>
      <c r="D908" s="8"/>
      <c r="E908" s="8"/>
      <c r="F908" s="265"/>
      <c r="AE908" s="4"/>
    </row>
    <row r="909" spans="1:31" x14ac:dyDescent="0.25">
      <c r="A909" s="235"/>
      <c r="B909" s="6"/>
      <c r="C909" s="40"/>
      <c r="D909" s="8"/>
      <c r="E909" s="8"/>
      <c r="F909" s="265"/>
      <c r="AE909" s="4"/>
    </row>
    <row r="910" spans="1:31" x14ac:dyDescent="0.25">
      <c r="A910" s="235"/>
      <c r="B910" s="6"/>
      <c r="C910" s="40"/>
      <c r="D910" s="8"/>
      <c r="E910" s="8"/>
      <c r="F910" s="265"/>
      <c r="AE910" s="4"/>
    </row>
    <row r="911" spans="1:31" x14ac:dyDescent="0.25">
      <c r="A911" s="235"/>
      <c r="B911" s="6"/>
      <c r="C911" s="40"/>
      <c r="D911" s="8"/>
      <c r="E911" s="8"/>
      <c r="F911" s="265"/>
      <c r="AE911" s="4"/>
    </row>
    <row r="912" spans="1:31" x14ac:dyDescent="0.25">
      <c r="A912" s="235"/>
      <c r="B912" s="6"/>
      <c r="C912" s="40"/>
      <c r="D912" s="8"/>
      <c r="E912" s="8"/>
      <c r="F912" s="265"/>
      <c r="AE912" s="4"/>
    </row>
    <row r="913" spans="1:31" ht="18.75" x14ac:dyDescent="0.3">
      <c r="A913" s="266"/>
      <c r="B913" s="60"/>
      <c r="C913" s="107"/>
      <c r="D913" s="8"/>
      <c r="E913" s="8"/>
      <c r="F913" s="56"/>
      <c r="AE913" s="4"/>
    </row>
    <row r="914" spans="1:31" ht="18.75" x14ac:dyDescent="0.3">
      <c r="A914" s="266"/>
      <c r="B914" s="60"/>
      <c r="C914" s="107"/>
      <c r="D914" s="8"/>
      <c r="E914" s="8"/>
      <c r="F914" s="265"/>
      <c r="AE914" s="4"/>
    </row>
    <row r="915" spans="1:31" ht="18.75" x14ac:dyDescent="0.3">
      <c r="A915" s="266"/>
      <c r="B915" s="60"/>
      <c r="C915" s="107"/>
      <c r="D915" s="8"/>
      <c r="E915" s="8"/>
      <c r="F915" s="265"/>
      <c r="AE915" s="4"/>
    </row>
    <row r="916" spans="1:31" ht="18.75" x14ac:dyDescent="0.25">
      <c r="A916" s="114"/>
      <c r="B916" s="104"/>
      <c r="D916" s="8"/>
      <c r="E916" s="8"/>
      <c r="F916" s="59"/>
      <c r="AE916" s="4"/>
    </row>
    <row r="917" spans="1:31" s="60" customFormat="1" ht="16.5" x14ac:dyDescent="0.25">
      <c r="A917" s="267"/>
      <c r="B917" s="122"/>
      <c r="C917" s="90"/>
      <c r="D917" s="8"/>
      <c r="E917" s="8"/>
      <c r="F917" s="268"/>
      <c r="G917" s="269"/>
      <c r="H917" s="269"/>
      <c r="I917" s="269"/>
      <c r="J917" s="269"/>
      <c r="L917" s="111"/>
      <c r="AE917" s="111"/>
    </row>
    <row r="918" spans="1:31" s="60" customFormat="1" ht="16.5" x14ac:dyDescent="0.25">
      <c r="A918" s="121"/>
      <c r="B918" s="270"/>
      <c r="C918" s="273"/>
      <c r="D918" s="8"/>
      <c r="E918" s="8"/>
      <c r="F918" s="124"/>
      <c r="G918" s="269"/>
      <c r="H918" s="269"/>
      <c r="I918" s="269"/>
      <c r="J918" s="269"/>
      <c r="L918" s="111"/>
      <c r="AE918" s="111"/>
    </row>
    <row r="919" spans="1:31" ht="16.5" x14ac:dyDescent="0.25">
      <c r="A919" s="251"/>
      <c r="B919" s="122"/>
      <c r="C919" s="111"/>
      <c r="D919" s="8"/>
      <c r="E919" s="8"/>
      <c r="F919" s="268"/>
      <c r="AE919" s="4"/>
    </row>
    <row r="920" spans="1:31" ht="16.5" x14ac:dyDescent="0.25">
      <c r="A920" s="251"/>
      <c r="B920" s="274"/>
      <c r="C920" s="111"/>
      <c r="D920" s="8"/>
      <c r="E920" s="8"/>
      <c r="F920" s="92"/>
      <c r="AE920" s="4"/>
    </row>
    <row r="921" spans="1:31" ht="16.5" x14ac:dyDescent="0.25">
      <c r="A921" s="251"/>
      <c r="B921" s="274"/>
      <c r="C921" s="111"/>
      <c r="D921" s="8"/>
      <c r="E921" s="8"/>
      <c r="F921" s="92"/>
      <c r="AE921" s="4"/>
    </row>
    <row r="922" spans="1:31" ht="16.5" x14ac:dyDescent="0.25">
      <c r="A922" s="251"/>
      <c r="B922" s="274"/>
      <c r="C922" s="111"/>
      <c r="D922" s="8"/>
      <c r="E922" s="8"/>
      <c r="F922" s="92"/>
      <c r="AE922" s="4"/>
    </row>
    <row r="923" spans="1:31" ht="16.5" x14ac:dyDescent="0.25">
      <c r="A923" s="60"/>
      <c r="B923" s="274"/>
      <c r="C923" s="111"/>
      <c r="D923" s="8"/>
      <c r="E923" s="8"/>
      <c r="F923" s="92"/>
      <c r="AE923" s="4"/>
    </row>
    <row r="924" spans="1:31" ht="16.5" x14ac:dyDescent="0.25">
      <c r="A924" s="86"/>
      <c r="B924" s="87"/>
      <c r="C924" s="89"/>
      <c r="D924" s="8"/>
      <c r="E924" s="8"/>
      <c r="F924" s="92"/>
      <c r="AE924" s="4"/>
    </row>
    <row r="925" spans="1:31" ht="16.5" x14ac:dyDescent="0.25">
      <c r="A925" s="86"/>
      <c r="B925" s="87"/>
      <c r="C925" s="89"/>
      <c r="D925" s="90"/>
      <c r="E925" s="91"/>
      <c r="F925" s="92"/>
      <c r="AE925" s="4"/>
    </row>
    <row r="926" spans="1:31" ht="18.75" x14ac:dyDescent="0.3">
      <c r="B926" s="39"/>
      <c r="D926" s="41"/>
      <c r="E926" s="310"/>
      <c r="F926" s="310"/>
      <c r="AE926" s="4"/>
    </row>
    <row r="927" spans="1:31" ht="18.75" x14ac:dyDescent="0.3">
      <c r="C927" s="310"/>
      <c r="D927" s="311"/>
      <c r="E927" s="311"/>
      <c r="F927" s="311"/>
      <c r="AE927" s="4"/>
    </row>
    <row r="928" spans="1:31" ht="18.75" x14ac:dyDescent="0.3">
      <c r="C928" s="105"/>
      <c r="D928" s="106"/>
      <c r="E928" s="106"/>
      <c r="F928" s="106"/>
      <c r="AE928" s="4"/>
    </row>
    <row r="929" spans="1:31" ht="18.75" x14ac:dyDescent="0.3">
      <c r="C929" s="105"/>
      <c r="D929" s="310"/>
      <c r="E929" s="311"/>
      <c r="F929" s="311"/>
      <c r="AE929" s="4"/>
    </row>
    <row r="930" spans="1:31" ht="18.75" x14ac:dyDescent="0.3">
      <c r="C930" s="105"/>
      <c r="D930" s="310"/>
      <c r="E930" s="311"/>
      <c r="F930" s="311"/>
      <c r="AE930" s="4"/>
    </row>
    <row r="931" spans="1:31" ht="18.75" x14ac:dyDescent="0.3">
      <c r="C931" s="105"/>
      <c r="D931" s="310"/>
      <c r="E931" s="311"/>
      <c r="F931" s="311"/>
      <c r="AE931" s="4"/>
    </row>
    <row r="932" spans="1:31" ht="18.75" x14ac:dyDescent="0.3">
      <c r="E932" s="108"/>
      <c r="F932" s="108"/>
      <c r="AE932" s="4"/>
    </row>
    <row r="933" spans="1:31" ht="20.25" x14ac:dyDescent="0.25">
      <c r="A933" s="160"/>
      <c r="B933" s="318"/>
      <c r="C933" s="318"/>
      <c r="D933" s="318"/>
      <c r="E933" s="318"/>
      <c r="F933" s="318"/>
      <c r="AE933" s="4"/>
    </row>
    <row r="934" spans="1:31" ht="20.25" x14ac:dyDescent="0.25">
      <c r="A934" s="63"/>
      <c r="B934" s="160"/>
      <c r="C934" s="318"/>
      <c r="D934" s="318"/>
      <c r="E934" s="318"/>
      <c r="F934" s="318"/>
      <c r="AE934" s="4"/>
    </row>
    <row r="935" spans="1:31" ht="22.5" x14ac:dyDescent="0.25">
      <c r="A935" s="42"/>
      <c r="B935" s="24"/>
      <c r="C935" s="24"/>
      <c r="D935" s="24"/>
      <c r="E935" s="24"/>
      <c r="F935" s="24"/>
      <c r="AE935" s="4"/>
    </row>
    <row r="936" spans="1:31" ht="16.5" x14ac:dyDescent="0.25">
      <c r="A936" s="156"/>
      <c r="B936" s="12"/>
      <c r="C936" s="19"/>
      <c r="D936" s="157"/>
      <c r="E936" s="125"/>
      <c r="F936" s="257"/>
      <c r="AE936" s="4"/>
    </row>
    <row r="937" spans="1:31" ht="16.5" x14ac:dyDescent="0.25">
      <c r="A937" s="276"/>
      <c r="B937" s="277"/>
      <c r="C937" s="111"/>
      <c r="D937" s="123"/>
      <c r="E937" s="278"/>
      <c r="F937" s="124"/>
      <c r="AE937" s="4"/>
    </row>
    <row r="938" spans="1:31" x14ac:dyDescent="0.25">
      <c r="A938" s="23"/>
      <c r="B938" s="47"/>
      <c r="D938" s="8"/>
      <c r="E938" s="8"/>
      <c r="F938" s="59"/>
      <c r="AE938" s="4"/>
    </row>
    <row r="939" spans="1:31" x14ac:dyDescent="0.25">
      <c r="A939" s="169"/>
      <c r="B939" s="11"/>
      <c r="C939" s="40"/>
      <c r="D939" s="8"/>
      <c r="E939" s="8"/>
      <c r="F939" s="263"/>
      <c r="AE939" s="4"/>
    </row>
    <row r="940" spans="1:31" x14ac:dyDescent="0.25">
      <c r="A940" s="13"/>
      <c r="B940" s="6"/>
      <c r="C940" s="40"/>
      <c r="D940" s="8"/>
      <c r="E940" s="8"/>
      <c r="F940" s="263"/>
      <c r="AE940" s="4"/>
    </row>
    <row r="941" spans="1:31" x14ac:dyDescent="0.25">
      <c r="A941" s="13"/>
      <c r="B941" s="6"/>
      <c r="C941" s="40"/>
      <c r="D941" s="8"/>
      <c r="E941" s="8"/>
      <c r="F941" s="263"/>
      <c r="AE941" s="4"/>
    </row>
    <row r="942" spans="1:31" x14ac:dyDescent="0.25">
      <c r="A942" s="13"/>
      <c r="B942" s="6"/>
      <c r="C942" s="40"/>
      <c r="D942" s="8"/>
      <c r="E942" s="8"/>
      <c r="F942" s="263"/>
      <c r="L942" s="14"/>
      <c r="AE942" s="4"/>
    </row>
    <row r="943" spans="1:31" x14ac:dyDescent="0.25">
      <c r="A943" s="13"/>
      <c r="B943" s="6"/>
      <c r="C943" s="40"/>
      <c r="D943" s="8"/>
      <c r="E943" s="8"/>
      <c r="F943" s="263"/>
      <c r="AE943" s="4"/>
    </row>
    <row r="944" spans="1:31" x14ac:dyDescent="0.25">
      <c r="A944" s="13"/>
      <c r="B944" s="11"/>
      <c r="C944" s="40"/>
      <c r="D944" s="8"/>
      <c r="E944" s="8"/>
      <c r="F944" s="263"/>
      <c r="AE944" s="4"/>
    </row>
    <row r="945" spans="1:31" x14ac:dyDescent="0.25">
      <c r="A945" s="13"/>
      <c r="B945" s="6"/>
      <c r="C945" s="40"/>
      <c r="D945" s="8"/>
      <c r="E945" s="8"/>
      <c r="F945" s="263"/>
    </row>
    <row r="946" spans="1:31" x14ac:dyDescent="0.25">
      <c r="A946" s="13"/>
      <c r="B946" s="6"/>
      <c r="C946" s="40"/>
      <c r="D946" s="8"/>
      <c r="E946" s="8"/>
      <c r="F946" s="263"/>
      <c r="AE946" s="4"/>
    </row>
    <row r="947" spans="1:31" x14ac:dyDescent="0.25">
      <c r="A947" s="13"/>
      <c r="B947" s="6"/>
      <c r="C947" s="40"/>
      <c r="D947" s="8"/>
      <c r="E947" s="8"/>
      <c r="F947" s="263"/>
      <c r="AE947" s="4"/>
    </row>
    <row r="948" spans="1:31" x14ac:dyDescent="0.25">
      <c r="A948" s="13"/>
      <c r="B948" s="6"/>
      <c r="C948" s="40"/>
      <c r="D948" s="8"/>
      <c r="E948" s="8"/>
      <c r="F948" s="263"/>
      <c r="AE948" s="4"/>
    </row>
    <row r="949" spans="1:31" x14ac:dyDescent="0.25">
      <c r="A949" s="13"/>
      <c r="B949" s="6"/>
      <c r="C949" s="40"/>
      <c r="D949" s="8"/>
      <c r="E949" s="8"/>
      <c r="F949" s="263"/>
      <c r="AE949" s="4"/>
    </row>
    <row r="950" spans="1:31" x14ac:dyDescent="0.25">
      <c r="A950" s="13"/>
      <c r="B950" s="6"/>
      <c r="C950" s="40"/>
      <c r="D950" s="8"/>
      <c r="E950" s="8"/>
      <c r="F950" s="263"/>
      <c r="AE950" s="4"/>
    </row>
    <row r="951" spans="1:31" x14ac:dyDescent="0.25">
      <c r="A951" s="260"/>
      <c r="B951" s="11"/>
      <c r="C951" s="40"/>
      <c r="D951" s="8"/>
      <c r="E951" s="8"/>
      <c r="F951" s="263"/>
      <c r="AE951" s="4"/>
    </row>
    <row r="952" spans="1:31" x14ac:dyDescent="0.25">
      <c r="C952" s="40"/>
      <c r="D952" s="8"/>
      <c r="E952" s="8"/>
      <c r="F952" s="263"/>
      <c r="AE952" s="4"/>
    </row>
    <row r="953" spans="1:31" x14ac:dyDescent="0.25">
      <c r="C953" s="40"/>
      <c r="D953" s="8"/>
      <c r="E953" s="8"/>
      <c r="F953" s="263"/>
      <c r="AE953" s="4"/>
    </row>
    <row r="954" spans="1:31" x14ac:dyDescent="0.25">
      <c r="A954" s="260"/>
      <c r="B954" s="85"/>
      <c r="D954" s="8"/>
      <c r="E954" s="8"/>
      <c r="F954" s="204"/>
      <c r="AE954" s="4"/>
    </row>
    <row r="955" spans="1:31" x14ac:dyDescent="0.25">
      <c r="D955" s="8"/>
      <c r="E955" s="8"/>
      <c r="F955" s="263"/>
      <c r="AE955" s="4"/>
    </row>
    <row r="956" spans="1:31" x14ac:dyDescent="0.25">
      <c r="D956" s="8"/>
      <c r="E956" s="8"/>
      <c r="F956" s="263"/>
      <c r="AE956" s="4"/>
    </row>
    <row r="957" spans="1:31" x14ac:dyDescent="0.25">
      <c r="D957" s="8"/>
      <c r="E957" s="8"/>
      <c r="F957" s="263"/>
      <c r="AE957" s="4"/>
    </row>
    <row r="958" spans="1:31" x14ac:dyDescent="0.25">
      <c r="D958" s="8"/>
      <c r="E958" s="8"/>
      <c r="F958" s="263"/>
      <c r="AE958" s="4"/>
    </row>
    <row r="959" spans="1:31" x14ac:dyDescent="0.25">
      <c r="D959" s="8"/>
      <c r="E959" s="8"/>
      <c r="F959" s="263"/>
      <c r="AE959" s="4"/>
    </row>
    <row r="960" spans="1:31" x14ac:dyDescent="0.25">
      <c r="B960" s="279"/>
      <c r="D960" s="8"/>
      <c r="E960" s="8"/>
      <c r="F960" s="263"/>
      <c r="AE960" s="4"/>
    </row>
    <row r="961" spans="1:31" x14ac:dyDescent="0.25">
      <c r="B961" s="30"/>
      <c r="D961" s="8"/>
      <c r="E961" s="8"/>
      <c r="F961" s="59"/>
      <c r="AE961" s="4"/>
    </row>
    <row r="962" spans="1:31" x14ac:dyDescent="0.25">
      <c r="B962" s="30"/>
      <c r="D962" s="8"/>
      <c r="E962" s="8"/>
      <c r="F962" s="59"/>
      <c r="AE962" s="4"/>
    </row>
    <row r="963" spans="1:31" x14ac:dyDescent="0.25">
      <c r="B963" s="30"/>
      <c r="D963" s="8"/>
      <c r="E963" s="8"/>
      <c r="F963" s="59"/>
      <c r="AE963" s="4"/>
    </row>
    <row r="964" spans="1:31" x14ac:dyDescent="0.25">
      <c r="B964" s="280"/>
      <c r="D964" s="8"/>
      <c r="E964" s="8"/>
      <c r="F964" s="59"/>
      <c r="AE964" s="4"/>
    </row>
    <row r="965" spans="1:31" x14ac:dyDescent="0.25">
      <c r="B965" s="30"/>
      <c r="D965" s="8"/>
      <c r="E965" s="8"/>
      <c r="F965" s="59"/>
      <c r="AE965" s="4"/>
    </row>
    <row r="966" spans="1:31" x14ac:dyDescent="0.25">
      <c r="B966" s="30"/>
      <c r="D966" s="8"/>
      <c r="E966" s="8"/>
      <c r="F966" s="59"/>
      <c r="AE966" s="4"/>
    </row>
    <row r="967" spans="1:31" x14ac:dyDescent="0.25">
      <c r="B967" s="30"/>
      <c r="D967" s="8"/>
      <c r="E967" s="8"/>
      <c r="F967" s="59"/>
      <c r="AE967" s="4"/>
    </row>
    <row r="968" spans="1:31" x14ac:dyDescent="0.25">
      <c r="A968" s="260"/>
      <c r="B968" s="85"/>
      <c r="D968" s="8"/>
      <c r="E968" s="8"/>
      <c r="F968" s="263"/>
      <c r="AE968" s="4"/>
    </row>
    <row r="969" spans="1:31" x14ac:dyDescent="0.25">
      <c r="B969" s="6"/>
      <c r="D969" s="8"/>
      <c r="E969" s="8"/>
      <c r="F969" s="263"/>
      <c r="AE969" s="4"/>
    </row>
    <row r="970" spans="1:31" x14ac:dyDescent="0.25">
      <c r="B970" s="6"/>
      <c r="D970" s="8"/>
      <c r="E970" s="8"/>
      <c r="F970" s="263"/>
      <c r="AE970" s="4"/>
    </row>
    <row r="971" spans="1:31" x14ac:dyDescent="0.25">
      <c r="D971" s="8"/>
      <c r="E971" s="8"/>
      <c r="F971" s="263"/>
      <c r="AE971" s="4"/>
    </row>
    <row r="972" spans="1:31" x14ac:dyDescent="0.25">
      <c r="D972" s="8"/>
      <c r="E972" s="8"/>
      <c r="F972" s="263"/>
      <c r="I972" s="14"/>
      <c r="J972" s="14"/>
      <c r="AE972" s="4"/>
    </row>
    <row r="973" spans="1:31" x14ac:dyDescent="0.25">
      <c r="B973" s="6"/>
      <c r="D973" s="8"/>
      <c r="E973" s="8"/>
      <c r="F973" s="263"/>
      <c r="AE973" s="4"/>
    </row>
    <row r="974" spans="1:31" x14ac:dyDescent="0.25">
      <c r="B974" s="6"/>
      <c r="D974" s="8"/>
      <c r="E974" s="8"/>
      <c r="F974" s="263"/>
      <c r="AE974" s="4"/>
    </row>
    <row r="975" spans="1:31" x14ac:dyDescent="0.25">
      <c r="D975" s="8"/>
      <c r="E975" s="8"/>
      <c r="F975" s="263"/>
      <c r="AE975" s="4"/>
    </row>
    <row r="976" spans="1:31" x14ac:dyDescent="0.25">
      <c r="D976" s="8"/>
      <c r="E976" s="8"/>
      <c r="F976" s="263"/>
      <c r="AE976" s="4"/>
    </row>
    <row r="977" spans="1:31" x14ac:dyDescent="0.25">
      <c r="B977" s="6"/>
      <c r="D977" s="8"/>
      <c r="E977" s="8"/>
      <c r="F977" s="263"/>
      <c r="AE977" s="4"/>
    </row>
    <row r="978" spans="1:31" x14ac:dyDescent="0.25">
      <c r="D978" s="8"/>
      <c r="E978" s="8"/>
      <c r="F978" s="263"/>
      <c r="AE978" s="4"/>
    </row>
    <row r="979" spans="1:31" x14ac:dyDescent="0.25">
      <c r="D979" s="8"/>
      <c r="E979" s="8"/>
      <c r="F979" s="263"/>
      <c r="AE979" s="4"/>
    </row>
    <row r="980" spans="1:31" x14ac:dyDescent="0.25">
      <c r="D980" s="8"/>
      <c r="E980" s="8"/>
      <c r="F980" s="263"/>
      <c r="AE980" s="4"/>
    </row>
    <row r="981" spans="1:31" x14ac:dyDescent="0.25">
      <c r="A981" s="260"/>
      <c r="B981" s="85"/>
      <c r="D981" s="8"/>
      <c r="E981" s="8"/>
      <c r="F981" s="263"/>
      <c r="AE981" s="4"/>
    </row>
    <row r="982" spans="1:31" x14ac:dyDescent="0.25">
      <c r="A982" s="23"/>
      <c r="B982" s="30"/>
      <c r="D982" s="8"/>
      <c r="E982" s="8"/>
      <c r="F982" s="59"/>
      <c r="AE982" s="4"/>
    </row>
    <row r="983" spans="1:31" x14ac:dyDescent="0.25">
      <c r="A983" s="23"/>
      <c r="B983" s="30"/>
      <c r="D983" s="8"/>
      <c r="E983" s="8"/>
      <c r="F983" s="59"/>
      <c r="AE983" s="4"/>
    </row>
    <row r="984" spans="1:31" x14ac:dyDescent="0.25">
      <c r="A984" s="23"/>
      <c r="B984" s="30"/>
      <c r="D984" s="8"/>
      <c r="E984" s="8"/>
      <c r="F984" s="59"/>
      <c r="AE984" s="4"/>
    </row>
    <row r="985" spans="1:31" x14ac:dyDescent="0.25">
      <c r="A985" s="23"/>
      <c r="B985" s="30"/>
      <c r="D985" s="8"/>
      <c r="E985" s="8"/>
      <c r="F985" s="59"/>
      <c r="AE985" s="4"/>
    </row>
    <row r="986" spans="1:31" x14ac:dyDescent="0.25">
      <c r="A986" s="23"/>
      <c r="B986" s="30"/>
      <c r="D986" s="8"/>
      <c r="E986" s="8"/>
      <c r="F986" s="59"/>
      <c r="AE986" s="4"/>
    </row>
    <row r="987" spans="1:31" x14ac:dyDescent="0.25">
      <c r="A987" s="23"/>
      <c r="D987" s="8"/>
      <c r="E987" s="8"/>
      <c r="F987" s="263"/>
      <c r="AE987" s="4"/>
    </row>
    <row r="988" spans="1:31" x14ac:dyDescent="0.25">
      <c r="A988" s="23"/>
      <c r="B988" s="85"/>
      <c r="D988" s="8"/>
      <c r="E988" s="8"/>
      <c r="F988" s="263"/>
      <c r="AE988" s="4"/>
    </row>
    <row r="989" spans="1:31" x14ac:dyDescent="0.25">
      <c r="A989" s="23"/>
      <c r="D989" s="8"/>
      <c r="E989" s="8"/>
      <c r="F989" s="263"/>
      <c r="AE989" s="4"/>
    </row>
    <row r="990" spans="1:31" x14ac:dyDescent="0.25">
      <c r="A990" s="23"/>
      <c r="D990" s="8"/>
      <c r="E990" s="8"/>
      <c r="F990" s="263"/>
      <c r="AE990" s="4"/>
    </row>
    <row r="991" spans="1:31" x14ac:dyDescent="0.25">
      <c r="A991" s="23"/>
      <c r="C991" s="40"/>
      <c r="D991" s="8"/>
      <c r="E991" s="8"/>
      <c r="F991" s="263"/>
      <c r="AE991" s="4"/>
    </row>
    <row r="992" spans="1:31" x14ac:dyDescent="0.25">
      <c r="A992" s="23"/>
      <c r="C992" s="40"/>
      <c r="D992" s="8"/>
      <c r="E992" s="8"/>
      <c r="F992" s="263"/>
      <c r="AE992" s="4"/>
    </row>
    <row r="993" spans="1:31" x14ac:dyDescent="0.25">
      <c r="A993" s="23"/>
      <c r="C993" s="40"/>
      <c r="D993" s="8"/>
      <c r="E993" s="8"/>
      <c r="F993" s="263"/>
      <c r="AE993" s="4"/>
    </row>
    <row r="994" spans="1:31" x14ac:dyDescent="0.25">
      <c r="A994" s="23"/>
      <c r="C994" s="40"/>
      <c r="D994" s="8"/>
      <c r="E994" s="8"/>
      <c r="F994" s="263"/>
      <c r="AE994" s="4"/>
    </row>
    <row r="995" spans="1:31" x14ac:dyDescent="0.25">
      <c r="A995" s="23"/>
      <c r="C995" s="40"/>
      <c r="D995" s="8"/>
      <c r="E995" s="8"/>
      <c r="F995" s="263"/>
      <c r="AE995" s="4"/>
    </row>
    <row r="996" spans="1:31" x14ac:dyDescent="0.25">
      <c r="A996" s="260"/>
      <c r="B996" s="242"/>
      <c r="D996" s="8"/>
      <c r="E996" s="8"/>
      <c r="F996" s="263"/>
      <c r="AE996" s="4"/>
    </row>
    <row r="997" spans="1:31" x14ac:dyDescent="0.25">
      <c r="C997" s="40"/>
      <c r="D997" s="8"/>
      <c r="E997" s="8"/>
      <c r="F997" s="263"/>
      <c r="AE997" s="4"/>
    </row>
    <row r="998" spans="1:31" x14ac:dyDescent="0.25">
      <c r="C998" s="40"/>
      <c r="D998" s="8"/>
      <c r="E998" s="8"/>
      <c r="F998" s="263"/>
      <c r="AE998" s="4"/>
    </row>
    <row r="999" spans="1:31" x14ac:dyDescent="0.25">
      <c r="C999" s="40"/>
      <c r="D999" s="8"/>
      <c r="E999" s="8"/>
      <c r="F999" s="263"/>
      <c r="AE999" s="4"/>
    </row>
    <row r="1000" spans="1:31" x14ac:dyDescent="0.25">
      <c r="C1000" s="40"/>
      <c r="D1000" s="8"/>
      <c r="E1000" s="8"/>
      <c r="F1000" s="263"/>
      <c r="AE1000" s="4"/>
    </row>
    <row r="1001" spans="1:31" x14ac:dyDescent="0.25">
      <c r="A1001" s="260"/>
      <c r="B1001" s="242"/>
      <c r="D1001" s="8"/>
      <c r="E1001" s="8"/>
      <c r="F1001" s="263"/>
      <c r="AE1001" s="4"/>
    </row>
    <row r="1002" spans="1:31" x14ac:dyDescent="0.25">
      <c r="C1002" s="40"/>
      <c r="D1002" s="8"/>
      <c r="E1002" s="8"/>
      <c r="F1002" s="263"/>
      <c r="AE1002" s="4"/>
    </row>
    <row r="1003" spans="1:31" x14ac:dyDescent="0.25">
      <c r="C1003" s="40"/>
      <c r="D1003" s="8"/>
      <c r="E1003" s="8"/>
      <c r="F1003" s="263"/>
      <c r="AE1003" s="4"/>
    </row>
    <row r="1004" spans="1:31" x14ac:dyDescent="0.25">
      <c r="C1004" s="40"/>
      <c r="D1004" s="8"/>
      <c r="E1004" s="8"/>
      <c r="F1004" s="263"/>
      <c r="AE1004" s="4"/>
    </row>
    <row r="1005" spans="1:31" x14ac:dyDescent="0.25">
      <c r="A1005" s="260"/>
      <c r="B1005" s="261"/>
      <c r="D1005" s="8"/>
      <c r="E1005" s="8"/>
      <c r="F1005" s="263"/>
      <c r="AE1005" s="4"/>
    </row>
    <row r="1006" spans="1:31" x14ac:dyDescent="0.25">
      <c r="D1006" s="8"/>
      <c r="E1006" s="8"/>
      <c r="F1006" s="263"/>
      <c r="AE1006" s="4"/>
    </row>
    <row r="1007" spans="1:31" x14ac:dyDescent="0.25">
      <c r="D1007" s="8"/>
      <c r="E1007" s="8"/>
      <c r="F1007" s="263"/>
      <c r="AE1007" s="4"/>
    </row>
    <row r="1008" spans="1:31" x14ac:dyDescent="0.25">
      <c r="D1008" s="8"/>
      <c r="E1008" s="8"/>
      <c r="F1008" s="263"/>
      <c r="AE1008" s="4"/>
    </row>
    <row r="1009" spans="1:31" x14ac:dyDescent="0.25">
      <c r="D1009" s="8"/>
      <c r="E1009" s="8"/>
      <c r="F1009" s="263"/>
      <c r="AE1009" s="4"/>
    </row>
    <row r="1010" spans="1:31" x14ac:dyDescent="0.25">
      <c r="A1010" s="260"/>
      <c r="B1010" s="242"/>
      <c r="D1010" s="8"/>
      <c r="E1010" s="8"/>
      <c r="F1010" s="263"/>
      <c r="AE1010" s="4"/>
    </row>
    <row r="1011" spans="1:31" x14ac:dyDescent="0.25">
      <c r="D1011" s="8"/>
      <c r="E1011" s="8"/>
      <c r="F1011" s="263"/>
      <c r="AE1011" s="4"/>
    </row>
    <row r="1012" spans="1:31" x14ac:dyDescent="0.25">
      <c r="D1012" s="8"/>
      <c r="E1012" s="8"/>
      <c r="F1012" s="263"/>
      <c r="AE1012" s="4"/>
    </row>
    <row r="1013" spans="1:31" x14ac:dyDescent="0.25">
      <c r="D1013" s="8"/>
      <c r="E1013" s="8"/>
      <c r="F1013" s="263"/>
      <c r="AE1013" s="4"/>
    </row>
    <row r="1014" spans="1:31" x14ac:dyDescent="0.25">
      <c r="A1014" s="260"/>
      <c r="B1014" s="242"/>
      <c r="D1014" s="8"/>
      <c r="E1014" s="8"/>
      <c r="F1014" s="204"/>
      <c r="AE1014" s="4"/>
    </row>
    <row r="1015" spans="1:31" x14ac:dyDescent="0.25">
      <c r="C1015" s="40"/>
      <c r="D1015" s="8"/>
      <c r="E1015" s="8"/>
      <c r="F1015" s="263"/>
      <c r="AE1015" s="4"/>
    </row>
    <row r="1016" spans="1:31" x14ac:dyDescent="0.25">
      <c r="B1016" s="30"/>
      <c r="D1016" s="8"/>
      <c r="E1016" s="8"/>
      <c r="F1016" s="59"/>
      <c r="AE1016" s="4"/>
    </row>
    <row r="1017" spans="1:31" x14ac:dyDescent="0.25">
      <c r="B1017" s="30"/>
      <c r="D1017" s="8"/>
      <c r="E1017" s="8"/>
      <c r="F1017" s="59"/>
      <c r="AE1017" s="4"/>
    </row>
    <row r="1018" spans="1:31" x14ac:dyDescent="0.25">
      <c r="B1018" s="30"/>
      <c r="D1018" s="8"/>
      <c r="E1018" s="8"/>
      <c r="F1018" s="59"/>
      <c r="AE1018" s="4"/>
    </row>
    <row r="1019" spans="1:31" x14ac:dyDescent="0.25">
      <c r="B1019" s="30"/>
      <c r="D1019" s="8"/>
      <c r="E1019" s="8"/>
      <c r="F1019" s="59"/>
      <c r="AE1019" s="4"/>
    </row>
    <row r="1020" spans="1:31" x14ac:dyDescent="0.25">
      <c r="B1020" s="30"/>
      <c r="D1020" s="8"/>
      <c r="E1020" s="8"/>
      <c r="F1020" s="59"/>
      <c r="AE1020" s="4"/>
    </row>
    <row r="1021" spans="1:31" x14ac:dyDescent="0.25">
      <c r="B1021" s="30"/>
      <c r="D1021" s="8"/>
      <c r="E1021" s="8"/>
      <c r="F1021" s="59"/>
      <c r="AE1021" s="4"/>
    </row>
    <row r="1022" spans="1:31" x14ac:dyDescent="0.25">
      <c r="B1022" s="47"/>
      <c r="D1022" s="8"/>
      <c r="E1022" s="8"/>
      <c r="F1022" s="59"/>
      <c r="AE1022" s="4"/>
    </row>
    <row r="1023" spans="1:31" x14ac:dyDescent="0.25">
      <c r="A1023" s="58"/>
      <c r="B1023" s="47"/>
      <c r="D1023" s="9"/>
      <c r="E1023" s="9"/>
      <c r="F1023" s="59"/>
      <c r="AE1023" s="4"/>
    </row>
    <row r="1024" spans="1:31" ht="18.75" x14ac:dyDescent="0.3">
      <c r="B1024" s="39"/>
      <c r="D1024" s="41"/>
      <c r="E1024" s="310"/>
      <c r="F1024" s="310"/>
      <c r="AE1024" s="4"/>
    </row>
    <row r="1025" spans="1:31" ht="18.75" x14ac:dyDescent="0.3">
      <c r="C1025" s="310"/>
      <c r="D1025" s="311"/>
      <c r="E1025" s="311"/>
      <c r="F1025" s="311"/>
      <c r="AE1025" s="4"/>
    </row>
    <row r="1026" spans="1:31" ht="18.75" x14ac:dyDescent="0.3">
      <c r="C1026" s="105"/>
      <c r="D1026" s="106"/>
      <c r="E1026" s="106"/>
      <c r="F1026" s="106"/>
      <c r="AE1026" s="4"/>
    </row>
    <row r="1027" spans="1:31" ht="18.75" x14ac:dyDescent="0.3">
      <c r="C1027" s="105"/>
      <c r="D1027" s="310"/>
      <c r="E1027" s="311"/>
      <c r="F1027" s="311"/>
      <c r="AE1027" s="4"/>
    </row>
    <row r="1028" spans="1:31" ht="18.75" x14ac:dyDescent="0.3">
      <c r="C1028" s="105"/>
      <c r="D1028" s="310"/>
      <c r="E1028" s="311"/>
      <c r="F1028" s="311"/>
      <c r="AE1028" s="4"/>
    </row>
    <row r="1029" spans="1:31" ht="18.75" x14ac:dyDescent="0.3">
      <c r="C1029" s="105"/>
      <c r="D1029" s="310"/>
      <c r="E1029" s="311"/>
      <c r="F1029" s="311"/>
      <c r="AE1029" s="4"/>
    </row>
    <row r="1030" spans="1:31" ht="18.75" x14ac:dyDescent="0.3">
      <c r="E1030" s="108"/>
      <c r="F1030" s="108"/>
      <c r="AE1030" s="4"/>
    </row>
    <row r="1031" spans="1:31" ht="20.25" x14ac:dyDescent="0.25">
      <c r="A1031" s="160"/>
      <c r="B1031" s="318"/>
      <c r="C1031" s="318"/>
      <c r="D1031" s="318"/>
      <c r="E1031" s="318"/>
      <c r="F1031" s="318"/>
      <c r="AE1031" s="4"/>
    </row>
    <row r="1032" spans="1:31" ht="20.25" x14ac:dyDescent="0.25">
      <c r="A1032" s="63"/>
      <c r="B1032" s="160"/>
      <c r="C1032" s="318"/>
      <c r="D1032" s="318"/>
      <c r="E1032" s="318"/>
      <c r="F1032" s="318"/>
      <c r="AE1032" s="4"/>
    </row>
    <row r="1033" spans="1:31" x14ac:dyDescent="0.25">
      <c r="A1033" s="58"/>
      <c r="B1033" s="47"/>
      <c r="D1033" s="9"/>
      <c r="E1033" s="9"/>
      <c r="F1033" s="59"/>
      <c r="AE1033" s="4"/>
    </row>
    <row r="1034" spans="1:31" ht="16.5" x14ac:dyDescent="0.25">
      <c r="A1034" s="156"/>
      <c r="B1034" s="12"/>
      <c r="C1034" s="19"/>
      <c r="D1034" s="157"/>
      <c r="E1034" s="125"/>
      <c r="F1034" s="257"/>
      <c r="AE1034" s="4"/>
    </row>
    <row r="1035" spans="1:31" x14ac:dyDescent="0.25">
      <c r="A1035" s="149"/>
      <c r="B1035" s="187"/>
      <c r="C1035" s="155"/>
      <c r="D1035" s="155"/>
      <c r="E1035" s="155"/>
      <c r="F1035" s="281"/>
      <c r="G1035" s="14"/>
      <c r="H1035" s="14"/>
      <c r="I1035" s="14"/>
      <c r="J1035" s="14"/>
    </row>
    <row r="1036" spans="1:31" x14ac:dyDescent="0.25">
      <c r="A1036" s="149"/>
      <c r="B1036" s="187"/>
      <c r="C1036" s="49"/>
      <c r="D1036" s="49"/>
      <c r="E1036" s="49"/>
      <c r="F1036" s="152"/>
      <c r="G1036" s="14"/>
      <c r="H1036" s="14"/>
      <c r="I1036" s="14"/>
      <c r="J1036" s="14"/>
    </row>
    <row r="1037" spans="1:31" x14ac:dyDescent="0.25">
      <c r="A1037" s="131"/>
      <c r="B1037" s="47"/>
      <c r="C1037" s="49"/>
      <c r="D1037" s="8"/>
      <c r="E1037" s="8"/>
      <c r="F1037" s="59"/>
      <c r="G1037" s="14"/>
      <c r="H1037" s="14"/>
      <c r="I1037" s="14"/>
      <c r="J1037" s="14"/>
    </row>
    <row r="1038" spans="1:31" x14ac:dyDescent="0.25">
      <c r="A1038" s="131"/>
      <c r="B1038" s="47"/>
      <c r="C1038" s="49"/>
      <c r="D1038" s="8"/>
      <c r="E1038" s="8"/>
      <c r="F1038" s="59"/>
      <c r="G1038" s="14"/>
      <c r="H1038" s="14"/>
      <c r="I1038" s="14"/>
      <c r="J1038" s="14"/>
    </row>
    <row r="1039" spans="1:31" x14ac:dyDescent="0.25">
      <c r="A1039" s="131"/>
      <c r="B1039" s="47"/>
      <c r="C1039" s="49"/>
      <c r="D1039" s="8"/>
      <c r="E1039" s="8"/>
      <c r="F1039" s="59"/>
      <c r="G1039" s="14"/>
      <c r="H1039" s="14"/>
      <c r="I1039" s="14"/>
      <c r="J1039" s="14"/>
    </row>
    <row r="1040" spans="1:31" x14ac:dyDescent="0.25">
      <c r="A1040" s="131"/>
      <c r="B1040" s="47"/>
      <c r="C1040" s="49"/>
      <c r="D1040" s="8"/>
      <c r="E1040" s="8"/>
      <c r="F1040" s="59"/>
      <c r="G1040" s="14"/>
      <c r="H1040" s="14"/>
      <c r="I1040" s="14"/>
      <c r="J1040" s="14"/>
    </row>
    <row r="1041" spans="1:10" x14ac:dyDescent="0.25">
      <c r="A1041" s="282"/>
      <c r="B1041" s="150"/>
      <c r="C1041" s="49"/>
      <c r="D1041" s="8"/>
      <c r="E1041" s="8"/>
      <c r="F1041" s="152"/>
      <c r="G1041" s="14"/>
      <c r="H1041" s="14"/>
      <c r="I1041" s="14"/>
      <c r="J1041" s="14"/>
    </row>
    <row r="1042" spans="1:10" x14ac:dyDescent="0.25">
      <c r="A1042" s="234"/>
      <c r="B1042" s="47"/>
      <c r="C1042" s="49"/>
      <c r="D1042" s="8"/>
      <c r="E1042" s="8"/>
      <c r="F1042" s="59"/>
      <c r="G1042" s="14"/>
      <c r="H1042" s="14"/>
      <c r="I1042" s="14"/>
      <c r="J1042" s="14"/>
    </row>
    <row r="1043" spans="1:10" x14ac:dyDescent="0.25">
      <c r="A1043" s="234"/>
      <c r="B1043" s="47"/>
      <c r="C1043" s="49"/>
      <c r="D1043" s="8"/>
      <c r="E1043" s="8"/>
      <c r="F1043" s="59"/>
      <c r="G1043" s="14"/>
      <c r="H1043" s="14"/>
      <c r="I1043" s="14"/>
      <c r="J1043" s="14"/>
    </row>
    <row r="1044" spans="1:10" x14ac:dyDescent="0.25">
      <c r="A1044" s="234"/>
      <c r="B1044" s="47"/>
      <c r="C1044" s="49"/>
      <c r="D1044" s="8"/>
      <c r="E1044" s="8"/>
      <c r="F1044" s="59"/>
      <c r="G1044" s="14"/>
      <c r="H1044" s="14"/>
      <c r="I1044" s="14"/>
      <c r="J1044" s="14"/>
    </row>
    <row r="1045" spans="1:10" x14ac:dyDescent="0.25">
      <c r="A1045" s="234"/>
      <c r="B1045" s="47"/>
      <c r="C1045" s="49"/>
      <c r="D1045" s="8"/>
      <c r="E1045" s="8"/>
      <c r="F1045" s="59"/>
      <c r="G1045" s="14"/>
      <c r="H1045" s="14"/>
      <c r="I1045" s="14"/>
      <c r="J1045" s="14"/>
    </row>
    <row r="1046" spans="1:10" x14ac:dyDescent="0.25">
      <c r="A1046" s="282"/>
      <c r="B1046" s="150"/>
      <c r="C1046" s="49"/>
      <c r="D1046" s="8"/>
      <c r="E1046" s="8"/>
      <c r="F1046" s="152"/>
      <c r="G1046" s="14"/>
      <c r="H1046" s="14"/>
      <c r="I1046" s="14"/>
      <c r="J1046" s="14"/>
    </row>
    <row r="1047" spans="1:10" x14ac:dyDescent="0.25">
      <c r="A1047" s="234"/>
      <c r="B1047" s="47"/>
      <c r="C1047" s="49"/>
      <c r="D1047" s="8"/>
      <c r="E1047" s="8"/>
      <c r="F1047" s="59"/>
      <c r="G1047" s="14"/>
      <c r="H1047" s="14"/>
      <c r="I1047" s="14"/>
      <c r="J1047" s="14"/>
    </row>
    <row r="1048" spans="1:10" x14ac:dyDescent="0.25">
      <c r="A1048" s="234"/>
      <c r="B1048" s="47"/>
      <c r="C1048" s="49"/>
      <c r="D1048" s="8"/>
      <c r="E1048" s="8"/>
      <c r="F1048" s="59"/>
      <c r="G1048" s="14"/>
      <c r="H1048" s="14"/>
      <c r="I1048" s="14"/>
      <c r="J1048" s="14"/>
    </row>
    <row r="1049" spans="1:10" x14ac:dyDescent="0.25">
      <c r="A1049" s="234"/>
      <c r="B1049" s="47"/>
      <c r="C1049" s="49"/>
      <c r="D1049" s="8"/>
      <c r="E1049" s="8"/>
      <c r="F1049" s="59"/>
      <c r="G1049" s="14"/>
      <c r="H1049" s="14"/>
      <c r="I1049" s="14"/>
      <c r="J1049" s="14"/>
    </row>
    <row r="1050" spans="1:10" x14ac:dyDescent="0.25">
      <c r="A1050" s="234"/>
      <c r="B1050" s="47"/>
      <c r="C1050" s="49"/>
      <c r="D1050" s="8"/>
      <c r="E1050" s="8"/>
      <c r="F1050" s="59"/>
      <c r="G1050" s="14"/>
      <c r="H1050" s="14"/>
      <c r="I1050" s="14"/>
      <c r="J1050" s="14"/>
    </row>
    <row r="1051" spans="1:10" x14ac:dyDescent="0.25">
      <c r="A1051" s="234"/>
      <c r="B1051" s="47"/>
      <c r="C1051" s="49"/>
      <c r="D1051" s="8"/>
      <c r="E1051" s="8"/>
      <c r="F1051" s="59"/>
      <c r="G1051" s="14"/>
      <c r="H1051" s="14"/>
      <c r="I1051" s="14"/>
      <c r="J1051" s="14"/>
    </row>
    <row r="1052" spans="1:10" x14ac:dyDescent="0.25">
      <c r="A1052" s="282"/>
      <c r="B1052" s="187"/>
      <c r="C1052" s="155"/>
      <c r="D1052" s="155"/>
      <c r="E1052" s="155"/>
      <c r="F1052" s="155"/>
      <c r="G1052" s="14"/>
      <c r="H1052" s="14"/>
      <c r="I1052" s="14"/>
      <c r="J1052" s="14"/>
    </row>
    <row r="1053" spans="1:10" x14ac:dyDescent="0.25">
      <c r="A1053" s="282"/>
      <c r="B1053" s="187"/>
      <c r="C1053" s="155"/>
      <c r="D1053" s="46"/>
      <c r="E1053" s="46"/>
      <c r="F1053" s="152"/>
      <c r="G1053" s="14"/>
      <c r="H1053" s="14"/>
      <c r="I1053" s="14"/>
      <c r="J1053" s="14"/>
    </row>
    <row r="1054" spans="1:10" x14ac:dyDescent="0.25">
      <c r="A1054" s="234"/>
      <c r="B1054" s="47"/>
      <c r="C1054" s="49"/>
      <c r="D1054" s="46"/>
      <c r="E1054" s="46"/>
      <c r="F1054" s="59"/>
      <c r="G1054" s="14"/>
      <c r="H1054" s="14"/>
      <c r="I1054" s="14"/>
      <c r="J1054" s="14"/>
    </row>
    <row r="1055" spans="1:10" x14ac:dyDescent="0.25">
      <c r="A1055" s="234"/>
      <c r="B1055" s="47"/>
      <c r="C1055" s="49"/>
      <c r="D1055" s="46"/>
      <c r="E1055" s="46"/>
      <c r="F1055" s="59"/>
      <c r="G1055" s="14"/>
      <c r="H1055" s="14"/>
      <c r="I1055" s="14"/>
      <c r="J1055" s="14"/>
    </row>
    <row r="1056" spans="1:10" x14ac:dyDescent="0.25">
      <c r="A1056" s="234"/>
      <c r="B1056" s="47"/>
      <c r="C1056" s="49"/>
      <c r="D1056" s="46"/>
      <c r="E1056" s="46"/>
      <c r="F1056" s="59"/>
      <c r="G1056" s="14"/>
      <c r="H1056" s="14"/>
      <c r="I1056" s="14"/>
      <c r="J1056" s="14"/>
    </row>
    <row r="1057" spans="1:31" x14ac:dyDescent="0.25">
      <c r="A1057" s="234"/>
      <c r="B1057" s="47"/>
      <c r="C1057" s="49"/>
      <c r="D1057" s="46"/>
      <c r="E1057" s="46"/>
      <c r="F1057" s="59"/>
      <c r="G1057" s="14"/>
      <c r="H1057" s="14"/>
      <c r="I1057" s="14"/>
      <c r="J1057" s="14"/>
    </row>
    <row r="1058" spans="1:31" x14ac:dyDescent="0.25">
      <c r="A1058" s="234"/>
      <c r="B1058" s="47"/>
      <c r="C1058" s="49"/>
      <c r="D1058" s="46"/>
      <c r="E1058" s="46"/>
      <c r="F1058" s="59"/>
      <c r="G1058" s="14"/>
      <c r="H1058" s="14"/>
      <c r="I1058" s="14"/>
      <c r="J1058" s="14"/>
    </row>
    <row r="1059" spans="1:31" x14ac:dyDescent="0.25">
      <c r="A1059" s="234"/>
      <c r="B1059" s="47"/>
      <c r="C1059" s="49"/>
      <c r="D1059" s="46"/>
      <c r="E1059" s="46"/>
      <c r="F1059" s="59"/>
    </row>
    <row r="1060" spans="1:31" x14ac:dyDescent="0.25">
      <c r="A1060" s="282"/>
      <c r="B1060" s="150"/>
      <c r="C1060" s="49"/>
      <c r="D1060" s="46"/>
      <c r="E1060" s="46"/>
      <c r="F1060" s="59"/>
      <c r="AE1060" s="4"/>
    </row>
    <row r="1061" spans="1:31" x14ac:dyDescent="0.25">
      <c r="A1061" s="234"/>
      <c r="B1061" s="47"/>
      <c r="C1061" s="49"/>
      <c r="D1061" s="46"/>
      <c r="E1061" s="46"/>
      <c r="F1061" s="59"/>
      <c r="AE1061" s="4"/>
    </row>
    <row r="1062" spans="1:31" x14ac:dyDescent="0.25">
      <c r="A1062" s="234"/>
      <c r="B1062" s="47"/>
      <c r="C1062" s="49"/>
      <c r="D1062" s="46"/>
      <c r="E1062" s="46"/>
      <c r="F1062" s="59"/>
      <c r="AE1062" s="4"/>
    </row>
    <row r="1063" spans="1:31" x14ac:dyDescent="0.25">
      <c r="A1063" s="234"/>
      <c r="B1063" s="47"/>
      <c r="C1063" s="49"/>
      <c r="D1063" s="46"/>
      <c r="E1063" s="46"/>
      <c r="F1063" s="59"/>
      <c r="AE1063" s="4"/>
    </row>
    <row r="1064" spans="1:31" x14ac:dyDescent="0.25">
      <c r="A1064" s="234"/>
      <c r="B1064" s="47"/>
      <c r="C1064" s="49"/>
      <c r="D1064" s="46"/>
      <c r="E1064" s="46"/>
      <c r="F1064" s="59"/>
      <c r="AE1064" s="4"/>
    </row>
    <row r="1065" spans="1:31" x14ac:dyDescent="0.25">
      <c r="A1065" s="234"/>
      <c r="B1065" s="47"/>
      <c r="C1065" s="49"/>
      <c r="D1065" s="46"/>
      <c r="E1065" s="46"/>
      <c r="F1065" s="59"/>
      <c r="AE1065" s="4"/>
    </row>
    <row r="1066" spans="1:31" x14ac:dyDescent="0.25">
      <c r="A1066" s="282"/>
      <c r="B1066" s="187"/>
      <c r="C1066" s="155"/>
      <c r="D1066" s="46"/>
      <c r="E1066" s="46"/>
      <c r="F1066" s="152"/>
      <c r="AE1066" s="4"/>
    </row>
    <row r="1067" spans="1:31" x14ac:dyDescent="0.25">
      <c r="A1067" s="234"/>
      <c r="B1067" s="47"/>
      <c r="C1067" s="49"/>
      <c r="D1067" s="8"/>
      <c r="E1067" s="8"/>
      <c r="F1067" s="59"/>
      <c r="AE1067" s="4"/>
    </row>
    <row r="1068" spans="1:31" x14ac:dyDescent="0.25">
      <c r="A1068" s="234"/>
      <c r="B1068" s="47"/>
      <c r="C1068" s="49"/>
      <c r="D1068" s="8"/>
      <c r="E1068" s="8"/>
      <c r="F1068" s="59"/>
      <c r="AE1068" s="4"/>
    </row>
    <row r="1069" spans="1:31" x14ac:dyDescent="0.25">
      <c r="A1069" s="234"/>
      <c r="B1069" s="47"/>
      <c r="C1069" s="49"/>
      <c r="D1069" s="8"/>
      <c r="E1069" s="8"/>
      <c r="F1069" s="59"/>
      <c r="AE1069" s="4"/>
    </row>
    <row r="1070" spans="1:31" x14ac:dyDescent="0.25">
      <c r="A1070" s="234"/>
      <c r="B1070" s="47"/>
      <c r="C1070" s="49"/>
      <c r="D1070" s="8"/>
      <c r="E1070" s="8"/>
      <c r="F1070" s="59"/>
      <c r="AE1070" s="4"/>
    </row>
    <row r="1071" spans="1:31" x14ac:dyDescent="0.25">
      <c r="A1071" s="234"/>
      <c r="B1071" s="47"/>
      <c r="C1071" s="49"/>
      <c r="D1071" s="46"/>
      <c r="E1071" s="46"/>
      <c r="F1071" s="59"/>
      <c r="AE1071" s="4"/>
    </row>
    <row r="1072" spans="1:31" x14ac:dyDescent="0.25">
      <c r="A1072" s="234"/>
      <c r="B1072" s="47"/>
      <c r="C1072" s="49"/>
      <c r="D1072" s="46"/>
      <c r="E1072" s="46"/>
      <c r="F1072" s="59"/>
      <c r="AE1072" s="4"/>
    </row>
    <row r="1073" spans="1:31" s="284" customFormat="1" ht="20.25" x14ac:dyDescent="0.3">
      <c r="A1073" s="283"/>
      <c r="B1073" s="327"/>
      <c r="C1073" s="327"/>
      <c r="D1073" s="327"/>
      <c r="E1073" s="327"/>
      <c r="F1073" s="327"/>
      <c r="L1073" s="285"/>
      <c r="AE1073" s="285"/>
    </row>
    <row r="1074" spans="1:31" ht="16.5" x14ac:dyDescent="0.25">
      <c r="A1074" s="156"/>
      <c r="B1074" s="12"/>
      <c r="C1074" s="19"/>
      <c r="D1074" s="157"/>
      <c r="E1074" s="125"/>
      <c r="F1074" s="257"/>
      <c r="G1074" s="14"/>
      <c r="H1074" s="14"/>
      <c r="I1074" s="14"/>
      <c r="J1074" s="14"/>
      <c r="AE1074" s="4"/>
    </row>
    <row r="1075" spans="1:31" x14ac:dyDescent="0.25">
      <c r="B1075" s="201"/>
      <c r="D1075" s="286"/>
      <c r="G1075" s="14"/>
      <c r="H1075" s="14"/>
      <c r="I1075" s="14"/>
      <c r="J1075" s="14"/>
      <c r="AE1075" s="4"/>
    </row>
    <row r="1076" spans="1:31" x14ac:dyDescent="0.25">
      <c r="B1076" s="261"/>
      <c r="D1076" s="286"/>
      <c r="G1076" s="14"/>
      <c r="H1076" s="14"/>
      <c r="I1076" s="14"/>
      <c r="J1076" s="14"/>
      <c r="AE1076" s="4"/>
    </row>
    <row r="1077" spans="1:31" x14ac:dyDescent="0.25">
      <c r="D1077" s="8"/>
      <c r="E1077" s="8"/>
      <c r="F1077" s="59"/>
      <c r="G1077" s="14"/>
      <c r="H1077" s="14"/>
      <c r="I1077" s="14"/>
      <c r="J1077" s="14"/>
      <c r="AE1077" s="4"/>
    </row>
    <row r="1078" spans="1:31" x14ac:dyDescent="0.25">
      <c r="D1078" s="8"/>
      <c r="E1078" s="8"/>
      <c r="F1078" s="59"/>
      <c r="G1078" s="14"/>
      <c r="H1078" s="14"/>
      <c r="I1078" s="14"/>
      <c r="J1078" s="14"/>
      <c r="AE1078" s="4"/>
    </row>
    <row r="1079" spans="1:31" x14ac:dyDescent="0.25">
      <c r="D1079" s="8"/>
      <c r="E1079" s="8"/>
      <c r="F1079" s="59"/>
      <c r="G1079" s="14"/>
      <c r="H1079" s="14"/>
      <c r="I1079" s="14"/>
      <c r="J1079" s="14"/>
      <c r="AE1079" s="4"/>
    </row>
    <row r="1080" spans="1:31" x14ac:dyDescent="0.25">
      <c r="D1080" s="8"/>
      <c r="E1080" s="8"/>
      <c r="F1080" s="59"/>
      <c r="G1080" s="14"/>
      <c r="H1080" s="14"/>
      <c r="I1080" s="14"/>
      <c r="J1080" s="14"/>
      <c r="AE1080" s="4"/>
    </row>
    <row r="1081" spans="1:31" x14ac:dyDescent="0.25">
      <c r="D1081" s="8"/>
      <c r="E1081" s="8"/>
      <c r="F1081" s="59"/>
      <c r="G1081" s="14"/>
      <c r="H1081" s="14"/>
      <c r="I1081" s="14"/>
      <c r="J1081" s="14"/>
      <c r="AE1081" s="4"/>
    </row>
    <row r="1082" spans="1:31" x14ac:dyDescent="0.25">
      <c r="D1082" s="8"/>
      <c r="E1082" s="8"/>
      <c r="F1082" s="59"/>
      <c r="G1082" s="14"/>
      <c r="H1082" s="14"/>
      <c r="I1082" s="14"/>
      <c r="J1082" s="14"/>
      <c r="AE1082" s="4"/>
    </row>
    <row r="1083" spans="1:31" x14ac:dyDescent="0.25">
      <c r="D1083" s="8"/>
      <c r="E1083" s="8"/>
      <c r="F1083" s="59"/>
      <c r="G1083" s="14"/>
      <c r="H1083" s="14"/>
      <c r="I1083" s="14"/>
      <c r="J1083" s="14"/>
      <c r="AE1083" s="4"/>
    </row>
    <row r="1084" spans="1:31" x14ac:dyDescent="0.25">
      <c r="D1084" s="8"/>
      <c r="E1084" s="8"/>
      <c r="F1084" s="59"/>
      <c r="G1084" s="14"/>
      <c r="H1084" s="14"/>
      <c r="I1084" s="14"/>
      <c r="J1084" s="14"/>
      <c r="AE1084" s="4"/>
    </row>
    <row r="1085" spans="1:31" x14ac:dyDescent="0.25">
      <c r="D1085" s="8"/>
      <c r="E1085" s="8"/>
      <c r="F1085" s="59"/>
      <c r="G1085" s="14"/>
      <c r="H1085" s="14"/>
      <c r="I1085" s="14"/>
      <c r="J1085" s="14"/>
      <c r="AE1085" s="4"/>
    </row>
    <row r="1086" spans="1:31" x14ac:dyDescent="0.25">
      <c r="D1086" s="8"/>
      <c r="E1086" s="8"/>
      <c r="F1086" s="59"/>
      <c r="G1086" s="14"/>
      <c r="H1086" s="14"/>
      <c r="I1086" s="14"/>
      <c r="J1086" s="14"/>
      <c r="AE1086" s="4"/>
    </row>
    <row r="1087" spans="1:31" x14ac:dyDescent="0.25">
      <c r="B1087" s="261"/>
      <c r="D1087" s="8"/>
      <c r="E1087" s="8"/>
      <c r="G1087" s="14"/>
      <c r="H1087" s="14"/>
      <c r="I1087" s="14"/>
      <c r="J1087" s="14"/>
      <c r="AE1087" s="4"/>
    </row>
    <row r="1088" spans="1:31" x14ac:dyDescent="0.25">
      <c r="D1088" s="8"/>
      <c r="E1088" s="8"/>
      <c r="F1088" s="59"/>
      <c r="G1088" s="14"/>
      <c r="H1088" s="14"/>
      <c r="I1088" s="14"/>
      <c r="J1088" s="14"/>
      <c r="AE1088" s="4"/>
    </row>
    <row r="1089" spans="2:31" x14ac:dyDescent="0.25">
      <c r="D1089" s="8"/>
      <c r="E1089" s="8"/>
      <c r="F1089" s="59"/>
      <c r="G1089" s="14"/>
      <c r="H1089" s="14"/>
      <c r="I1089" s="14"/>
      <c r="J1089" s="14"/>
      <c r="AE1089" s="4"/>
    </row>
    <row r="1090" spans="2:31" x14ac:dyDescent="0.25">
      <c r="D1090" s="8"/>
      <c r="E1090" s="8"/>
      <c r="F1090" s="59"/>
      <c r="G1090" s="14"/>
      <c r="H1090" s="14"/>
      <c r="I1090" s="14"/>
      <c r="J1090" s="14"/>
      <c r="AE1090" s="4"/>
    </row>
    <row r="1091" spans="2:31" x14ac:dyDescent="0.25">
      <c r="D1091" s="8"/>
      <c r="E1091" s="8"/>
      <c r="F1091" s="59"/>
      <c r="G1091" s="14"/>
      <c r="H1091" s="14"/>
      <c r="I1091" s="14"/>
      <c r="J1091" s="14"/>
      <c r="AE1091" s="4"/>
    </row>
    <row r="1092" spans="2:31" x14ac:dyDescent="0.25">
      <c r="D1092" s="8"/>
      <c r="E1092" s="8"/>
      <c r="F1092" s="59"/>
      <c r="G1092" s="14"/>
      <c r="H1092" s="14"/>
      <c r="I1092" s="14"/>
      <c r="J1092" s="14"/>
      <c r="AE1092" s="4"/>
    </row>
    <row r="1093" spans="2:31" x14ac:dyDescent="0.25">
      <c r="D1093" s="8"/>
      <c r="E1093" s="8"/>
      <c r="F1093" s="59"/>
      <c r="G1093" s="14"/>
      <c r="H1093" s="14"/>
      <c r="I1093" s="14"/>
      <c r="J1093" s="14"/>
      <c r="AE1093" s="4"/>
    </row>
    <row r="1094" spans="2:31" x14ac:dyDescent="0.25">
      <c r="D1094" s="8"/>
      <c r="E1094" s="8"/>
      <c r="F1094" s="59"/>
      <c r="G1094" s="14"/>
      <c r="H1094" s="14"/>
      <c r="I1094" s="14"/>
      <c r="J1094" s="14"/>
      <c r="AE1094" s="4"/>
    </row>
    <row r="1095" spans="2:31" x14ac:dyDescent="0.25">
      <c r="D1095" s="8"/>
      <c r="E1095" s="8"/>
      <c r="F1095" s="59"/>
      <c r="G1095" s="14"/>
      <c r="H1095" s="14"/>
      <c r="I1095" s="14"/>
      <c r="J1095" s="14"/>
      <c r="AE1095" s="4"/>
    </row>
    <row r="1096" spans="2:31" x14ac:dyDescent="0.25">
      <c r="D1096" s="8"/>
      <c r="E1096" s="8"/>
      <c r="F1096" s="59"/>
      <c r="G1096" s="14"/>
      <c r="H1096" s="14"/>
      <c r="I1096" s="14"/>
      <c r="J1096" s="14"/>
      <c r="AE1096" s="4"/>
    </row>
    <row r="1097" spans="2:31" x14ac:dyDescent="0.25">
      <c r="B1097" s="261"/>
      <c r="D1097" s="8"/>
      <c r="E1097" s="8"/>
      <c r="G1097" s="14"/>
      <c r="H1097" s="14"/>
      <c r="I1097" s="14"/>
      <c r="J1097" s="14"/>
      <c r="AE1097" s="4"/>
    </row>
    <row r="1098" spans="2:31" x14ac:dyDescent="0.25">
      <c r="D1098" s="8"/>
      <c r="E1098" s="8"/>
      <c r="F1098" s="59"/>
      <c r="G1098" s="14"/>
      <c r="H1098" s="14"/>
      <c r="I1098" s="14"/>
      <c r="J1098" s="14"/>
      <c r="AE1098" s="4"/>
    </row>
    <row r="1099" spans="2:31" x14ac:dyDescent="0.25">
      <c r="D1099" s="8"/>
      <c r="E1099" s="8"/>
      <c r="F1099" s="59"/>
      <c r="G1099" s="14"/>
      <c r="H1099" s="14"/>
      <c r="I1099" s="14"/>
      <c r="J1099" s="14"/>
      <c r="AE1099" s="4"/>
    </row>
    <row r="1100" spans="2:31" x14ac:dyDescent="0.25">
      <c r="D1100" s="8"/>
      <c r="E1100" s="8"/>
      <c r="F1100" s="59"/>
      <c r="G1100" s="14"/>
      <c r="H1100" s="14"/>
      <c r="I1100" s="14"/>
      <c r="J1100" s="14"/>
      <c r="AE1100" s="4"/>
    </row>
    <row r="1101" spans="2:31" x14ac:dyDescent="0.25">
      <c r="D1101" s="8"/>
      <c r="E1101" s="8"/>
      <c r="F1101" s="59"/>
      <c r="G1101" s="14"/>
      <c r="H1101" s="14"/>
      <c r="I1101" s="14"/>
      <c r="J1101" s="14"/>
      <c r="AE1101" s="4"/>
    </row>
    <row r="1102" spans="2:31" x14ac:dyDescent="0.25">
      <c r="D1102" s="8"/>
      <c r="E1102" s="8"/>
      <c r="F1102" s="59"/>
      <c r="G1102" s="14"/>
      <c r="H1102" s="14"/>
      <c r="I1102" s="14"/>
      <c r="J1102" s="14"/>
      <c r="AE1102" s="4"/>
    </row>
    <row r="1103" spans="2:31" x14ac:dyDescent="0.25">
      <c r="D1103" s="8"/>
      <c r="E1103" s="8"/>
      <c r="F1103" s="59"/>
      <c r="G1103" s="14"/>
      <c r="H1103" s="14"/>
      <c r="I1103" s="14"/>
      <c r="J1103" s="14"/>
      <c r="AE1103" s="4"/>
    </row>
    <row r="1104" spans="2:31" x14ac:dyDescent="0.25">
      <c r="D1104" s="8"/>
      <c r="E1104" s="8"/>
      <c r="F1104" s="59"/>
      <c r="G1104" s="14"/>
      <c r="H1104" s="14"/>
      <c r="I1104" s="14"/>
      <c r="J1104" s="14"/>
      <c r="AE1104" s="4"/>
    </row>
    <row r="1105" spans="2:31" x14ac:dyDescent="0.25">
      <c r="D1105" s="8"/>
      <c r="E1105" s="8"/>
      <c r="F1105" s="59"/>
      <c r="G1105" s="14"/>
      <c r="H1105" s="14"/>
      <c r="I1105" s="14"/>
      <c r="J1105" s="14"/>
      <c r="AE1105" s="4"/>
    </row>
    <row r="1106" spans="2:31" x14ac:dyDescent="0.25">
      <c r="B1106" s="261"/>
      <c r="D1106" s="8"/>
      <c r="E1106" s="8"/>
      <c r="G1106" s="14"/>
      <c r="H1106" s="14"/>
      <c r="I1106" s="14"/>
      <c r="J1106" s="14"/>
      <c r="AE1106" s="4"/>
    </row>
    <row r="1107" spans="2:31" x14ac:dyDescent="0.25">
      <c r="D1107" s="8"/>
      <c r="E1107" s="8"/>
      <c r="F1107" s="59"/>
      <c r="G1107" s="14"/>
      <c r="H1107" s="14"/>
      <c r="I1107" s="14"/>
      <c r="J1107" s="14"/>
      <c r="AE1107" s="4"/>
    </row>
    <row r="1108" spans="2:31" x14ac:dyDescent="0.25">
      <c r="D1108" s="8"/>
      <c r="E1108" s="8"/>
      <c r="F1108" s="59"/>
      <c r="G1108" s="14"/>
      <c r="H1108" s="14"/>
      <c r="I1108" s="14"/>
      <c r="J1108" s="14"/>
      <c r="AE1108" s="4"/>
    </row>
    <row r="1109" spans="2:31" x14ac:dyDescent="0.25">
      <c r="D1109" s="8"/>
      <c r="E1109" s="8"/>
      <c r="F1109" s="59"/>
      <c r="G1109" s="14"/>
      <c r="H1109" s="14"/>
      <c r="I1109" s="14"/>
      <c r="J1109" s="14"/>
      <c r="AE1109" s="4"/>
    </row>
    <row r="1110" spans="2:31" x14ac:dyDescent="0.25">
      <c r="D1110" s="8"/>
      <c r="E1110" s="8"/>
      <c r="F1110" s="59"/>
      <c r="G1110" s="14"/>
      <c r="H1110" s="14"/>
      <c r="I1110" s="14"/>
      <c r="J1110" s="14"/>
      <c r="AE1110" s="4"/>
    </row>
    <row r="1111" spans="2:31" x14ac:dyDescent="0.25">
      <c r="D1111" s="8"/>
      <c r="E1111" s="8"/>
      <c r="F1111" s="59"/>
      <c r="G1111" s="14"/>
      <c r="H1111" s="14"/>
      <c r="I1111" s="14"/>
      <c r="J1111" s="14"/>
      <c r="AE1111" s="4"/>
    </row>
    <row r="1112" spans="2:31" x14ac:dyDescent="0.25">
      <c r="D1112" s="8"/>
      <c r="E1112" s="8"/>
      <c r="F1112" s="59"/>
      <c r="G1112" s="14"/>
      <c r="H1112" s="14"/>
      <c r="I1112" s="14"/>
      <c r="J1112" s="14"/>
      <c r="AE1112" s="4"/>
    </row>
    <row r="1113" spans="2:31" x14ac:dyDescent="0.25">
      <c r="D1113" s="8"/>
      <c r="E1113" s="8"/>
      <c r="F1113" s="59"/>
      <c r="G1113" s="14"/>
      <c r="H1113" s="14"/>
      <c r="I1113" s="14"/>
      <c r="J1113" s="14"/>
      <c r="AE1113" s="4"/>
    </row>
    <row r="1114" spans="2:31" x14ac:dyDescent="0.25">
      <c r="D1114" s="8"/>
      <c r="E1114" s="8"/>
      <c r="F1114" s="59"/>
      <c r="G1114" s="14"/>
      <c r="H1114" s="14"/>
      <c r="I1114" s="14"/>
      <c r="J1114" s="14"/>
      <c r="AE1114" s="4"/>
    </row>
    <row r="1115" spans="2:31" x14ac:dyDescent="0.25">
      <c r="B1115" s="261"/>
      <c r="D1115" s="8"/>
      <c r="E1115" s="8"/>
      <c r="G1115" s="14"/>
      <c r="H1115" s="14"/>
      <c r="I1115" s="14"/>
      <c r="J1115" s="14"/>
      <c r="AE1115" s="4"/>
    </row>
    <row r="1116" spans="2:31" x14ac:dyDescent="0.25">
      <c r="D1116" s="8"/>
      <c r="E1116" s="8"/>
      <c r="F1116" s="59"/>
      <c r="G1116" s="14"/>
      <c r="H1116" s="14"/>
      <c r="I1116" s="14"/>
      <c r="J1116" s="14"/>
      <c r="AE1116" s="4"/>
    </row>
    <row r="1117" spans="2:31" x14ac:dyDescent="0.25">
      <c r="D1117" s="8"/>
      <c r="E1117" s="8"/>
      <c r="F1117" s="59"/>
      <c r="G1117" s="14"/>
      <c r="H1117" s="14"/>
      <c r="I1117" s="14"/>
      <c r="J1117" s="14"/>
      <c r="AE1117" s="4"/>
    </row>
    <row r="1118" spans="2:31" x14ac:dyDescent="0.25">
      <c r="D1118" s="8"/>
      <c r="E1118" s="8"/>
      <c r="F1118" s="59"/>
      <c r="G1118" s="14"/>
      <c r="H1118" s="14"/>
      <c r="I1118" s="14"/>
      <c r="J1118" s="14"/>
      <c r="AE1118" s="4"/>
    </row>
    <row r="1119" spans="2:31" x14ac:dyDescent="0.25">
      <c r="D1119" s="8"/>
      <c r="E1119" s="8"/>
      <c r="F1119" s="59"/>
      <c r="G1119" s="14"/>
      <c r="H1119" s="14"/>
      <c r="I1119" s="14"/>
      <c r="J1119" s="14"/>
      <c r="AE1119" s="4"/>
    </row>
    <row r="1120" spans="2:31" x14ac:dyDescent="0.25">
      <c r="D1120" s="8"/>
      <c r="E1120" s="8"/>
      <c r="F1120" s="59"/>
      <c r="G1120" s="14"/>
      <c r="H1120" s="14"/>
      <c r="I1120" s="14"/>
      <c r="J1120" s="14"/>
      <c r="AE1120" s="4"/>
    </row>
    <row r="1121" spans="2:31" x14ac:dyDescent="0.25">
      <c r="D1121" s="8"/>
      <c r="E1121" s="8"/>
      <c r="F1121" s="59"/>
      <c r="G1121" s="14"/>
      <c r="H1121" s="14"/>
      <c r="I1121" s="14"/>
      <c r="J1121" s="14"/>
      <c r="AE1121" s="4"/>
    </row>
    <row r="1122" spans="2:31" x14ac:dyDescent="0.25">
      <c r="D1122" s="8"/>
      <c r="E1122" s="8"/>
      <c r="F1122" s="59"/>
      <c r="G1122" s="14"/>
      <c r="H1122" s="14"/>
      <c r="I1122" s="14"/>
      <c r="J1122" s="14"/>
      <c r="AE1122" s="4"/>
    </row>
    <row r="1123" spans="2:31" x14ac:dyDescent="0.25">
      <c r="D1123" s="8"/>
      <c r="E1123" s="8"/>
      <c r="F1123" s="59"/>
      <c r="G1123" s="14"/>
      <c r="H1123" s="14"/>
      <c r="I1123" s="14"/>
      <c r="J1123" s="14"/>
      <c r="AE1123" s="4"/>
    </row>
    <row r="1124" spans="2:31" x14ac:dyDescent="0.25">
      <c r="B1124" s="261"/>
      <c r="D1124" s="8"/>
      <c r="E1124" s="8"/>
      <c r="G1124" s="14"/>
      <c r="H1124" s="14"/>
      <c r="I1124" s="14"/>
      <c r="J1124" s="14"/>
      <c r="AE1124" s="4"/>
    </row>
    <row r="1125" spans="2:31" x14ac:dyDescent="0.25">
      <c r="D1125" s="8"/>
      <c r="E1125" s="8"/>
      <c r="F1125" s="59"/>
      <c r="G1125" s="14"/>
      <c r="H1125" s="14"/>
      <c r="I1125" s="14"/>
      <c r="J1125" s="14"/>
      <c r="AE1125" s="4"/>
    </row>
    <row r="1126" spans="2:31" x14ac:dyDescent="0.25">
      <c r="D1126" s="8"/>
      <c r="E1126" s="8"/>
      <c r="F1126" s="59"/>
      <c r="G1126" s="14"/>
      <c r="H1126" s="14"/>
      <c r="I1126" s="14"/>
      <c r="J1126" s="14"/>
      <c r="AE1126" s="4"/>
    </row>
    <row r="1127" spans="2:31" x14ac:dyDescent="0.25">
      <c r="D1127" s="8"/>
      <c r="E1127" s="8"/>
      <c r="F1127" s="59"/>
      <c r="G1127" s="14"/>
      <c r="H1127" s="14"/>
      <c r="I1127" s="14"/>
      <c r="J1127" s="14"/>
      <c r="AE1127" s="4"/>
    </row>
    <row r="1128" spans="2:31" x14ac:dyDescent="0.25">
      <c r="D1128" s="8"/>
      <c r="E1128" s="8"/>
      <c r="F1128" s="59"/>
      <c r="G1128" s="14"/>
      <c r="H1128" s="14"/>
      <c r="I1128" s="14"/>
      <c r="J1128" s="14"/>
      <c r="AE1128" s="4"/>
    </row>
    <row r="1129" spans="2:31" x14ac:dyDescent="0.25">
      <c r="D1129" s="8"/>
      <c r="E1129" s="8"/>
      <c r="F1129" s="59"/>
      <c r="G1129" s="14"/>
      <c r="H1129" s="14"/>
      <c r="I1129" s="14"/>
      <c r="J1129" s="14"/>
      <c r="AE1129" s="4"/>
    </row>
    <row r="1130" spans="2:31" x14ac:dyDescent="0.25">
      <c r="D1130" s="8"/>
      <c r="E1130" s="8"/>
      <c r="F1130" s="59"/>
      <c r="G1130" s="14"/>
      <c r="H1130" s="14"/>
      <c r="I1130" s="14"/>
      <c r="J1130" s="14"/>
      <c r="AE1130" s="4"/>
    </row>
    <row r="1131" spans="2:31" x14ac:dyDescent="0.25">
      <c r="D1131" s="8"/>
      <c r="E1131" s="8"/>
      <c r="F1131" s="59"/>
      <c r="G1131" s="14"/>
      <c r="H1131" s="14"/>
      <c r="I1131" s="14"/>
      <c r="J1131" s="14"/>
      <c r="AE1131" s="4"/>
    </row>
    <row r="1132" spans="2:31" x14ac:dyDescent="0.25">
      <c r="D1132" s="8"/>
      <c r="E1132" s="8"/>
      <c r="F1132" s="59"/>
      <c r="G1132" s="14"/>
      <c r="H1132" s="14"/>
      <c r="I1132" s="14"/>
      <c r="J1132" s="14"/>
      <c r="AE1132" s="4"/>
    </row>
    <row r="1133" spans="2:31" x14ac:dyDescent="0.25">
      <c r="B1133" s="261"/>
      <c r="D1133" s="8"/>
      <c r="E1133" s="8"/>
      <c r="G1133" s="14"/>
      <c r="H1133" s="14"/>
      <c r="I1133" s="14"/>
      <c r="J1133" s="14"/>
      <c r="AE1133" s="4"/>
    </row>
    <row r="1134" spans="2:31" x14ac:dyDescent="0.25">
      <c r="D1134" s="8"/>
      <c r="E1134" s="8"/>
      <c r="F1134" s="59"/>
      <c r="G1134" s="14"/>
      <c r="H1134" s="14"/>
      <c r="I1134" s="14"/>
      <c r="J1134" s="14"/>
      <c r="AE1134" s="4"/>
    </row>
    <row r="1135" spans="2:31" x14ac:dyDescent="0.25">
      <c r="D1135" s="8"/>
      <c r="E1135" s="8"/>
      <c r="F1135" s="59"/>
      <c r="G1135" s="14"/>
      <c r="H1135" s="14"/>
      <c r="I1135" s="14"/>
      <c r="J1135" s="14"/>
      <c r="AE1135" s="4"/>
    </row>
    <row r="1136" spans="2:31" x14ac:dyDescent="0.25">
      <c r="D1136" s="8"/>
      <c r="E1136" s="8"/>
      <c r="F1136" s="59"/>
      <c r="G1136" s="14"/>
      <c r="H1136" s="14"/>
      <c r="I1136" s="14"/>
      <c r="J1136" s="14"/>
      <c r="AE1136" s="4"/>
    </row>
    <row r="1137" spans="2:31" x14ac:dyDescent="0.25">
      <c r="D1137" s="8"/>
      <c r="E1137" s="8"/>
      <c r="F1137" s="59"/>
      <c r="G1137" s="14"/>
      <c r="H1137" s="14"/>
      <c r="I1137" s="14"/>
      <c r="J1137" s="14"/>
      <c r="AE1137" s="4"/>
    </row>
    <row r="1138" spans="2:31" x14ac:dyDescent="0.25">
      <c r="D1138" s="8"/>
      <c r="E1138" s="8"/>
      <c r="F1138" s="59"/>
      <c r="G1138" s="14"/>
      <c r="H1138" s="14"/>
      <c r="I1138" s="14"/>
      <c r="J1138" s="14"/>
      <c r="AE1138" s="4"/>
    </row>
    <row r="1139" spans="2:31" x14ac:dyDescent="0.25">
      <c r="D1139" s="8"/>
      <c r="E1139" s="8"/>
      <c r="F1139" s="59"/>
      <c r="G1139" s="14"/>
      <c r="H1139" s="14"/>
      <c r="I1139" s="14"/>
      <c r="J1139" s="14"/>
      <c r="AE1139" s="4"/>
    </row>
    <row r="1140" spans="2:31" x14ac:dyDescent="0.25">
      <c r="D1140" s="8"/>
      <c r="E1140" s="8"/>
      <c r="F1140" s="59"/>
      <c r="G1140" s="14"/>
      <c r="H1140" s="14"/>
      <c r="I1140" s="14"/>
      <c r="J1140" s="14"/>
      <c r="AE1140" s="4"/>
    </row>
    <row r="1141" spans="2:31" x14ac:dyDescent="0.25">
      <c r="D1141" s="8"/>
      <c r="E1141" s="8"/>
      <c r="F1141" s="59"/>
      <c r="G1141" s="14"/>
      <c r="H1141" s="14"/>
      <c r="I1141" s="14"/>
      <c r="J1141" s="14"/>
      <c r="AE1141" s="4"/>
    </row>
    <row r="1142" spans="2:31" x14ac:dyDescent="0.25">
      <c r="B1142" s="261"/>
      <c r="D1142" s="8"/>
      <c r="E1142" s="8"/>
      <c r="G1142" s="14"/>
      <c r="H1142" s="14"/>
      <c r="I1142" s="14"/>
      <c r="J1142" s="14"/>
      <c r="AE1142" s="4"/>
    </row>
    <row r="1143" spans="2:31" x14ac:dyDescent="0.25">
      <c r="D1143" s="8"/>
      <c r="E1143" s="8"/>
      <c r="F1143" s="59"/>
      <c r="G1143" s="14"/>
      <c r="H1143" s="14"/>
      <c r="I1143" s="14"/>
      <c r="J1143" s="14"/>
      <c r="AE1143" s="4"/>
    </row>
    <row r="1144" spans="2:31" x14ac:dyDescent="0.25">
      <c r="D1144" s="8"/>
      <c r="E1144" s="8"/>
      <c r="F1144" s="59"/>
      <c r="G1144" s="14"/>
      <c r="H1144" s="14"/>
      <c r="I1144" s="14"/>
      <c r="J1144" s="14"/>
      <c r="AE1144" s="4"/>
    </row>
    <row r="1145" spans="2:31" x14ac:dyDescent="0.25">
      <c r="D1145" s="8"/>
      <c r="E1145" s="8"/>
      <c r="F1145" s="59"/>
      <c r="G1145" s="14"/>
      <c r="H1145" s="14"/>
      <c r="I1145" s="14"/>
      <c r="J1145" s="14"/>
      <c r="AE1145" s="4"/>
    </row>
    <row r="1146" spans="2:31" x14ac:dyDescent="0.25">
      <c r="D1146" s="8"/>
      <c r="E1146" s="8"/>
      <c r="F1146" s="59"/>
      <c r="G1146" s="14"/>
      <c r="H1146" s="14"/>
      <c r="I1146" s="14"/>
      <c r="J1146" s="14"/>
      <c r="AE1146" s="4"/>
    </row>
    <row r="1147" spans="2:31" x14ac:dyDescent="0.25">
      <c r="D1147" s="8"/>
      <c r="E1147" s="8"/>
      <c r="F1147" s="59"/>
      <c r="G1147" s="14"/>
      <c r="H1147" s="14"/>
      <c r="I1147" s="14"/>
      <c r="J1147" s="14"/>
      <c r="AE1147" s="4"/>
    </row>
    <row r="1148" spans="2:31" x14ac:dyDescent="0.25">
      <c r="D1148" s="8"/>
      <c r="E1148" s="8"/>
      <c r="F1148" s="59"/>
      <c r="G1148" s="14"/>
      <c r="H1148" s="14"/>
      <c r="I1148" s="14"/>
      <c r="J1148" s="14"/>
      <c r="AE1148" s="4"/>
    </row>
    <row r="1149" spans="2:31" x14ac:dyDescent="0.25">
      <c r="B1149" s="261"/>
      <c r="D1149" s="8"/>
      <c r="E1149" s="8"/>
      <c r="G1149" s="14"/>
      <c r="H1149" s="14"/>
      <c r="I1149" s="14"/>
      <c r="J1149" s="14"/>
      <c r="AE1149" s="4"/>
    </row>
    <row r="1150" spans="2:31" x14ac:dyDescent="0.25">
      <c r="B1150" s="47"/>
      <c r="D1150" s="8"/>
      <c r="E1150" s="8"/>
      <c r="F1150" s="59"/>
      <c r="G1150" s="14"/>
      <c r="H1150" s="14"/>
      <c r="I1150" s="14"/>
      <c r="J1150" s="14"/>
      <c r="AE1150" s="4"/>
    </row>
    <row r="1151" spans="2:31" x14ac:dyDescent="0.25">
      <c r="B1151" s="47"/>
      <c r="D1151" s="8"/>
      <c r="E1151" s="8"/>
      <c r="F1151" s="59"/>
      <c r="G1151" s="14"/>
      <c r="H1151" s="14"/>
      <c r="I1151" s="14"/>
      <c r="J1151" s="14"/>
      <c r="AE1151" s="4"/>
    </row>
    <row r="1152" spans="2:31" x14ac:dyDescent="0.25">
      <c r="B1152" s="47"/>
      <c r="D1152" s="8"/>
      <c r="E1152" s="8"/>
      <c r="F1152" s="59"/>
      <c r="G1152" s="14"/>
      <c r="H1152" s="14"/>
      <c r="I1152" s="14"/>
      <c r="J1152" s="14"/>
      <c r="AE1152" s="4"/>
    </row>
    <row r="1153" spans="2:31" x14ac:dyDescent="0.25">
      <c r="B1153" s="47"/>
      <c r="D1153" s="8"/>
      <c r="E1153" s="8"/>
      <c r="F1153" s="59"/>
      <c r="G1153" s="14"/>
      <c r="H1153" s="14"/>
      <c r="I1153" s="14"/>
      <c r="J1153" s="14"/>
      <c r="AE1153" s="4"/>
    </row>
    <row r="1154" spans="2:31" x14ac:dyDescent="0.25">
      <c r="B1154" s="47"/>
      <c r="D1154" s="8"/>
      <c r="E1154" s="8"/>
      <c r="F1154" s="59"/>
      <c r="G1154" s="14"/>
      <c r="H1154" s="14"/>
      <c r="I1154" s="14"/>
      <c r="J1154" s="14"/>
      <c r="AE1154" s="4"/>
    </row>
    <row r="1155" spans="2:31" x14ac:dyDescent="0.25">
      <c r="B1155" s="47"/>
      <c r="D1155" s="8"/>
      <c r="E1155" s="8"/>
      <c r="F1155" s="59"/>
      <c r="G1155" s="14"/>
      <c r="H1155" s="14"/>
      <c r="I1155" s="14"/>
      <c r="J1155" s="14"/>
      <c r="AE1155" s="4"/>
    </row>
    <row r="1156" spans="2:31" x14ac:dyDescent="0.25">
      <c r="B1156" s="47"/>
      <c r="D1156" s="8"/>
      <c r="E1156" s="8"/>
      <c r="F1156" s="59"/>
      <c r="G1156" s="14"/>
      <c r="H1156" s="14"/>
      <c r="I1156" s="14"/>
      <c r="J1156" s="14"/>
      <c r="AE1156" s="4"/>
    </row>
    <row r="1157" spans="2:31" x14ac:dyDescent="0.25">
      <c r="B1157" s="47"/>
      <c r="D1157" s="8"/>
      <c r="E1157" s="8"/>
      <c r="F1157" s="59"/>
      <c r="G1157" s="14"/>
      <c r="H1157" s="14"/>
      <c r="I1157" s="14"/>
      <c r="J1157" s="14"/>
      <c r="AE1157" s="4"/>
    </row>
    <row r="1158" spans="2:31" x14ac:dyDescent="0.25">
      <c r="B1158" s="150"/>
      <c r="D1158" s="8"/>
      <c r="E1158" s="8"/>
      <c r="G1158" s="14"/>
      <c r="H1158" s="14"/>
      <c r="I1158" s="14"/>
      <c r="J1158" s="14"/>
      <c r="AE1158" s="4"/>
    </row>
    <row r="1159" spans="2:31" x14ac:dyDescent="0.25">
      <c r="B1159" s="129"/>
      <c r="D1159" s="8"/>
      <c r="E1159" s="8"/>
      <c r="F1159" s="59"/>
      <c r="G1159" s="14"/>
      <c r="H1159" s="14"/>
      <c r="I1159" s="14"/>
      <c r="J1159" s="14"/>
      <c r="AE1159" s="4"/>
    </row>
    <row r="1160" spans="2:31" x14ac:dyDescent="0.25">
      <c r="D1160" s="8"/>
      <c r="E1160" s="8"/>
      <c r="F1160" s="59"/>
      <c r="G1160" s="14"/>
      <c r="H1160" s="14"/>
      <c r="I1160" s="14"/>
      <c r="J1160" s="14"/>
      <c r="AE1160" s="4"/>
    </row>
    <row r="1161" spans="2:31" x14ac:dyDescent="0.25">
      <c r="D1161" s="8"/>
      <c r="E1161" s="8"/>
      <c r="F1161" s="59"/>
      <c r="G1161" s="14"/>
      <c r="H1161" s="14"/>
      <c r="I1161" s="14"/>
      <c r="J1161" s="14"/>
      <c r="AE1161" s="4"/>
    </row>
    <row r="1162" spans="2:31" x14ac:dyDescent="0.25">
      <c r="D1162" s="8"/>
      <c r="E1162" s="8"/>
      <c r="F1162" s="59"/>
      <c r="G1162" s="14"/>
      <c r="H1162" s="14"/>
      <c r="I1162" s="14"/>
      <c r="J1162" s="14"/>
      <c r="AE1162" s="4"/>
    </row>
    <row r="1163" spans="2:31" x14ac:dyDescent="0.25">
      <c r="D1163" s="8"/>
      <c r="E1163" s="8"/>
      <c r="F1163" s="59"/>
      <c r="G1163" s="14"/>
      <c r="H1163" s="14"/>
      <c r="I1163" s="14"/>
      <c r="J1163" s="14"/>
      <c r="AE1163" s="4"/>
    </row>
    <row r="1164" spans="2:31" x14ac:dyDescent="0.25">
      <c r="D1164" s="8"/>
      <c r="E1164" s="8"/>
      <c r="F1164" s="59"/>
      <c r="G1164" s="14"/>
      <c r="H1164" s="14"/>
      <c r="I1164" s="14"/>
      <c r="J1164" s="14"/>
      <c r="AE1164" s="4"/>
    </row>
    <row r="1165" spans="2:31" x14ac:dyDescent="0.25">
      <c r="D1165" s="8"/>
      <c r="E1165" s="8"/>
      <c r="F1165" s="59"/>
      <c r="G1165" s="14"/>
      <c r="H1165" s="14"/>
      <c r="I1165" s="14"/>
      <c r="J1165" s="14"/>
      <c r="AE1165" s="4"/>
    </row>
    <row r="1166" spans="2:31" x14ac:dyDescent="0.25">
      <c r="D1166" s="8"/>
      <c r="E1166" s="8"/>
      <c r="F1166" s="59"/>
      <c r="G1166" s="14"/>
      <c r="H1166" s="14"/>
      <c r="I1166" s="14"/>
      <c r="J1166" s="14"/>
      <c r="AE1166" s="4"/>
    </row>
    <row r="1167" spans="2:31" x14ac:dyDescent="0.25">
      <c r="D1167" s="8"/>
      <c r="E1167" s="8"/>
      <c r="F1167" s="59"/>
      <c r="G1167" s="14"/>
      <c r="H1167" s="14"/>
      <c r="I1167" s="14"/>
      <c r="J1167" s="14"/>
      <c r="AE1167" s="4"/>
    </row>
    <row r="1168" spans="2:31" x14ac:dyDescent="0.25">
      <c r="D1168" s="8"/>
      <c r="E1168" s="8"/>
      <c r="F1168" s="59"/>
      <c r="G1168" s="14"/>
      <c r="H1168" s="14"/>
      <c r="I1168" s="14"/>
      <c r="J1168" s="14"/>
      <c r="AE1168" s="4"/>
    </row>
    <row r="1169" spans="1:31" x14ac:dyDescent="0.25">
      <c r="B1169" s="85"/>
      <c r="D1169" s="8"/>
      <c r="E1169" s="8"/>
      <c r="G1169" s="14"/>
      <c r="H1169" s="14"/>
      <c r="I1169" s="14"/>
      <c r="J1169" s="14"/>
      <c r="AE1169" s="4"/>
    </row>
    <row r="1170" spans="1:31" x14ac:dyDescent="0.25">
      <c r="A1170" s="23"/>
      <c r="B1170" s="150"/>
      <c r="D1170" s="8"/>
      <c r="E1170" s="8"/>
      <c r="G1170" s="14"/>
      <c r="H1170" s="14"/>
      <c r="I1170" s="14"/>
      <c r="J1170" s="14"/>
      <c r="AE1170" s="4"/>
    </row>
    <row r="1171" spans="1:31" x14ac:dyDescent="0.25">
      <c r="B1171" s="261"/>
      <c r="D1171" s="8"/>
      <c r="E1171" s="8"/>
      <c r="G1171" s="14"/>
      <c r="H1171" s="14"/>
      <c r="I1171" s="14"/>
      <c r="J1171" s="14"/>
      <c r="AE1171" s="4"/>
    </row>
    <row r="1172" spans="1:31" x14ac:dyDescent="0.25">
      <c r="D1172" s="8"/>
      <c r="E1172" s="8"/>
      <c r="F1172" s="59"/>
      <c r="G1172" s="14"/>
      <c r="H1172" s="14"/>
      <c r="I1172" s="14"/>
      <c r="J1172" s="14"/>
      <c r="AE1172" s="4"/>
    </row>
    <row r="1173" spans="1:31" x14ac:dyDescent="0.25">
      <c r="D1173" s="8"/>
      <c r="E1173" s="8"/>
      <c r="F1173" s="59"/>
      <c r="G1173" s="14"/>
      <c r="H1173" s="14"/>
      <c r="I1173" s="14"/>
      <c r="J1173" s="14"/>
      <c r="AE1173" s="4"/>
    </row>
    <row r="1174" spans="1:31" x14ac:dyDescent="0.25">
      <c r="D1174" s="8"/>
      <c r="E1174" s="8"/>
      <c r="F1174" s="59"/>
      <c r="G1174" s="14"/>
      <c r="H1174" s="14"/>
      <c r="I1174" s="14"/>
      <c r="J1174" s="14"/>
      <c r="AE1174" s="4"/>
    </row>
    <row r="1175" spans="1:31" x14ac:dyDescent="0.25">
      <c r="D1175" s="8"/>
      <c r="E1175" s="8"/>
      <c r="F1175" s="59"/>
      <c r="G1175" s="14"/>
      <c r="H1175" s="14"/>
      <c r="I1175" s="14"/>
      <c r="J1175" s="14"/>
      <c r="AE1175" s="4"/>
    </row>
    <row r="1176" spans="1:31" x14ac:dyDescent="0.25">
      <c r="D1176" s="8"/>
      <c r="E1176" s="8"/>
      <c r="F1176" s="59"/>
      <c r="G1176" s="14"/>
      <c r="H1176" s="14"/>
      <c r="I1176" s="14"/>
      <c r="J1176" s="14"/>
      <c r="AE1176" s="4"/>
    </row>
    <row r="1177" spans="1:31" x14ac:dyDescent="0.25">
      <c r="B1177" s="261"/>
      <c r="D1177" s="8"/>
      <c r="E1177" s="8"/>
      <c r="G1177" s="14"/>
      <c r="H1177" s="14"/>
      <c r="I1177" s="14"/>
      <c r="J1177" s="14"/>
      <c r="AE1177" s="4"/>
    </row>
    <row r="1178" spans="1:31" x14ac:dyDescent="0.25">
      <c r="D1178" s="8"/>
      <c r="E1178" s="8"/>
      <c r="F1178" s="59"/>
      <c r="G1178" s="14"/>
      <c r="H1178" s="14"/>
      <c r="I1178" s="14"/>
      <c r="J1178" s="14"/>
      <c r="AE1178" s="4"/>
    </row>
    <row r="1179" spans="1:31" x14ac:dyDescent="0.25">
      <c r="D1179" s="8"/>
      <c r="E1179" s="8"/>
      <c r="F1179" s="59"/>
      <c r="G1179" s="14"/>
      <c r="H1179" s="14"/>
      <c r="I1179" s="14"/>
      <c r="J1179" s="14"/>
      <c r="AE1179" s="4"/>
    </row>
    <row r="1180" spans="1:31" x14ac:dyDescent="0.25">
      <c r="D1180" s="8"/>
      <c r="E1180" s="8"/>
      <c r="F1180" s="59"/>
      <c r="G1180" s="14"/>
      <c r="H1180" s="14"/>
      <c r="I1180" s="14"/>
      <c r="J1180" s="14"/>
      <c r="AE1180" s="4"/>
    </row>
    <row r="1181" spans="1:31" x14ac:dyDescent="0.25">
      <c r="D1181" s="8"/>
      <c r="E1181" s="8"/>
      <c r="F1181" s="59"/>
      <c r="G1181" s="14"/>
      <c r="H1181" s="14"/>
      <c r="I1181" s="14"/>
      <c r="J1181" s="14"/>
      <c r="AE1181" s="4"/>
    </row>
    <row r="1182" spans="1:31" x14ac:dyDescent="0.25">
      <c r="D1182" s="8"/>
      <c r="E1182" s="8"/>
      <c r="F1182" s="59"/>
      <c r="G1182" s="14"/>
      <c r="H1182" s="14"/>
      <c r="I1182" s="14"/>
      <c r="J1182" s="14"/>
      <c r="AE1182" s="4"/>
    </row>
    <row r="1183" spans="1:31" x14ac:dyDescent="0.25">
      <c r="B1183" s="261"/>
      <c r="D1183" s="8"/>
      <c r="E1183" s="8"/>
      <c r="F1183" s="59"/>
      <c r="G1183" s="14"/>
      <c r="H1183" s="14"/>
      <c r="I1183" s="14"/>
      <c r="J1183" s="14"/>
      <c r="AE1183" s="4"/>
    </row>
    <row r="1184" spans="1:31" x14ac:dyDescent="0.25">
      <c r="D1184" s="8"/>
      <c r="E1184" s="8"/>
      <c r="F1184" s="59"/>
      <c r="G1184" s="14"/>
      <c r="H1184" s="14"/>
      <c r="I1184" s="14"/>
      <c r="J1184" s="14"/>
      <c r="AE1184" s="4"/>
    </row>
    <row r="1185" spans="1:31" x14ac:dyDescent="0.25">
      <c r="B1185" s="85"/>
      <c r="D1185" s="8"/>
      <c r="E1185" s="8"/>
      <c r="F1185" s="59"/>
      <c r="G1185" s="14"/>
      <c r="H1185" s="14"/>
      <c r="I1185" s="14"/>
      <c r="J1185" s="14"/>
      <c r="AE1185" s="4"/>
    </row>
    <row r="1186" spans="1:31" x14ac:dyDescent="0.25">
      <c r="B1186" s="39"/>
      <c r="D1186" s="8"/>
      <c r="E1186" s="8"/>
      <c r="F1186" s="59"/>
      <c r="G1186" s="14"/>
      <c r="H1186" s="14"/>
      <c r="I1186" s="14"/>
      <c r="J1186" s="14"/>
      <c r="AE1186" s="4"/>
    </row>
    <row r="1187" spans="1:31" x14ac:dyDescent="0.25">
      <c r="B1187" s="39"/>
      <c r="D1187" s="8"/>
      <c r="E1187" s="8"/>
      <c r="F1187" s="59"/>
      <c r="G1187" s="14"/>
      <c r="H1187" s="14"/>
      <c r="I1187" s="14"/>
      <c r="J1187" s="14"/>
      <c r="AE1187" s="4"/>
    </row>
    <row r="1188" spans="1:31" x14ac:dyDescent="0.25">
      <c r="B1188" s="85"/>
      <c r="D1188" s="8"/>
      <c r="E1188" s="8"/>
      <c r="F1188" s="59"/>
      <c r="G1188" s="14"/>
      <c r="H1188" s="14"/>
      <c r="I1188" s="14"/>
      <c r="J1188" s="14"/>
      <c r="AE1188" s="4"/>
    </row>
    <row r="1189" spans="1:31" x14ac:dyDescent="0.25">
      <c r="D1189" s="8"/>
      <c r="E1189" s="8"/>
      <c r="F1189" s="59"/>
      <c r="G1189" s="14"/>
      <c r="H1189" s="14"/>
      <c r="I1189" s="14"/>
      <c r="J1189" s="14"/>
      <c r="AE1189" s="4"/>
    </row>
    <row r="1190" spans="1:31" x14ac:dyDescent="0.25">
      <c r="D1190" s="8"/>
      <c r="E1190" s="8"/>
      <c r="F1190" s="59"/>
      <c r="G1190" s="14"/>
      <c r="H1190" s="14"/>
      <c r="I1190" s="14"/>
      <c r="J1190" s="14"/>
      <c r="AE1190" s="4"/>
    </row>
    <row r="1191" spans="1:31" x14ac:dyDescent="0.25">
      <c r="D1191" s="8"/>
      <c r="E1191" s="8"/>
      <c r="F1191" s="59"/>
      <c r="G1191" s="14"/>
      <c r="H1191" s="14"/>
      <c r="I1191" s="14"/>
      <c r="J1191" s="14"/>
      <c r="AE1191" s="4"/>
    </row>
    <row r="1192" spans="1:31" x14ac:dyDescent="0.25">
      <c r="D1192" s="8"/>
      <c r="E1192" s="8"/>
      <c r="F1192" s="59"/>
      <c r="G1192" s="14"/>
      <c r="H1192" s="14"/>
      <c r="I1192" s="14"/>
      <c r="J1192" s="14"/>
      <c r="AE1192" s="4"/>
    </row>
    <row r="1193" spans="1:31" x14ac:dyDescent="0.25">
      <c r="B1193" s="201"/>
      <c r="D1193" s="328"/>
      <c r="E1193" s="328"/>
      <c r="F1193" s="59"/>
      <c r="G1193" s="14"/>
      <c r="H1193" s="14"/>
      <c r="I1193" s="14"/>
      <c r="J1193" s="14"/>
      <c r="AE1193" s="4"/>
    </row>
    <row r="1194" spans="1:31" x14ac:dyDescent="0.25">
      <c r="B1194" s="201"/>
      <c r="D1194" s="46"/>
      <c r="E1194" s="46"/>
      <c r="F1194" s="46"/>
      <c r="G1194" s="46"/>
      <c r="H1194" s="46"/>
      <c r="I1194" s="46"/>
      <c r="J1194" s="59"/>
      <c r="AE1194" s="4"/>
    </row>
    <row r="1195" spans="1:31" s="284" customFormat="1" ht="20.25" x14ac:dyDescent="0.3">
      <c r="A1195" s="283"/>
      <c r="B1195" s="327"/>
      <c r="C1195" s="327"/>
      <c r="D1195" s="327"/>
      <c r="E1195" s="327"/>
      <c r="F1195" s="327"/>
      <c r="G1195" s="95"/>
      <c r="H1195" s="95"/>
      <c r="I1195" s="95"/>
      <c r="J1195" s="96"/>
      <c r="L1195" s="285"/>
      <c r="AE1195" s="285"/>
    </row>
    <row r="1196" spans="1:31" ht="16.5" x14ac:dyDescent="0.25">
      <c r="A1196" s="156"/>
      <c r="B1196" s="12"/>
      <c r="C1196" s="19"/>
      <c r="D1196" s="157"/>
      <c r="E1196" s="125"/>
      <c r="F1196" s="257"/>
      <c r="G1196" s="46"/>
      <c r="H1196" s="46"/>
      <c r="I1196" s="46"/>
      <c r="J1196" s="59"/>
      <c r="AE1196" s="4"/>
    </row>
    <row r="1197" spans="1:31" x14ac:dyDescent="0.25">
      <c r="A1197" s="13"/>
      <c r="B1197" s="11"/>
      <c r="C1197" s="40"/>
      <c r="E1197" s="94"/>
      <c r="F1197" s="191"/>
      <c r="AE1197" s="4"/>
    </row>
    <row r="1198" spans="1:31" x14ac:dyDescent="0.25">
      <c r="A1198" s="13"/>
      <c r="B1198" s="6"/>
      <c r="C1198" s="40"/>
      <c r="D1198" s="8"/>
      <c r="E1198" s="8"/>
      <c r="F1198" s="59"/>
      <c r="AE1198" s="4"/>
    </row>
    <row r="1199" spans="1:31" x14ac:dyDescent="0.25">
      <c r="A1199" s="13"/>
      <c r="B1199" s="6"/>
      <c r="C1199" s="40"/>
      <c r="D1199" s="8"/>
      <c r="E1199" s="8"/>
      <c r="F1199" s="59"/>
      <c r="AE1199" s="4"/>
    </row>
    <row r="1200" spans="1:31" x14ac:dyDescent="0.25">
      <c r="A1200" s="13"/>
      <c r="B1200" s="6"/>
      <c r="C1200" s="40"/>
      <c r="D1200" s="8"/>
      <c r="E1200" s="8"/>
      <c r="F1200" s="59"/>
      <c r="AE1200" s="4"/>
    </row>
    <row r="1201" spans="1:31" x14ac:dyDescent="0.25">
      <c r="A1201" s="13"/>
      <c r="B1201" s="6"/>
      <c r="C1201" s="40"/>
      <c r="D1201" s="8"/>
      <c r="E1201" s="8"/>
      <c r="F1201" s="59"/>
      <c r="AE1201" s="4"/>
    </row>
    <row r="1202" spans="1:31" x14ac:dyDescent="0.25">
      <c r="A1202" s="13"/>
      <c r="B1202" s="6"/>
      <c r="C1202" s="40"/>
      <c r="D1202" s="8"/>
      <c r="E1202" s="8"/>
      <c r="F1202" s="59"/>
      <c r="AE1202" s="4"/>
    </row>
    <row r="1203" spans="1:31" x14ac:dyDescent="0.25">
      <c r="A1203" s="13"/>
      <c r="B1203" s="6"/>
      <c r="C1203" s="40"/>
      <c r="D1203" s="8"/>
      <c r="E1203" s="8"/>
      <c r="F1203" s="59"/>
      <c r="AE1203" s="4"/>
    </row>
    <row r="1204" spans="1:31" x14ac:dyDescent="0.25">
      <c r="A1204" s="13"/>
      <c r="B1204" s="11"/>
      <c r="C1204" s="40"/>
      <c r="D1204" s="8"/>
      <c r="E1204" s="8"/>
      <c r="F1204" s="191"/>
      <c r="AE1204" s="4"/>
    </row>
    <row r="1205" spans="1:31" x14ac:dyDescent="0.25">
      <c r="A1205" s="13"/>
      <c r="B1205" s="6"/>
      <c r="C1205" s="40"/>
      <c r="D1205" s="8"/>
      <c r="E1205" s="8"/>
      <c r="F1205" s="59"/>
      <c r="AE1205" s="4"/>
    </row>
    <row r="1206" spans="1:31" x14ac:dyDescent="0.25">
      <c r="A1206" s="13"/>
      <c r="B1206" s="6"/>
      <c r="C1206" s="40"/>
      <c r="D1206" s="8"/>
      <c r="E1206" s="8"/>
      <c r="F1206" s="59"/>
      <c r="AE1206" s="4"/>
    </row>
    <row r="1207" spans="1:31" x14ac:dyDescent="0.25">
      <c r="A1207" s="13"/>
      <c r="B1207" s="6"/>
      <c r="C1207" s="40"/>
      <c r="D1207" s="8"/>
      <c r="E1207" s="8"/>
      <c r="F1207" s="59"/>
      <c r="AE1207" s="4"/>
    </row>
    <row r="1208" spans="1:31" x14ac:dyDescent="0.25">
      <c r="A1208" s="13"/>
      <c r="B1208" s="6"/>
      <c r="C1208" s="40"/>
      <c r="D1208" s="8"/>
      <c r="E1208" s="8"/>
      <c r="F1208" s="59"/>
      <c r="AE1208" s="4"/>
    </row>
    <row r="1209" spans="1:31" x14ac:dyDescent="0.25">
      <c r="A1209" s="13"/>
      <c r="B1209" s="6"/>
      <c r="C1209" s="40"/>
      <c r="D1209" s="8"/>
      <c r="E1209" s="8"/>
      <c r="F1209" s="59"/>
      <c r="AE1209" s="4"/>
    </row>
    <row r="1210" spans="1:31" x14ac:dyDescent="0.25">
      <c r="A1210" s="13"/>
      <c r="B1210" s="6"/>
      <c r="C1210" s="40"/>
      <c r="D1210" s="8"/>
      <c r="E1210" s="8"/>
      <c r="F1210" s="59"/>
      <c r="AE1210" s="4"/>
    </row>
    <row r="1211" spans="1:31" x14ac:dyDescent="0.25">
      <c r="A1211" s="13"/>
      <c r="B1211" s="11"/>
      <c r="C1211" s="40"/>
      <c r="D1211" s="8"/>
      <c r="E1211" s="8"/>
      <c r="F1211" s="191"/>
      <c r="AE1211" s="4"/>
    </row>
    <row r="1212" spans="1:31" x14ac:dyDescent="0.25">
      <c r="A1212" s="13"/>
      <c r="B1212" s="6"/>
      <c r="C1212" s="40"/>
      <c r="D1212" s="8"/>
      <c r="E1212" s="8"/>
      <c r="F1212" s="59"/>
      <c r="AE1212" s="4"/>
    </row>
    <row r="1213" spans="1:31" x14ac:dyDescent="0.25">
      <c r="A1213" s="13"/>
      <c r="B1213" s="6"/>
      <c r="C1213" s="40"/>
      <c r="D1213" s="8"/>
      <c r="E1213" s="8"/>
      <c r="F1213" s="59"/>
      <c r="AE1213" s="4"/>
    </row>
    <row r="1214" spans="1:31" x14ac:dyDescent="0.25">
      <c r="A1214" s="13"/>
      <c r="B1214" s="6"/>
      <c r="C1214" s="40"/>
      <c r="D1214" s="8"/>
      <c r="E1214" s="8"/>
      <c r="F1214" s="59"/>
      <c r="AE1214" s="4"/>
    </row>
    <row r="1215" spans="1:31" x14ac:dyDescent="0.25">
      <c r="A1215" s="13"/>
      <c r="B1215" s="6"/>
      <c r="C1215" s="40"/>
      <c r="D1215" s="8"/>
      <c r="E1215" s="8"/>
      <c r="F1215" s="59"/>
      <c r="AE1215" s="4"/>
    </row>
    <row r="1216" spans="1:31" x14ac:dyDescent="0.25">
      <c r="A1216" s="13"/>
      <c r="B1216" s="6"/>
      <c r="C1216" s="40"/>
      <c r="D1216" s="8"/>
      <c r="E1216" s="8"/>
      <c r="F1216" s="59"/>
      <c r="L1216" s="14"/>
      <c r="AE1216" s="4"/>
    </row>
    <row r="1217" spans="1:31" x14ac:dyDescent="0.25">
      <c r="A1217" s="13"/>
      <c r="B1217" s="6"/>
      <c r="C1217" s="40"/>
      <c r="D1217" s="8"/>
      <c r="E1217" s="8"/>
      <c r="F1217" s="59"/>
      <c r="L1217" s="14"/>
      <c r="AE1217" s="4"/>
    </row>
    <row r="1218" spans="1:31" x14ac:dyDescent="0.25">
      <c r="A1218" s="13"/>
      <c r="B1218" s="11"/>
      <c r="C1218" s="40"/>
      <c r="D1218" s="8"/>
      <c r="E1218" s="8"/>
      <c r="F1218" s="191"/>
      <c r="AE1218" s="4"/>
    </row>
    <row r="1219" spans="1:31" x14ac:dyDescent="0.25">
      <c r="A1219" s="13"/>
      <c r="B1219" s="6"/>
      <c r="C1219" s="40"/>
      <c r="D1219" s="8"/>
      <c r="E1219" s="8"/>
      <c r="F1219" s="59"/>
      <c r="L1219" s="14"/>
      <c r="AE1219" s="4"/>
    </row>
    <row r="1220" spans="1:31" x14ac:dyDescent="0.25">
      <c r="A1220" s="13"/>
      <c r="B1220" s="6"/>
      <c r="C1220" s="40"/>
      <c r="D1220" s="8"/>
      <c r="E1220" s="8"/>
      <c r="F1220" s="59"/>
      <c r="AE1220" s="4"/>
    </row>
    <row r="1221" spans="1:31" x14ac:dyDescent="0.25">
      <c r="A1221" s="13"/>
      <c r="B1221" s="6"/>
      <c r="C1221" s="40"/>
      <c r="D1221" s="8"/>
      <c r="E1221" s="8"/>
      <c r="F1221" s="59"/>
      <c r="L1221" s="14"/>
      <c r="AE1221" s="4"/>
    </row>
    <row r="1222" spans="1:31" x14ac:dyDescent="0.25">
      <c r="A1222" s="13"/>
      <c r="B1222" s="6"/>
      <c r="C1222" s="40"/>
      <c r="D1222" s="8"/>
      <c r="E1222" s="8"/>
      <c r="F1222" s="59"/>
      <c r="AE1222" s="4"/>
    </row>
    <row r="1223" spans="1:31" x14ac:dyDescent="0.25">
      <c r="A1223" s="13"/>
      <c r="B1223" s="6"/>
      <c r="C1223" s="40"/>
      <c r="D1223" s="8"/>
      <c r="E1223" s="8"/>
      <c r="F1223" s="59"/>
      <c r="AE1223" s="4"/>
    </row>
    <row r="1224" spans="1:31" x14ac:dyDescent="0.25">
      <c r="A1224" s="13"/>
      <c r="B1224" s="6"/>
      <c r="C1224" s="40"/>
      <c r="D1224" s="8"/>
      <c r="E1224" s="8"/>
      <c r="F1224" s="59"/>
      <c r="AE1224" s="4"/>
    </row>
    <row r="1225" spans="1:31" x14ac:dyDescent="0.25">
      <c r="A1225" s="13"/>
      <c r="B1225" s="11"/>
      <c r="C1225" s="40"/>
      <c r="D1225" s="8"/>
      <c r="E1225" s="8"/>
      <c r="F1225" s="191"/>
      <c r="AE1225" s="4"/>
    </row>
    <row r="1226" spans="1:31" x14ac:dyDescent="0.25">
      <c r="A1226" s="13"/>
      <c r="B1226" s="6"/>
      <c r="C1226" s="40"/>
      <c r="D1226" s="8"/>
      <c r="E1226" s="8"/>
      <c r="F1226" s="59"/>
      <c r="AE1226" s="4"/>
    </row>
    <row r="1227" spans="1:31" x14ac:dyDescent="0.25">
      <c r="A1227" s="13"/>
      <c r="B1227" s="6"/>
      <c r="C1227" s="40"/>
      <c r="D1227" s="8"/>
      <c r="E1227" s="8"/>
      <c r="F1227" s="59"/>
      <c r="AE1227" s="4"/>
    </row>
    <row r="1228" spans="1:31" x14ac:dyDescent="0.25">
      <c r="A1228" s="13"/>
      <c r="B1228" s="6"/>
      <c r="C1228" s="40"/>
      <c r="D1228" s="8"/>
      <c r="E1228" s="8"/>
      <c r="F1228" s="59"/>
      <c r="AE1228" s="4"/>
    </row>
    <row r="1229" spans="1:31" x14ac:dyDescent="0.25">
      <c r="A1229" s="13"/>
      <c r="B1229" s="11"/>
      <c r="C1229" s="40"/>
      <c r="D1229" s="8"/>
      <c r="E1229" s="8"/>
      <c r="F1229" s="191"/>
      <c r="AE1229" s="4"/>
    </row>
    <row r="1230" spans="1:31" x14ac:dyDescent="0.25">
      <c r="A1230" s="13"/>
      <c r="B1230" s="6"/>
      <c r="C1230" s="40"/>
      <c r="D1230" s="8"/>
      <c r="E1230" s="8"/>
      <c r="F1230" s="59"/>
      <c r="AE1230" s="4"/>
    </row>
    <row r="1231" spans="1:31" x14ac:dyDescent="0.25">
      <c r="A1231" s="13"/>
      <c r="B1231" s="6"/>
      <c r="C1231" s="40"/>
      <c r="D1231" s="8"/>
      <c r="E1231" s="8"/>
      <c r="F1231" s="59"/>
      <c r="AE1231" s="4"/>
    </row>
    <row r="1232" spans="1:31" x14ac:dyDescent="0.25">
      <c r="A1232" s="13"/>
      <c r="B1232" s="11"/>
      <c r="C1232" s="40"/>
      <c r="D1232" s="8"/>
      <c r="E1232" s="8"/>
      <c r="F1232" s="191"/>
      <c r="AE1232" s="4"/>
    </row>
    <row r="1233" spans="1:31" x14ac:dyDescent="0.25">
      <c r="A1233" s="13"/>
      <c r="B1233" s="6"/>
      <c r="C1233" s="40"/>
      <c r="D1233" s="8"/>
      <c r="E1233" s="8"/>
      <c r="F1233" s="59"/>
      <c r="AE1233" s="4"/>
    </row>
    <row r="1234" spans="1:31" x14ac:dyDescent="0.25">
      <c r="A1234" s="13"/>
      <c r="B1234" s="6"/>
      <c r="C1234" s="40"/>
      <c r="D1234" s="8"/>
      <c r="E1234" s="8"/>
      <c r="F1234" s="59"/>
      <c r="AE1234" s="4"/>
    </row>
    <row r="1235" spans="1:31" x14ac:dyDescent="0.25">
      <c r="A1235" s="13"/>
      <c r="B1235" s="6"/>
      <c r="C1235" s="40"/>
      <c r="D1235" s="8"/>
      <c r="E1235" s="8"/>
      <c r="F1235" s="59"/>
      <c r="AE1235" s="4"/>
    </row>
    <row r="1236" spans="1:31" x14ac:dyDescent="0.25">
      <c r="A1236" s="13"/>
      <c r="B1236" s="6"/>
      <c r="C1236" s="40"/>
      <c r="D1236" s="8"/>
      <c r="E1236" s="8"/>
      <c r="F1236" s="59"/>
      <c r="AE1236" s="4"/>
    </row>
    <row r="1237" spans="1:31" x14ac:dyDescent="0.25">
      <c r="A1237" s="13"/>
      <c r="B1237" s="6"/>
      <c r="C1237" s="40"/>
      <c r="D1237" s="8"/>
      <c r="E1237" s="8"/>
      <c r="F1237" s="59"/>
      <c r="AE1237" s="4"/>
    </row>
    <row r="1238" spans="1:31" x14ac:dyDescent="0.25">
      <c r="A1238" s="13"/>
      <c r="B1238" s="6"/>
      <c r="C1238" s="40"/>
      <c r="D1238" s="8"/>
      <c r="E1238" s="8"/>
      <c r="F1238" s="59"/>
      <c r="AE1238" s="4"/>
    </row>
    <row r="1239" spans="1:31" x14ac:dyDescent="0.25">
      <c r="A1239" s="13"/>
      <c r="B1239" s="6"/>
      <c r="C1239" s="40"/>
      <c r="D1239" s="93"/>
      <c r="E1239" s="94"/>
      <c r="F1239" s="59"/>
      <c r="AE1239" s="4"/>
    </row>
    <row r="1240" spans="1:31" s="284" customFormat="1" ht="20.25" x14ac:dyDescent="0.3">
      <c r="A1240" s="287"/>
      <c r="B1240" s="329"/>
      <c r="C1240" s="329"/>
      <c r="D1240" s="329"/>
      <c r="E1240" s="329"/>
      <c r="F1240" s="329"/>
      <c r="G1240" s="288"/>
      <c r="H1240" s="288"/>
      <c r="I1240" s="288"/>
      <c r="J1240" s="288"/>
      <c r="L1240" s="285"/>
      <c r="AE1240" s="285"/>
    </row>
    <row r="1241" spans="1:31" ht="16.5" x14ac:dyDescent="0.25">
      <c r="A1241" s="156"/>
      <c r="B1241" s="12"/>
      <c r="C1241" s="19"/>
      <c r="D1241" s="157"/>
      <c r="E1241" s="125"/>
      <c r="F1241" s="257"/>
      <c r="AE1241" s="4"/>
    </row>
    <row r="1242" spans="1:31" ht="18.75" x14ac:dyDescent="0.3">
      <c r="A1242" s="51"/>
      <c r="B1242" s="52"/>
      <c r="C1242" s="107"/>
      <c r="D1242" s="108"/>
      <c r="E1242" s="56"/>
      <c r="F1242" s="290"/>
      <c r="M1242" s="38"/>
      <c r="O1242" s="40"/>
      <c r="P1242" s="40"/>
      <c r="Q1242" s="4"/>
      <c r="R1242" s="4"/>
      <c r="S1242" s="4"/>
      <c r="T1242" s="4"/>
      <c r="AE1242" s="4"/>
    </row>
    <row r="1243" spans="1:31" ht="18.75" x14ac:dyDescent="0.3">
      <c r="A1243" s="51"/>
      <c r="B1243" s="52"/>
      <c r="C1243" s="54"/>
      <c r="D1243" s="8"/>
      <c r="E1243" s="8"/>
      <c r="F1243" s="57"/>
      <c r="M1243" s="38"/>
      <c r="O1243" s="40"/>
      <c r="P1243" s="40"/>
      <c r="Q1243" s="4"/>
      <c r="R1243" s="4"/>
      <c r="S1243" s="4"/>
      <c r="T1243" s="4"/>
      <c r="AE1243" s="4"/>
    </row>
    <row r="1244" spans="1:31" ht="18.75" x14ac:dyDescent="0.3">
      <c r="A1244" s="51"/>
      <c r="B1244" s="52"/>
      <c r="C1244" s="54"/>
      <c r="D1244" s="8"/>
      <c r="E1244" s="8"/>
      <c r="F1244" s="57"/>
      <c r="AE1244" s="4"/>
    </row>
    <row r="1245" spans="1:31" ht="18.75" x14ac:dyDescent="0.3">
      <c r="A1245" s="51"/>
      <c r="B1245" s="52"/>
      <c r="C1245" s="54"/>
      <c r="D1245" s="8"/>
      <c r="E1245" s="8"/>
      <c r="F1245" s="57"/>
      <c r="AE1245" s="4"/>
    </row>
    <row r="1246" spans="1:31" ht="18.75" x14ac:dyDescent="0.3">
      <c r="A1246" s="51"/>
      <c r="B1246" s="52"/>
      <c r="C1246" s="54"/>
      <c r="D1246" s="8"/>
      <c r="E1246" s="8"/>
      <c r="F1246" s="57"/>
      <c r="AE1246" s="4"/>
    </row>
    <row r="1247" spans="1:31" ht="18.75" x14ac:dyDescent="0.3">
      <c r="A1247" s="51"/>
      <c r="B1247" s="52"/>
      <c r="C1247" s="54"/>
      <c r="D1247" s="8"/>
      <c r="E1247" s="8"/>
      <c r="F1247" s="57"/>
      <c r="AE1247" s="4"/>
    </row>
    <row r="1248" spans="1:31" ht="18.75" x14ac:dyDescent="0.3">
      <c r="A1248" s="51"/>
      <c r="B1248" s="52"/>
      <c r="C1248" s="54"/>
      <c r="D1248" s="8"/>
      <c r="E1248" s="8"/>
      <c r="F1248" s="57"/>
      <c r="AE1248" s="4"/>
    </row>
    <row r="1249" spans="1:31" ht="18.75" x14ac:dyDescent="0.3">
      <c r="A1249" s="51"/>
      <c r="B1249" s="52"/>
      <c r="C1249" s="54"/>
      <c r="D1249" s="8"/>
      <c r="E1249" s="8"/>
      <c r="F1249" s="57"/>
      <c r="AE1249" s="4"/>
    </row>
    <row r="1250" spans="1:31" ht="18.75" x14ac:dyDescent="0.3">
      <c r="A1250" s="51"/>
      <c r="B1250" s="52"/>
      <c r="C1250" s="54"/>
      <c r="D1250" s="8"/>
      <c r="E1250" s="8"/>
      <c r="F1250" s="57"/>
      <c r="AE1250" s="4"/>
    </row>
    <row r="1251" spans="1:31" ht="18.75" x14ac:dyDescent="0.3">
      <c r="A1251" s="51"/>
      <c r="B1251" s="52"/>
      <c r="C1251" s="54"/>
      <c r="D1251" s="8"/>
      <c r="E1251" s="8"/>
      <c r="F1251" s="57"/>
      <c r="AE1251" s="4"/>
    </row>
    <row r="1252" spans="1:31" ht="18.75" x14ac:dyDescent="0.3">
      <c r="A1252" s="51"/>
      <c r="B1252" s="52"/>
      <c r="C1252" s="54"/>
      <c r="D1252" s="8"/>
      <c r="E1252" s="8"/>
      <c r="F1252" s="57"/>
      <c r="AE1252" s="4"/>
    </row>
    <row r="1253" spans="1:31" ht="18.75" x14ac:dyDescent="0.3">
      <c r="A1253" s="51"/>
      <c r="B1253" s="52"/>
      <c r="C1253" s="54"/>
      <c r="D1253" s="8"/>
      <c r="E1253" s="8"/>
      <c r="F1253" s="57"/>
      <c r="AE1253" s="4"/>
    </row>
    <row r="1254" spans="1:31" ht="18.75" x14ac:dyDescent="0.3">
      <c r="A1254" s="51"/>
      <c r="B1254" s="52"/>
      <c r="C1254" s="54"/>
      <c r="D1254" s="8"/>
      <c r="E1254" s="8"/>
      <c r="F1254" s="57"/>
      <c r="G1254" s="291"/>
      <c r="AE1254" s="4"/>
    </row>
    <row r="1255" spans="1:31" ht="18.75" x14ac:dyDescent="0.3">
      <c r="A1255" s="51"/>
      <c r="B1255" s="52"/>
      <c r="C1255" s="54"/>
      <c r="D1255" s="8"/>
      <c r="E1255" s="8"/>
      <c r="F1255" s="57"/>
      <c r="AE1255" s="4"/>
    </row>
    <row r="1256" spans="1:31" ht="18.75" x14ac:dyDescent="0.3">
      <c r="A1256" s="51"/>
      <c r="B1256" s="52"/>
      <c r="C1256" s="54"/>
      <c r="D1256" s="8"/>
      <c r="E1256" s="8"/>
      <c r="F1256" s="57"/>
      <c r="AE1256" s="4"/>
    </row>
    <row r="1257" spans="1:31" ht="18.75" x14ac:dyDescent="0.3">
      <c r="A1257" s="51"/>
      <c r="B1257" s="52"/>
      <c r="C1257" s="54"/>
      <c r="D1257" s="8"/>
      <c r="E1257" s="8"/>
      <c r="F1257" s="57"/>
      <c r="AE1257" s="4"/>
    </row>
    <row r="1258" spans="1:31" ht="18.75" x14ac:dyDescent="0.3">
      <c r="A1258" s="51"/>
      <c r="B1258" s="52"/>
      <c r="C1258" s="54"/>
      <c r="D1258" s="8"/>
      <c r="E1258" s="8"/>
      <c r="F1258" s="57"/>
      <c r="AE1258" s="4"/>
    </row>
    <row r="1259" spans="1:31" ht="18.75" x14ac:dyDescent="0.3">
      <c r="A1259" s="51"/>
      <c r="B1259" s="52"/>
      <c r="C1259" s="54"/>
      <c r="D1259" s="8"/>
      <c r="E1259" s="8"/>
      <c r="F1259" s="57"/>
      <c r="AE1259" s="4"/>
    </row>
    <row r="1260" spans="1:31" ht="18.75" x14ac:dyDescent="0.3">
      <c r="A1260" s="51"/>
      <c r="B1260" s="52"/>
      <c r="C1260" s="54"/>
      <c r="D1260" s="8"/>
      <c r="E1260" s="8"/>
      <c r="F1260" s="57"/>
      <c r="AE1260" s="4"/>
    </row>
    <row r="1261" spans="1:31" ht="18.75" x14ac:dyDescent="0.3">
      <c r="A1261" s="51"/>
      <c r="B1261" s="52"/>
      <c r="C1261" s="54"/>
      <c r="D1261" s="8"/>
      <c r="E1261" s="8"/>
      <c r="F1261" s="57"/>
      <c r="AE1261" s="4"/>
    </row>
    <row r="1262" spans="1:31" ht="18.75" x14ac:dyDescent="0.3">
      <c r="A1262" s="51"/>
      <c r="B1262" s="52"/>
      <c r="C1262" s="54"/>
      <c r="D1262" s="8"/>
      <c r="E1262" s="8"/>
      <c r="F1262" s="57"/>
      <c r="AE1262" s="4"/>
    </row>
    <row r="1263" spans="1:31" ht="18.75" x14ac:dyDescent="0.3">
      <c r="A1263" s="51"/>
      <c r="B1263" s="52"/>
      <c r="C1263" s="54"/>
      <c r="D1263" s="8"/>
      <c r="E1263" s="8"/>
      <c r="F1263" s="57"/>
      <c r="AE1263" s="4"/>
    </row>
    <row r="1264" spans="1:31" ht="18.75" x14ac:dyDescent="0.3">
      <c r="A1264" s="51"/>
      <c r="B1264" s="52"/>
      <c r="C1264" s="54"/>
      <c r="D1264" s="8"/>
      <c r="E1264" s="8"/>
      <c r="F1264" s="57"/>
      <c r="AE1264" s="4"/>
    </row>
    <row r="1265" spans="1:31" ht="18.75" x14ac:dyDescent="0.3">
      <c r="A1265" s="51"/>
      <c r="B1265" s="52"/>
      <c r="C1265" s="54"/>
      <c r="D1265" s="8"/>
      <c r="E1265" s="8"/>
      <c r="F1265" s="57"/>
      <c r="AE1265" s="4"/>
    </row>
    <row r="1266" spans="1:31" ht="18.75" x14ac:dyDescent="0.3">
      <c r="A1266" s="51"/>
      <c r="B1266" s="52"/>
      <c r="C1266" s="54"/>
      <c r="D1266" s="55"/>
      <c r="E1266" s="56"/>
      <c r="F1266" s="57"/>
      <c r="AE1266" s="4"/>
    </row>
    <row r="1267" spans="1:31" s="284" customFormat="1" ht="20.25" x14ac:dyDescent="0.3">
      <c r="A1267" s="287"/>
      <c r="B1267" s="329"/>
      <c r="C1267" s="329"/>
      <c r="D1267" s="329"/>
      <c r="E1267" s="329"/>
      <c r="F1267" s="329"/>
      <c r="G1267" s="288"/>
      <c r="H1267" s="288"/>
      <c r="I1267" s="288"/>
      <c r="J1267" s="288"/>
      <c r="L1267" s="285"/>
      <c r="AE1267" s="285"/>
    </row>
    <row r="1268" spans="1:31" ht="16.5" x14ac:dyDescent="0.25">
      <c r="A1268" s="156"/>
      <c r="B1268" s="12"/>
      <c r="C1268" s="19"/>
      <c r="D1268" s="157"/>
      <c r="E1268" s="125"/>
      <c r="F1268" s="257"/>
      <c r="AE1268" s="4"/>
    </row>
    <row r="1269" spans="1:31" x14ac:dyDescent="0.25">
      <c r="A1269" s="186"/>
      <c r="B1269" s="202"/>
      <c r="C1269" s="149"/>
      <c r="D1269" s="155"/>
      <c r="E1269" s="155"/>
      <c r="F1269" s="202"/>
      <c r="AE1269" s="4"/>
    </row>
    <row r="1270" spans="1:31" x14ac:dyDescent="0.25">
      <c r="A1270" s="23"/>
      <c r="B1270" s="30"/>
      <c r="C1270" s="131"/>
      <c r="D1270" s="8"/>
      <c r="E1270" s="8"/>
      <c r="F1270" s="10"/>
      <c r="AE1270" s="4"/>
    </row>
    <row r="1271" spans="1:31" x14ac:dyDescent="0.25">
      <c r="A1271" s="23"/>
      <c r="B1271" s="30"/>
      <c r="C1271" s="131"/>
      <c r="D1271" s="8"/>
      <c r="E1271" s="8"/>
      <c r="F1271" s="10"/>
      <c r="AE1271" s="4"/>
    </row>
    <row r="1272" spans="1:31" x14ac:dyDescent="0.25">
      <c r="A1272" s="23"/>
      <c r="B1272" s="30"/>
      <c r="C1272" s="131"/>
      <c r="D1272" s="8"/>
      <c r="E1272" s="8"/>
      <c r="F1272" s="10"/>
      <c r="AE1272" s="4"/>
    </row>
    <row r="1273" spans="1:31" x14ac:dyDescent="0.25">
      <c r="A1273" s="23"/>
      <c r="B1273" s="30"/>
      <c r="C1273" s="131"/>
      <c r="D1273" s="8"/>
      <c r="E1273" s="8"/>
      <c r="F1273" s="10"/>
      <c r="AE1273" s="4"/>
    </row>
    <row r="1274" spans="1:31" x14ac:dyDescent="0.25">
      <c r="A1274" s="23"/>
      <c r="B1274" s="30"/>
      <c r="C1274" s="131"/>
      <c r="D1274" s="8"/>
      <c r="E1274" s="8"/>
      <c r="F1274" s="10"/>
      <c r="AE1274" s="4"/>
    </row>
    <row r="1275" spans="1:31" x14ac:dyDescent="0.25">
      <c r="A1275" s="23"/>
      <c r="B1275" s="30"/>
      <c r="C1275" s="131"/>
      <c r="D1275" s="8"/>
      <c r="E1275" s="8"/>
      <c r="F1275" s="10"/>
      <c r="AE1275" s="4"/>
    </row>
    <row r="1276" spans="1:31" x14ac:dyDescent="0.25">
      <c r="A1276" s="23"/>
      <c r="B1276" s="30"/>
      <c r="C1276" s="131"/>
      <c r="D1276" s="8"/>
      <c r="E1276" s="8"/>
      <c r="F1276" s="10"/>
      <c r="AE1276" s="4"/>
    </row>
    <row r="1277" spans="1:31" x14ac:dyDescent="0.25">
      <c r="A1277" s="23"/>
      <c r="B1277" s="30"/>
      <c r="C1277" s="131"/>
      <c r="D1277" s="8"/>
      <c r="E1277" s="8"/>
      <c r="F1277" s="10"/>
      <c r="AE1277" s="4"/>
    </row>
    <row r="1278" spans="1:31" x14ac:dyDescent="0.25">
      <c r="A1278" s="23"/>
      <c r="B1278" s="30"/>
      <c r="C1278" s="131"/>
      <c r="D1278" s="8"/>
      <c r="E1278" s="8"/>
      <c r="F1278" s="10"/>
      <c r="AE1278" s="4"/>
    </row>
    <row r="1279" spans="1:31" x14ac:dyDescent="0.25">
      <c r="A1279" s="23"/>
      <c r="B1279" s="47"/>
      <c r="C1279" s="131"/>
      <c r="D1279" s="8"/>
      <c r="E1279" s="8"/>
      <c r="F1279" s="10"/>
      <c r="AE1279" s="4"/>
    </row>
    <row r="1280" spans="1:31" x14ac:dyDescent="0.25">
      <c r="A1280" s="23"/>
      <c r="B1280" s="47"/>
      <c r="C1280" s="131"/>
      <c r="D1280" s="8"/>
      <c r="E1280" s="8"/>
      <c r="F1280" s="10"/>
      <c r="AE1280" s="4"/>
    </row>
    <row r="1281" spans="1:31" x14ac:dyDescent="0.25">
      <c r="A1281" s="23"/>
      <c r="B1281" s="47"/>
      <c r="C1281" s="131"/>
      <c r="D1281" s="8"/>
      <c r="E1281" s="8"/>
      <c r="F1281" s="10"/>
      <c r="AE1281" s="4"/>
    </row>
    <row r="1282" spans="1:31" x14ac:dyDescent="0.25">
      <c r="A1282" s="23"/>
      <c r="B1282" s="47"/>
      <c r="C1282" s="131"/>
      <c r="D1282" s="8"/>
      <c r="E1282" s="8"/>
      <c r="F1282" s="10"/>
      <c r="AE1282" s="4"/>
    </row>
    <row r="1283" spans="1:31" x14ac:dyDescent="0.25">
      <c r="A1283" s="23"/>
      <c r="B1283" s="292"/>
      <c r="C1283" s="131"/>
      <c r="D1283" s="8"/>
      <c r="E1283" s="8"/>
      <c r="F1283" s="10"/>
      <c r="AE1283" s="4"/>
    </row>
    <row r="1284" spans="1:31" x14ac:dyDescent="0.25">
      <c r="A1284" s="23"/>
      <c r="B1284" s="292"/>
      <c r="C1284" s="131"/>
      <c r="D1284" s="8"/>
      <c r="E1284" s="8"/>
      <c r="F1284" s="10"/>
      <c r="AE1284" s="4"/>
    </row>
    <row r="1285" spans="1:31" ht="18.75" x14ac:dyDescent="0.25">
      <c r="A1285" s="114"/>
      <c r="B1285" s="115"/>
      <c r="C1285" s="147"/>
      <c r="D1285" s="8"/>
      <c r="E1285" s="8"/>
      <c r="F1285" s="293"/>
      <c r="AE1285" s="4"/>
    </row>
    <row r="1286" spans="1:31" x14ac:dyDescent="0.25">
      <c r="A1286" s="23"/>
      <c r="B1286" s="30"/>
      <c r="C1286" s="131"/>
      <c r="D1286" s="8"/>
      <c r="E1286" s="8"/>
      <c r="F1286" s="10"/>
      <c r="AE1286" s="4"/>
    </row>
    <row r="1287" spans="1:31" x14ac:dyDescent="0.25">
      <c r="A1287" s="23"/>
      <c r="B1287" s="30"/>
      <c r="C1287" s="23"/>
      <c r="D1287" s="8"/>
      <c r="E1287" s="8"/>
      <c r="F1287" s="10"/>
      <c r="AE1287" s="4"/>
    </row>
    <row r="1288" spans="1:31" x14ac:dyDescent="0.25">
      <c r="A1288" s="23"/>
      <c r="B1288" s="30"/>
      <c r="C1288" s="23"/>
      <c r="D1288" s="8"/>
      <c r="E1288" s="8"/>
      <c r="F1288" s="10"/>
      <c r="AE1288" s="4"/>
    </row>
    <row r="1289" spans="1:31" x14ac:dyDescent="0.25">
      <c r="A1289" s="23"/>
      <c r="B1289" s="30"/>
      <c r="C1289" s="23"/>
      <c r="D1289" s="8"/>
      <c r="E1289" s="8"/>
      <c r="F1289" s="10"/>
      <c r="AE1289" s="4"/>
    </row>
    <row r="1290" spans="1:31" x14ac:dyDescent="0.25">
      <c r="A1290" s="23"/>
      <c r="B1290" s="30"/>
      <c r="C1290" s="23"/>
      <c r="D1290" s="8"/>
      <c r="E1290" s="8"/>
      <c r="F1290" s="10"/>
      <c r="AE1290" s="4"/>
    </row>
    <row r="1291" spans="1:31" x14ac:dyDescent="0.25">
      <c r="A1291" s="23"/>
      <c r="B1291" s="30"/>
      <c r="C1291" s="23"/>
      <c r="D1291" s="8"/>
      <c r="E1291" s="8"/>
      <c r="F1291" s="10"/>
      <c r="AE1291" s="4"/>
    </row>
    <row r="1292" spans="1:31" x14ac:dyDescent="0.25">
      <c r="A1292" s="23"/>
      <c r="B1292" s="30"/>
      <c r="C1292" s="23"/>
      <c r="D1292" s="8"/>
      <c r="E1292" s="8"/>
      <c r="F1292" s="10"/>
      <c r="AE1292" s="4"/>
    </row>
    <row r="1293" spans="1:31" x14ac:dyDescent="0.25">
      <c r="A1293" s="23"/>
      <c r="B1293" s="30"/>
      <c r="C1293" s="23"/>
      <c r="D1293" s="8"/>
      <c r="E1293" s="8"/>
      <c r="F1293" s="10"/>
      <c r="AE1293" s="4"/>
    </row>
    <row r="1294" spans="1:31" x14ac:dyDescent="0.25">
      <c r="A1294" s="23"/>
      <c r="B1294" s="30"/>
      <c r="C1294" s="23"/>
      <c r="D1294" s="8"/>
      <c r="E1294" s="8"/>
      <c r="F1294" s="10"/>
      <c r="AE1294" s="4"/>
    </row>
    <row r="1295" spans="1:31" x14ac:dyDescent="0.25">
      <c r="A1295" s="23"/>
      <c r="B1295" s="47"/>
      <c r="C1295" s="23"/>
      <c r="D1295" s="8"/>
      <c r="E1295" s="8"/>
      <c r="F1295" s="10"/>
      <c r="AE1295" s="4"/>
    </row>
    <row r="1296" spans="1:31" ht="18.75" x14ac:dyDescent="0.25">
      <c r="A1296" s="114"/>
      <c r="B1296" s="104"/>
      <c r="C1296" s="114"/>
      <c r="D1296" s="8"/>
      <c r="E1296" s="8"/>
      <c r="F1296" s="293"/>
      <c r="AE1296" s="4"/>
    </row>
    <row r="1297" spans="1:31" x14ac:dyDescent="0.25">
      <c r="A1297" s="23"/>
      <c r="B1297" s="30"/>
      <c r="C1297" s="131"/>
      <c r="D1297" s="8"/>
      <c r="E1297" s="8"/>
      <c r="F1297" s="10"/>
      <c r="AE1297" s="4"/>
    </row>
    <row r="1298" spans="1:31" x14ac:dyDescent="0.25">
      <c r="A1298" s="23"/>
      <c r="B1298" s="30"/>
      <c r="C1298" s="23"/>
      <c r="D1298" s="8"/>
      <c r="E1298" s="8"/>
      <c r="F1298" s="10"/>
      <c r="AE1298" s="4"/>
    </row>
    <row r="1299" spans="1:31" x14ac:dyDescent="0.25">
      <c r="A1299" s="23"/>
      <c r="B1299" s="30"/>
      <c r="C1299" s="23"/>
      <c r="D1299" s="8"/>
      <c r="E1299" s="8"/>
      <c r="F1299" s="10"/>
      <c r="AE1299" s="4"/>
    </row>
    <row r="1300" spans="1:31" x14ac:dyDescent="0.25">
      <c r="A1300" s="23"/>
      <c r="B1300" s="30"/>
      <c r="C1300" s="23"/>
      <c r="D1300" s="8"/>
      <c r="E1300" s="8"/>
      <c r="F1300" s="10"/>
      <c r="AE1300" s="4"/>
    </row>
    <row r="1301" spans="1:31" x14ac:dyDescent="0.25">
      <c r="A1301" s="23"/>
      <c r="B1301" s="30"/>
      <c r="C1301" s="23"/>
      <c r="D1301" s="8"/>
      <c r="E1301" s="8"/>
      <c r="F1301" s="10"/>
      <c r="AE1301" s="4"/>
    </row>
    <row r="1302" spans="1:31" x14ac:dyDescent="0.25">
      <c r="A1302" s="23"/>
      <c r="B1302" s="30"/>
      <c r="C1302" s="23"/>
      <c r="D1302" s="8"/>
      <c r="E1302" s="8"/>
      <c r="F1302" s="10"/>
      <c r="AE1302" s="4"/>
    </row>
    <row r="1303" spans="1:31" x14ac:dyDescent="0.25">
      <c r="A1303" s="23"/>
      <c r="B1303" s="30"/>
      <c r="C1303" s="23"/>
      <c r="D1303" s="8"/>
      <c r="E1303" s="8"/>
      <c r="F1303" s="10"/>
      <c r="AE1303" s="4"/>
    </row>
    <row r="1304" spans="1:31" x14ac:dyDescent="0.25">
      <c r="A1304" s="23"/>
      <c r="B1304" s="30"/>
      <c r="C1304" s="23"/>
      <c r="D1304" s="8"/>
      <c r="E1304" s="8"/>
      <c r="F1304" s="10"/>
      <c r="AE1304" s="4"/>
    </row>
    <row r="1305" spans="1:31" x14ac:dyDescent="0.25">
      <c r="A1305" s="23"/>
      <c r="B1305" s="30"/>
      <c r="C1305" s="23"/>
      <c r="D1305" s="8"/>
      <c r="E1305" s="8"/>
      <c r="F1305" s="10"/>
      <c r="AE1305" s="4"/>
    </row>
    <row r="1306" spans="1:31" x14ac:dyDescent="0.25">
      <c r="A1306" s="23"/>
      <c r="B1306" s="47"/>
      <c r="C1306" s="23"/>
      <c r="D1306" s="8"/>
      <c r="E1306" s="8"/>
      <c r="F1306" s="10"/>
      <c r="AE1306" s="4"/>
    </row>
    <row r="1307" spans="1:31" ht="18.75" x14ac:dyDescent="0.25">
      <c r="A1307" s="114"/>
      <c r="B1307" s="104"/>
      <c r="C1307" s="23"/>
      <c r="D1307" s="8"/>
      <c r="E1307" s="8"/>
      <c r="F1307" s="10"/>
      <c r="AE1307" s="4"/>
    </row>
    <row r="1308" spans="1:31" x14ac:dyDescent="0.25">
      <c r="A1308" s="23"/>
      <c r="B1308" s="47"/>
      <c r="C1308" s="23"/>
      <c r="D1308" s="8"/>
      <c r="E1308" s="8"/>
      <c r="F1308" s="10"/>
      <c r="AE1308" s="4"/>
    </row>
    <row r="1309" spans="1:31" x14ac:dyDescent="0.25">
      <c r="A1309" s="23"/>
      <c r="B1309" s="47"/>
      <c r="C1309" s="23"/>
      <c r="D1309" s="8"/>
      <c r="E1309" s="8"/>
      <c r="F1309" s="10"/>
      <c r="AE1309" s="4"/>
    </row>
    <row r="1310" spans="1:31" x14ac:dyDescent="0.25">
      <c r="A1310" s="23"/>
      <c r="B1310" s="47"/>
      <c r="C1310" s="23"/>
      <c r="D1310" s="8"/>
      <c r="E1310" s="8"/>
      <c r="F1310" s="10"/>
      <c r="AE1310" s="4"/>
    </row>
    <row r="1311" spans="1:31" x14ac:dyDescent="0.25">
      <c r="A1311" s="23"/>
      <c r="B1311" s="47"/>
      <c r="C1311" s="23"/>
      <c r="D1311" s="8"/>
      <c r="E1311" s="8"/>
      <c r="F1311" s="10"/>
      <c r="AE1311" s="4"/>
    </row>
    <row r="1312" spans="1:31" x14ac:dyDescent="0.25">
      <c r="A1312" s="23"/>
      <c r="B1312" s="47"/>
      <c r="C1312" s="23"/>
      <c r="D1312" s="8"/>
      <c r="E1312" s="8"/>
      <c r="F1312" s="10"/>
      <c r="AE1312" s="4"/>
    </row>
    <row r="1313" spans="1:31" x14ac:dyDescent="0.25">
      <c r="A1313" s="23"/>
      <c r="B1313" s="47"/>
      <c r="C1313" s="23"/>
      <c r="D1313" s="8"/>
      <c r="E1313" s="8"/>
      <c r="F1313" s="10"/>
      <c r="AE1313" s="4"/>
    </row>
    <row r="1314" spans="1:31" x14ac:dyDescent="0.25">
      <c r="A1314" s="23"/>
      <c r="B1314" s="47"/>
      <c r="C1314" s="23"/>
      <c r="D1314" s="8"/>
      <c r="E1314" s="8"/>
      <c r="F1314" s="10"/>
      <c r="AE1314" s="4"/>
    </row>
    <row r="1315" spans="1:31" ht="18.75" x14ac:dyDescent="0.25">
      <c r="A1315" s="114"/>
      <c r="B1315" s="104"/>
      <c r="C1315" s="114"/>
      <c r="D1315" s="8"/>
      <c r="E1315" s="8"/>
      <c r="F1315" s="294"/>
      <c r="AE1315" s="4"/>
    </row>
    <row r="1316" spans="1:31" x14ac:dyDescent="0.25">
      <c r="A1316" s="23"/>
      <c r="B1316" s="47"/>
      <c r="C1316" s="23"/>
      <c r="D1316" s="8"/>
      <c r="E1316" s="8"/>
      <c r="F1316" s="10"/>
      <c r="AE1316" s="4"/>
    </row>
    <row r="1317" spans="1:31" x14ac:dyDescent="0.25">
      <c r="A1317" s="23"/>
      <c r="B1317" s="47"/>
      <c r="C1317" s="23"/>
      <c r="D1317" s="8"/>
      <c r="E1317" s="8"/>
      <c r="F1317" s="10"/>
      <c r="AE1317" s="4"/>
    </row>
    <row r="1318" spans="1:31" x14ac:dyDescent="0.25">
      <c r="A1318" s="23"/>
      <c r="B1318" s="47"/>
      <c r="C1318" s="23"/>
      <c r="D1318" s="8"/>
      <c r="E1318" s="8"/>
      <c r="F1318" s="10"/>
      <c r="AE1318" s="4"/>
    </row>
    <row r="1319" spans="1:31" x14ac:dyDescent="0.25">
      <c r="A1319" s="23"/>
      <c r="B1319" s="47"/>
      <c r="C1319" s="23"/>
      <c r="D1319" s="8"/>
      <c r="E1319" s="8"/>
      <c r="F1319" s="10"/>
      <c r="AE1319" s="4"/>
    </row>
    <row r="1320" spans="1:31" x14ac:dyDescent="0.25">
      <c r="A1320" s="23"/>
      <c r="B1320" s="47"/>
      <c r="C1320" s="23"/>
      <c r="D1320" s="8"/>
      <c r="E1320" s="8"/>
      <c r="F1320" s="10"/>
      <c r="AE1320" s="4"/>
    </row>
    <row r="1321" spans="1:31" x14ac:dyDescent="0.25">
      <c r="A1321" s="23"/>
      <c r="B1321" s="47"/>
      <c r="C1321" s="23"/>
      <c r="D1321" s="8"/>
      <c r="E1321" s="8"/>
      <c r="F1321" s="10"/>
      <c r="AE1321" s="4"/>
    </row>
    <row r="1322" spans="1:31" x14ac:dyDescent="0.25">
      <c r="A1322" s="23"/>
      <c r="B1322" s="47"/>
      <c r="C1322" s="23"/>
      <c r="D1322" s="8"/>
      <c r="E1322" s="8"/>
      <c r="F1322" s="10"/>
      <c r="AE1322" s="4"/>
    </row>
    <row r="1323" spans="1:31" x14ac:dyDescent="0.25">
      <c r="A1323" s="23"/>
      <c r="B1323" s="47"/>
      <c r="C1323" s="23"/>
      <c r="D1323" s="8"/>
      <c r="E1323" s="8"/>
      <c r="F1323" s="10"/>
      <c r="AE1323" s="4"/>
    </row>
    <row r="1324" spans="1:31" x14ac:dyDescent="0.25">
      <c r="A1324" s="23"/>
      <c r="B1324" s="47"/>
      <c r="C1324" s="23"/>
      <c r="D1324" s="8"/>
      <c r="E1324" s="8"/>
      <c r="F1324" s="10"/>
      <c r="AE1324" s="4"/>
    </row>
    <row r="1325" spans="1:31" ht="18.75" x14ac:dyDescent="0.25">
      <c r="A1325" s="114"/>
      <c r="B1325" s="104"/>
      <c r="C1325" s="114"/>
      <c r="D1325" s="8"/>
      <c r="E1325" s="8"/>
      <c r="F1325" s="294"/>
      <c r="AE1325" s="4"/>
    </row>
    <row r="1326" spans="1:31" x14ac:dyDescent="0.25">
      <c r="A1326" s="23"/>
      <c r="B1326" s="47"/>
      <c r="C1326" s="23"/>
      <c r="D1326" s="8"/>
      <c r="E1326" s="8"/>
      <c r="F1326" s="10"/>
      <c r="AE1326" s="4"/>
    </row>
    <row r="1327" spans="1:31" x14ac:dyDescent="0.25">
      <c r="A1327" s="23"/>
      <c r="B1327" s="47"/>
      <c r="C1327" s="23"/>
      <c r="D1327" s="8"/>
      <c r="E1327" s="8"/>
      <c r="F1327" s="10"/>
      <c r="AE1327" s="4"/>
    </row>
    <row r="1328" spans="1:31" x14ac:dyDescent="0.25">
      <c r="A1328" s="23"/>
      <c r="B1328" s="47"/>
      <c r="C1328" s="23"/>
      <c r="D1328" s="8"/>
      <c r="E1328" s="8"/>
      <c r="F1328" s="10"/>
      <c r="AE1328" s="4"/>
    </row>
    <row r="1329" spans="1:31" x14ac:dyDescent="0.25">
      <c r="A1329" s="23"/>
      <c r="B1329" s="47"/>
      <c r="C1329" s="23"/>
      <c r="D1329" s="8"/>
      <c r="E1329" s="8"/>
      <c r="F1329" s="10"/>
      <c r="AE1329" s="4"/>
    </row>
    <row r="1330" spans="1:31" x14ac:dyDescent="0.25">
      <c r="A1330" s="23"/>
      <c r="B1330" s="47"/>
      <c r="C1330" s="23"/>
      <c r="D1330" s="8"/>
      <c r="E1330" s="8"/>
      <c r="F1330" s="10"/>
      <c r="AE1330" s="4"/>
    </row>
    <row r="1331" spans="1:31" x14ac:dyDescent="0.25">
      <c r="A1331" s="23"/>
      <c r="B1331" s="47"/>
      <c r="C1331" s="23"/>
      <c r="D1331" s="8"/>
      <c r="E1331" s="8"/>
      <c r="F1331" s="10"/>
      <c r="AE1331" s="4"/>
    </row>
    <row r="1332" spans="1:31" x14ac:dyDescent="0.25">
      <c r="A1332" s="23"/>
      <c r="B1332" s="47"/>
      <c r="C1332" s="23"/>
      <c r="D1332" s="8"/>
      <c r="E1332" s="8"/>
      <c r="F1332" s="10"/>
      <c r="AE1332" s="4"/>
    </row>
    <row r="1333" spans="1:31" x14ac:dyDescent="0.25">
      <c r="A1333" s="23"/>
      <c r="B1333" s="47"/>
      <c r="C1333" s="23"/>
      <c r="D1333" s="8"/>
      <c r="E1333" s="8"/>
      <c r="F1333" s="10"/>
      <c r="AE1333" s="4"/>
    </row>
    <row r="1334" spans="1:31" x14ac:dyDescent="0.25">
      <c r="A1334" s="23"/>
      <c r="B1334" s="47"/>
      <c r="C1334" s="23"/>
      <c r="D1334" s="8"/>
      <c r="E1334" s="8"/>
      <c r="F1334" s="10"/>
      <c r="AE1334" s="4"/>
    </row>
    <row r="1335" spans="1:31" x14ac:dyDescent="0.25">
      <c r="A1335" s="23"/>
      <c r="B1335" s="47"/>
      <c r="C1335" s="23"/>
      <c r="D1335" s="8"/>
      <c r="E1335" s="8"/>
      <c r="F1335" s="10"/>
      <c r="AE1335" s="4"/>
    </row>
    <row r="1336" spans="1:31" ht="18.75" x14ac:dyDescent="0.25">
      <c r="A1336" s="114"/>
      <c r="B1336" s="104"/>
      <c r="C1336" s="114"/>
      <c r="D1336" s="8"/>
      <c r="E1336" s="8"/>
      <c r="F1336" s="294"/>
      <c r="AE1336" s="4"/>
    </row>
    <row r="1337" spans="1:31" x14ac:dyDescent="0.25">
      <c r="A1337" s="23"/>
      <c r="B1337" s="47"/>
      <c r="C1337" s="23"/>
      <c r="D1337" s="8"/>
      <c r="E1337" s="8"/>
      <c r="F1337" s="10"/>
      <c r="AE1337" s="4"/>
    </row>
    <row r="1338" spans="1:31" x14ac:dyDescent="0.25">
      <c r="A1338" s="23"/>
      <c r="B1338" s="47"/>
      <c r="C1338" s="23"/>
      <c r="D1338" s="8"/>
      <c r="E1338" s="8"/>
      <c r="F1338" s="10"/>
      <c r="AE1338" s="4"/>
    </row>
    <row r="1339" spans="1:31" x14ac:dyDescent="0.25">
      <c r="A1339" s="23"/>
      <c r="B1339" s="47"/>
      <c r="C1339" s="23"/>
      <c r="D1339" s="8"/>
      <c r="E1339" s="8"/>
      <c r="F1339" s="10"/>
      <c r="AE1339" s="4"/>
    </row>
    <row r="1340" spans="1:31" x14ac:dyDescent="0.25">
      <c r="A1340" s="23"/>
      <c r="B1340" s="47"/>
      <c r="C1340" s="23"/>
      <c r="D1340" s="8"/>
      <c r="E1340" s="8"/>
      <c r="F1340" s="10"/>
      <c r="AE1340" s="4"/>
    </row>
    <row r="1341" spans="1:31" x14ac:dyDescent="0.25">
      <c r="A1341" s="23"/>
      <c r="B1341" s="47"/>
      <c r="C1341" s="23"/>
      <c r="D1341" s="8"/>
      <c r="E1341" s="8"/>
      <c r="F1341" s="10"/>
      <c r="AE1341" s="4"/>
    </row>
    <row r="1342" spans="1:31" x14ac:dyDescent="0.25">
      <c r="A1342" s="23"/>
      <c r="B1342" s="47"/>
      <c r="C1342" s="23"/>
      <c r="D1342" s="8"/>
      <c r="E1342" s="8"/>
      <c r="F1342" s="10"/>
      <c r="AE1342" s="4"/>
    </row>
    <row r="1343" spans="1:31" x14ac:dyDescent="0.25">
      <c r="A1343" s="23"/>
      <c r="B1343" s="47"/>
      <c r="C1343" s="23"/>
      <c r="D1343" s="8"/>
      <c r="E1343" s="8"/>
      <c r="F1343" s="10"/>
      <c r="AE1343" s="4"/>
    </row>
    <row r="1344" spans="1:31" x14ac:dyDescent="0.25">
      <c r="A1344" s="23"/>
      <c r="B1344" s="47"/>
      <c r="C1344" s="23"/>
      <c r="D1344" s="8"/>
      <c r="E1344" s="8"/>
      <c r="F1344" s="10"/>
      <c r="AE1344" s="4"/>
    </row>
    <row r="1345" spans="1:31" x14ac:dyDescent="0.25">
      <c r="A1345" s="23"/>
      <c r="B1345" s="47"/>
      <c r="C1345" s="23"/>
      <c r="D1345" s="8"/>
      <c r="E1345" s="8"/>
      <c r="F1345" s="10"/>
      <c r="AE1345" s="4"/>
    </row>
    <row r="1346" spans="1:31" ht="18.75" x14ac:dyDescent="0.25">
      <c r="A1346" s="114"/>
      <c r="B1346" s="104"/>
      <c r="C1346" s="114"/>
      <c r="D1346" s="8"/>
      <c r="E1346" s="8"/>
      <c r="F1346" s="294"/>
      <c r="AE1346" s="4"/>
    </row>
    <row r="1347" spans="1:31" x14ac:dyDescent="0.25">
      <c r="A1347" s="23"/>
      <c r="B1347" s="47"/>
      <c r="C1347" s="23"/>
      <c r="D1347" s="8"/>
      <c r="E1347" s="8"/>
      <c r="F1347" s="10"/>
      <c r="AE1347" s="4"/>
    </row>
    <row r="1348" spans="1:31" x14ac:dyDescent="0.25">
      <c r="A1348" s="23"/>
      <c r="B1348" s="47"/>
      <c r="C1348" s="23"/>
      <c r="D1348" s="8"/>
      <c r="E1348" s="8"/>
      <c r="F1348" s="10"/>
      <c r="AE1348" s="4"/>
    </row>
    <row r="1349" spans="1:31" x14ac:dyDescent="0.25">
      <c r="A1349" s="23"/>
      <c r="B1349" s="47"/>
      <c r="C1349" s="23"/>
      <c r="D1349" s="8"/>
      <c r="E1349" s="8"/>
      <c r="F1349" s="10"/>
      <c r="AE1349" s="4"/>
    </row>
    <row r="1350" spans="1:31" x14ac:dyDescent="0.25">
      <c r="A1350" s="23"/>
      <c r="B1350" s="47"/>
      <c r="C1350" s="23"/>
      <c r="D1350" s="8"/>
      <c r="E1350" s="8"/>
      <c r="F1350" s="10"/>
      <c r="AE1350" s="4"/>
    </row>
    <row r="1351" spans="1:31" x14ac:dyDescent="0.25">
      <c r="A1351" s="23"/>
      <c r="B1351" s="47"/>
      <c r="C1351" s="23"/>
      <c r="D1351" s="8"/>
      <c r="E1351" s="8"/>
      <c r="F1351" s="10"/>
      <c r="AE1351" s="4"/>
    </row>
    <row r="1352" spans="1:31" x14ac:dyDescent="0.25">
      <c r="A1352" s="23"/>
      <c r="B1352" s="47"/>
      <c r="C1352" s="23"/>
      <c r="D1352" s="8"/>
      <c r="E1352" s="8"/>
      <c r="F1352" s="10"/>
      <c r="AE1352" s="4"/>
    </row>
    <row r="1353" spans="1:31" x14ac:dyDescent="0.25">
      <c r="A1353" s="23"/>
      <c r="B1353" s="47"/>
      <c r="C1353" s="23"/>
      <c r="D1353" s="8"/>
      <c r="E1353" s="8"/>
      <c r="F1353" s="10"/>
      <c r="AE1353" s="4"/>
    </row>
    <row r="1354" spans="1:31" ht="18.75" x14ac:dyDescent="0.25">
      <c r="A1354" s="114"/>
      <c r="B1354" s="104"/>
      <c r="C1354" s="114"/>
      <c r="D1354" s="8"/>
      <c r="E1354" s="8"/>
      <c r="F1354" s="294"/>
      <c r="AE1354" s="4"/>
    </row>
    <row r="1355" spans="1:31" x14ac:dyDescent="0.25">
      <c r="A1355" s="23"/>
      <c r="B1355" s="47"/>
      <c r="C1355" s="23"/>
      <c r="D1355" s="8"/>
      <c r="E1355" s="8"/>
      <c r="F1355" s="10"/>
      <c r="AE1355" s="4"/>
    </row>
    <row r="1356" spans="1:31" x14ac:dyDescent="0.25">
      <c r="A1356" s="23"/>
      <c r="B1356" s="47"/>
      <c r="C1356" s="23"/>
      <c r="D1356" s="8"/>
      <c r="E1356" s="8"/>
      <c r="F1356" s="10"/>
      <c r="AE1356" s="4"/>
    </row>
    <row r="1357" spans="1:31" x14ac:dyDescent="0.25">
      <c r="A1357" s="23"/>
      <c r="B1357" s="47"/>
      <c r="C1357" s="23"/>
      <c r="D1357" s="8"/>
      <c r="E1357" s="8"/>
      <c r="F1357" s="10"/>
      <c r="AE1357" s="4"/>
    </row>
    <row r="1358" spans="1:31" x14ac:dyDescent="0.25">
      <c r="A1358" s="23"/>
      <c r="B1358" s="47"/>
      <c r="C1358" s="23"/>
      <c r="D1358" s="8"/>
      <c r="E1358" s="8"/>
      <c r="F1358" s="10"/>
      <c r="AE1358" s="4"/>
    </row>
    <row r="1359" spans="1:31" x14ac:dyDescent="0.25">
      <c r="A1359" s="23"/>
      <c r="B1359" s="47"/>
      <c r="C1359" s="23"/>
      <c r="D1359" s="8"/>
      <c r="E1359" s="8"/>
      <c r="F1359" s="10"/>
      <c r="AE1359" s="4"/>
    </row>
    <row r="1360" spans="1:31" x14ac:dyDescent="0.25">
      <c r="A1360" s="23"/>
      <c r="B1360" s="47"/>
      <c r="C1360" s="23"/>
      <c r="D1360" s="8"/>
      <c r="E1360" s="8"/>
      <c r="F1360" s="10"/>
      <c r="AE1360" s="4"/>
    </row>
    <row r="1361" spans="1:31" x14ac:dyDescent="0.25">
      <c r="A1361" s="23"/>
      <c r="B1361" s="47"/>
      <c r="C1361" s="23"/>
      <c r="D1361" s="8"/>
      <c r="E1361" s="8"/>
      <c r="F1361" s="10"/>
      <c r="AE1361" s="4"/>
    </row>
    <row r="1362" spans="1:31" ht="18.75" x14ac:dyDescent="0.25">
      <c r="A1362" s="114"/>
      <c r="B1362" s="104"/>
      <c r="C1362" s="114"/>
      <c r="D1362" s="8"/>
      <c r="E1362" s="8"/>
      <c r="F1362" s="294"/>
      <c r="AE1362" s="4"/>
    </row>
    <row r="1363" spans="1:31" x14ac:dyDescent="0.25">
      <c r="A1363" s="23"/>
      <c r="B1363" s="47"/>
      <c r="C1363" s="23"/>
      <c r="D1363" s="8"/>
      <c r="E1363" s="8"/>
      <c r="F1363" s="10"/>
      <c r="AE1363" s="4"/>
    </row>
    <row r="1364" spans="1:31" x14ac:dyDescent="0.25">
      <c r="A1364" s="23"/>
      <c r="B1364" s="47"/>
      <c r="C1364" s="23"/>
      <c r="D1364" s="8"/>
      <c r="E1364" s="8"/>
      <c r="F1364" s="10"/>
      <c r="AE1364" s="4"/>
    </row>
    <row r="1365" spans="1:31" ht="18.75" x14ac:dyDescent="0.25">
      <c r="A1365" s="114"/>
      <c r="B1365" s="104"/>
      <c r="C1365" s="114"/>
      <c r="D1365" s="8"/>
      <c r="E1365" s="8"/>
      <c r="F1365" s="294"/>
      <c r="AE1365" s="4"/>
    </row>
    <row r="1366" spans="1:31" x14ac:dyDescent="0.25">
      <c r="A1366" s="23"/>
      <c r="B1366" s="47"/>
      <c r="C1366" s="23"/>
      <c r="D1366" s="8"/>
      <c r="E1366" s="8"/>
      <c r="F1366" s="10"/>
      <c r="AE1366" s="4"/>
    </row>
    <row r="1367" spans="1:31" x14ac:dyDescent="0.25">
      <c r="A1367" s="23"/>
      <c r="B1367" s="47"/>
      <c r="C1367" s="23"/>
      <c r="D1367" s="8"/>
      <c r="E1367" s="8"/>
      <c r="F1367" s="10"/>
      <c r="AE1367" s="4"/>
    </row>
    <row r="1368" spans="1:31" ht="18.75" x14ac:dyDescent="0.25">
      <c r="A1368" s="114"/>
      <c r="B1368" s="104"/>
      <c r="C1368" s="114"/>
      <c r="D1368" s="8"/>
      <c r="E1368" s="8"/>
      <c r="F1368" s="294"/>
      <c r="AE1368" s="4"/>
    </row>
    <row r="1369" spans="1:31" x14ac:dyDescent="0.25">
      <c r="A1369" s="23"/>
      <c r="B1369" s="47"/>
      <c r="C1369" s="23"/>
      <c r="D1369" s="8"/>
      <c r="E1369" s="8"/>
      <c r="F1369" s="10"/>
      <c r="AE1369" s="4"/>
    </row>
    <row r="1370" spans="1:31" x14ac:dyDescent="0.25">
      <c r="A1370" s="23"/>
      <c r="B1370" s="47"/>
      <c r="C1370" s="23"/>
      <c r="D1370" s="8"/>
      <c r="E1370" s="8"/>
      <c r="F1370" s="10"/>
      <c r="AE1370" s="4"/>
    </row>
    <row r="1371" spans="1:31" x14ac:dyDescent="0.25">
      <c r="A1371" s="23"/>
      <c r="B1371" s="47"/>
      <c r="C1371" s="23"/>
      <c r="D1371" s="8"/>
      <c r="E1371" s="8"/>
      <c r="F1371" s="10"/>
      <c r="AE1371" s="4"/>
    </row>
    <row r="1372" spans="1:31" x14ac:dyDescent="0.25">
      <c r="A1372" s="23"/>
      <c r="B1372" s="47"/>
      <c r="C1372" s="23"/>
      <c r="D1372" s="8"/>
      <c r="E1372" s="8"/>
      <c r="F1372" s="10"/>
      <c r="AE1372" s="4"/>
    </row>
    <row r="1373" spans="1:31" x14ac:dyDescent="0.25">
      <c r="A1373" s="23"/>
      <c r="B1373" s="47"/>
      <c r="C1373" s="23"/>
      <c r="D1373" s="8"/>
      <c r="E1373" s="8"/>
      <c r="F1373" s="10"/>
      <c r="AE1373" s="4"/>
    </row>
    <row r="1374" spans="1:31" x14ac:dyDescent="0.25">
      <c r="A1374" s="23"/>
      <c r="B1374" s="47"/>
      <c r="C1374" s="23"/>
      <c r="D1374" s="8"/>
      <c r="E1374" s="8"/>
      <c r="F1374" s="10"/>
      <c r="AE1374" s="4"/>
    </row>
    <row r="1375" spans="1:31" x14ac:dyDescent="0.25">
      <c r="A1375" s="23"/>
      <c r="B1375" s="47"/>
      <c r="C1375" s="23"/>
      <c r="D1375" s="8"/>
      <c r="E1375" s="8"/>
      <c r="F1375" s="10"/>
      <c r="AE1375" s="4"/>
    </row>
    <row r="1376" spans="1:31" x14ac:dyDescent="0.25">
      <c r="A1376" s="23"/>
      <c r="B1376" s="47"/>
      <c r="C1376" s="23"/>
      <c r="D1376" s="8"/>
      <c r="E1376" s="8"/>
      <c r="F1376" s="10"/>
      <c r="AE1376" s="4"/>
    </row>
    <row r="1377" spans="1:31" x14ac:dyDescent="0.25">
      <c r="A1377" s="23"/>
      <c r="B1377" s="47"/>
      <c r="C1377" s="23"/>
      <c r="D1377" s="8"/>
      <c r="E1377" s="8"/>
      <c r="F1377" s="10"/>
      <c r="AE1377" s="4"/>
    </row>
    <row r="1378" spans="1:31" x14ac:dyDescent="0.25">
      <c r="A1378" s="23"/>
      <c r="B1378" s="47"/>
      <c r="C1378" s="23"/>
      <c r="D1378" s="8"/>
      <c r="E1378" s="8"/>
      <c r="F1378" s="10"/>
      <c r="AE1378" s="4"/>
    </row>
    <row r="1379" spans="1:31" x14ac:dyDescent="0.25">
      <c r="A1379" s="23"/>
      <c r="B1379" s="47"/>
      <c r="C1379" s="23"/>
      <c r="D1379" s="8"/>
      <c r="E1379" s="8"/>
      <c r="F1379" s="10"/>
    </row>
    <row r="1380" spans="1:31" ht="18.75" x14ac:dyDescent="0.25">
      <c r="A1380" s="114"/>
      <c r="B1380" s="104"/>
      <c r="C1380" s="114"/>
      <c r="D1380" s="8"/>
      <c r="E1380" s="8"/>
      <c r="F1380" s="294"/>
    </row>
    <row r="1381" spans="1:31" x14ac:dyDescent="0.25">
      <c r="A1381" s="23"/>
      <c r="B1381" s="47"/>
      <c r="C1381" s="23"/>
      <c r="D1381" s="8"/>
      <c r="E1381" s="8"/>
      <c r="F1381" s="10"/>
    </row>
    <row r="1382" spans="1:31" x14ac:dyDescent="0.25">
      <c r="A1382" s="23"/>
      <c r="B1382" s="47"/>
      <c r="C1382" s="23"/>
      <c r="D1382" s="8"/>
      <c r="E1382" s="8"/>
      <c r="F1382" s="10"/>
    </row>
    <row r="1383" spans="1:31" x14ac:dyDescent="0.25">
      <c r="A1383" s="23"/>
      <c r="B1383" s="47"/>
      <c r="C1383" s="23"/>
      <c r="D1383" s="8"/>
      <c r="E1383" s="8"/>
      <c r="F1383" s="10"/>
    </row>
    <row r="1384" spans="1:31" x14ac:dyDescent="0.25">
      <c r="A1384" s="23"/>
      <c r="B1384" s="47"/>
      <c r="C1384" s="23"/>
      <c r="D1384" s="8"/>
      <c r="E1384" s="8"/>
      <c r="F1384" s="10"/>
    </row>
    <row r="1385" spans="1:31" x14ac:dyDescent="0.25">
      <c r="A1385" s="23"/>
      <c r="B1385" s="47"/>
      <c r="C1385" s="23"/>
      <c r="D1385" s="8"/>
      <c r="E1385" s="8"/>
      <c r="F1385" s="10"/>
    </row>
    <row r="1386" spans="1:31" x14ac:dyDescent="0.25">
      <c r="A1386" s="23"/>
      <c r="B1386" s="47"/>
      <c r="C1386" s="23"/>
      <c r="D1386" s="8"/>
      <c r="E1386" s="8"/>
      <c r="F1386" s="10"/>
    </row>
    <row r="1387" spans="1:31" x14ac:dyDescent="0.25">
      <c r="A1387" s="23"/>
      <c r="B1387" s="47"/>
      <c r="C1387" s="23"/>
      <c r="D1387" s="8"/>
      <c r="E1387" s="8"/>
      <c r="F1387" s="10"/>
    </row>
    <row r="1388" spans="1:31" x14ac:dyDescent="0.25">
      <c r="A1388" s="23"/>
      <c r="B1388" s="47"/>
      <c r="C1388" s="23"/>
      <c r="D1388" s="8"/>
      <c r="E1388" s="8"/>
      <c r="F1388" s="10"/>
    </row>
    <row r="1389" spans="1:31" x14ac:dyDescent="0.25">
      <c r="A1389" s="23"/>
      <c r="B1389" s="47"/>
      <c r="C1389" s="23"/>
      <c r="D1389" s="8"/>
      <c r="E1389" s="8"/>
      <c r="F1389" s="10"/>
    </row>
    <row r="1390" spans="1:31" x14ac:dyDescent="0.25">
      <c r="A1390" s="23"/>
      <c r="B1390" s="47"/>
      <c r="C1390" s="23"/>
      <c r="D1390" s="8"/>
      <c r="E1390" s="8"/>
      <c r="F1390" s="10"/>
    </row>
    <row r="1391" spans="1:31" x14ac:dyDescent="0.25">
      <c r="A1391" s="23"/>
      <c r="B1391" s="47"/>
      <c r="C1391" s="23"/>
      <c r="D1391" s="8"/>
      <c r="E1391" s="8"/>
      <c r="F1391" s="10"/>
    </row>
    <row r="1392" spans="1:31" x14ac:dyDescent="0.25">
      <c r="A1392" s="23"/>
      <c r="B1392" s="47"/>
      <c r="C1392" s="23"/>
      <c r="D1392" s="8"/>
      <c r="E1392" s="8"/>
      <c r="F1392" s="10"/>
    </row>
    <row r="1393" spans="1:11" s="4" customFormat="1" ht="18.75" x14ac:dyDescent="0.25">
      <c r="A1393" s="114"/>
      <c r="B1393" s="104"/>
      <c r="C1393" s="114"/>
      <c r="D1393" s="8"/>
      <c r="E1393" s="8"/>
      <c r="F1393" s="294"/>
      <c r="G1393" s="45"/>
      <c r="H1393" s="45"/>
      <c r="I1393" s="45"/>
      <c r="J1393" s="45"/>
      <c r="K1393" s="14"/>
    </row>
    <row r="1394" spans="1:11" s="4" customFormat="1" x14ac:dyDescent="0.25">
      <c r="A1394" s="23"/>
      <c r="B1394" s="47"/>
      <c r="C1394" s="23"/>
      <c r="D1394" s="8"/>
      <c r="E1394" s="8"/>
      <c r="F1394" s="10"/>
      <c r="G1394" s="45"/>
      <c r="H1394" s="45"/>
      <c r="I1394" s="45"/>
      <c r="J1394" s="45"/>
      <c r="K1394" s="14"/>
    </row>
    <row r="1395" spans="1:11" s="4" customFormat="1" x14ac:dyDescent="0.25">
      <c r="A1395" s="23"/>
      <c r="B1395" s="47"/>
      <c r="C1395" s="23"/>
      <c r="D1395" s="8"/>
      <c r="E1395" s="8"/>
      <c r="F1395" s="10"/>
      <c r="G1395" s="45"/>
      <c r="H1395" s="45"/>
      <c r="I1395" s="45"/>
      <c r="J1395" s="45"/>
      <c r="K1395" s="14"/>
    </row>
    <row r="1396" spans="1:11" s="4" customFormat="1" x14ac:dyDescent="0.25">
      <c r="A1396" s="23"/>
      <c r="B1396" s="47"/>
      <c r="C1396" s="23"/>
      <c r="D1396" s="8"/>
      <c r="E1396" s="8"/>
      <c r="F1396" s="10"/>
      <c r="G1396" s="45"/>
      <c r="H1396" s="45"/>
      <c r="I1396" s="45"/>
      <c r="J1396" s="45"/>
      <c r="K1396" s="14"/>
    </row>
    <row r="1397" spans="1:11" s="4" customFormat="1" x14ac:dyDescent="0.25">
      <c r="A1397" s="23"/>
      <c r="B1397" s="47"/>
      <c r="C1397" s="23"/>
      <c r="D1397" s="8"/>
      <c r="E1397" s="8"/>
      <c r="F1397" s="10"/>
      <c r="G1397" s="45"/>
      <c r="H1397" s="45"/>
      <c r="I1397" s="45"/>
      <c r="J1397" s="45"/>
      <c r="K1397" s="14"/>
    </row>
    <row r="1398" spans="1:11" s="4" customFormat="1" x14ac:dyDescent="0.25">
      <c r="A1398" s="23"/>
      <c r="B1398" s="47"/>
      <c r="C1398" s="23"/>
      <c r="D1398" s="8"/>
      <c r="E1398" s="8"/>
      <c r="F1398" s="10"/>
      <c r="G1398" s="45"/>
      <c r="H1398" s="45"/>
      <c r="I1398" s="45"/>
      <c r="J1398" s="45"/>
      <c r="K1398" s="14"/>
    </row>
    <row r="1399" spans="1:11" s="4" customFormat="1" x14ac:dyDescent="0.25">
      <c r="A1399" s="23"/>
      <c r="B1399" s="47"/>
      <c r="C1399" s="23"/>
      <c r="D1399" s="8"/>
      <c r="E1399" s="8"/>
      <c r="F1399" s="10"/>
      <c r="G1399" s="45"/>
      <c r="H1399" s="45"/>
      <c r="I1399" s="45"/>
      <c r="J1399" s="45"/>
      <c r="K1399" s="14"/>
    </row>
    <row r="1400" spans="1:11" s="4" customFormat="1" x14ac:dyDescent="0.25">
      <c r="A1400" s="23"/>
      <c r="B1400" s="47"/>
      <c r="C1400" s="23"/>
      <c r="D1400" s="8"/>
      <c r="E1400" s="8"/>
      <c r="F1400" s="10"/>
      <c r="G1400" s="45"/>
      <c r="H1400" s="45"/>
      <c r="I1400" s="45"/>
      <c r="J1400" s="45"/>
      <c r="K1400" s="14"/>
    </row>
    <row r="1401" spans="1:11" s="4" customFormat="1" x14ac:dyDescent="0.25">
      <c r="A1401" s="23"/>
      <c r="B1401" s="47"/>
      <c r="C1401" s="23"/>
      <c r="D1401" s="8"/>
      <c r="E1401" s="8"/>
      <c r="F1401" s="10"/>
      <c r="G1401" s="45"/>
      <c r="H1401" s="45"/>
      <c r="I1401" s="14"/>
      <c r="J1401" s="40"/>
      <c r="K1401" s="40"/>
    </row>
    <row r="1402" spans="1:11" s="4" customFormat="1" x14ac:dyDescent="0.25">
      <c r="A1402" s="23"/>
      <c r="B1402" s="47"/>
      <c r="C1402" s="23"/>
      <c r="D1402" s="8"/>
      <c r="E1402" s="8"/>
      <c r="F1402" s="10"/>
      <c r="G1402" s="45"/>
      <c r="H1402" s="45"/>
      <c r="I1402" s="14"/>
      <c r="J1402" s="40"/>
      <c r="K1402" s="40"/>
    </row>
    <row r="1403" spans="1:11" s="4" customFormat="1" x14ac:dyDescent="0.25">
      <c r="A1403" s="23"/>
      <c r="B1403" s="47"/>
      <c r="C1403" s="23"/>
      <c r="D1403" s="8"/>
      <c r="E1403" s="8"/>
      <c r="F1403" s="10"/>
      <c r="G1403" s="45"/>
      <c r="H1403" s="45"/>
      <c r="I1403" s="45"/>
      <c r="J1403" s="45"/>
      <c r="K1403" s="14"/>
    </row>
    <row r="1404" spans="1:11" s="4" customFormat="1" x14ac:dyDescent="0.25">
      <c r="A1404" s="23"/>
      <c r="B1404" s="47"/>
      <c r="C1404" s="23"/>
      <c r="D1404" s="8"/>
      <c r="E1404" s="8"/>
      <c r="F1404" s="10"/>
      <c r="G1404" s="45"/>
      <c r="H1404" s="45"/>
      <c r="I1404" s="45"/>
      <c r="J1404" s="45"/>
      <c r="K1404" s="14"/>
    </row>
    <row r="1405" spans="1:11" s="4" customFormat="1" x14ac:dyDescent="0.25">
      <c r="A1405" s="23"/>
      <c r="B1405" s="47"/>
      <c r="C1405" s="23"/>
      <c r="D1405" s="8"/>
      <c r="E1405" s="8"/>
      <c r="F1405" s="10"/>
      <c r="G1405" s="45"/>
      <c r="H1405" s="45"/>
      <c r="I1405" s="45"/>
      <c r="J1405" s="45"/>
      <c r="K1405" s="14"/>
    </row>
    <row r="1406" spans="1:11" s="4" customFormat="1" x14ac:dyDescent="0.25">
      <c r="A1406" s="23"/>
      <c r="B1406" s="47"/>
      <c r="C1406" s="23"/>
      <c r="D1406" s="8"/>
      <c r="E1406" s="8"/>
      <c r="F1406" s="10"/>
      <c r="G1406" s="45"/>
      <c r="H1406" s="45"/>
      <c r="I1406" s="45"/>
      <c r="J1406" s="45"/>
      <c r="K1406" s="14"/>
    </row>
    <row r="1407" spans="1:11" s="4" customFormat="1" x14ac:dyDescent="0.25">
      <c r="A1407" s="23"/>
      <c r="B1407" s="47"/>
      <c r="C1407" s="23"/>
      <c r="D1407" s="8"/>
      <c r="E1407" s="8"/>
      <c r="F1407" s="10"/>
      <c r="G1407" s="45"/>
      <c r="H1407" s="45"/>
      <c r="I1407" s="45"/>
      <c r="J1407" s="45"/>
      <c r="K1407" s="14"/>
    </row>
    <row r="1408" spans="1:11" s="4" customFormat="1" x14ac:dyDescent="0.25">
      <c r="A1408" s="23"/>
      <c r="B1408" s="47"/>
      <c r="C1408" s="23"/>
      <c r="D1408" s="8"/>
      <c r="E1408" s="8"/>
      <c r="F1408" s="10"/>
      <c r="G1408" s="45"/>
      <c r="H1408" s="45"/>
      <c r="I1408" s="45"/>
      <c r="J1408" s="45"/>
      <c r="K1408" s="14"/>
    </row>
    <row r="1409" spans="1:12" s="45" customFormat="1" x14ac:dyDescent="0.25">
      <c r="A1409" s="23"/>
      <c r="B1409" s="47"/>
      <c r="C1409" s="23"/>
      <c r="D1409" s="8"/>
      <c r="E1409" s="8"/>
      <c r="F1409" s="10"/>
      <c r="K1409" s="14"/>
      <c r="L1409" s="4"/>
    </row>
    <row r="1410" spans="1:12" s="45" customFormat="1" x14ac:dyDescent="0.25">
      <c r="A1410" s="23"/>
      <c r="B1410" s="47"/>
      <c r="C1410" s="23"/>
      <c r="D1410" s="8"/>
      <c r="E1410" s="8"/>
      <c r="F1410" s="10"/>
      <c r="K1410" s="14"/>
      <c r="L1410" s="4"/>
    </row>
    <row r="1411" spans="1:12" s="45" customFormat="1" x14ac:dyDescent="0.25">
      <c r="A1411" s="23"/>
      <c r="B1411" s="47"/>
      <c r="C1411" s="23"/>
      <c r="D1411" s="8"/>
      <c r="E1411" s="8"/>
      <c r="F1411" s="10"/>
      <c r="K1411" s="14"/>
      <c r="L1411" s="4"/>
    </row>
    <row r="1412" spans="1:12" s="45" customFormat="1" x14ac:dyDescent="0.25">
      <c r="A1412" s="23"/>
      <c r="B1412" s="47"/>
      <c r="C1412" s="23"/>
      <c r="D1412" s="50"/>
      <c r="E1412" s="50"/>
      <c r="F1412" s="10"/>
      <c r="K1412" s="14"/>
      <c r="L1412" s="4"/>
    </row>
    <row r="1413" spans="1:12" s="45" customFormat="1" x14ac:dyDescent="0.25">
      <c r="A1413" s="23"/>
      <c r="B1413" s="47"/>
      <c r="C1413" s="23"/>
      <c r="D1413" s="50"/>
      <c r="E1413" s="50"/>
      <c r="F1413" s="10"/>
      <c r="K1413" s="14"/>
      <c r="L1413" s="4"/>
    </row>
    <row r="1414" spans="1:12" s="45" customFormat="1" ht="18.75" x14ac:dyDescent="0.3">
      <c r="A1414" s="38"/>
      <c r="B1414" s="39"/>
      <c r="C1414" s="4"/>
      <c r="D1414" s="41"/>
      <c r="E1414" s="310"/>
      <c r="F1414" s="310"/>
      <c r="K1414" s="14"/>
      <c r="L1414" s="4"/>
    </row>
    <row r="1415" spans="1:12" s="45" customFormat="1" ht="18.75" x14ac:dyDescent="0.3">
      <c r="A1415" s="38"/>
      <c r="B1415" s="14"/>
      <c r="C1415" s="310"/>
      <c r="D1415" s="311"/>
      <c r="E1415" s="311"/>
      <c r="F1415" s="311"/>
      <c r="K1415" s="14"/>
      <c r="L1415" s="4"/>
    </row>
    <row r="1416" spans="1:12" s="45" customFormat="1" ht="18.75" x14ac:dyDescent="0.3">
      <c r="A1416" s="38"/>
      <c r="B1416" s="14"/>
      <c r="C1416" s="105"/>
      <c r="D1416" s="106"/>
      <c r="E1416" s="106"/>
      <c r="F1416" s="106"/>
      <c r="K1416" s="14"/>
      <c r="L1416" s="4"/>
    </row>
    <row r="1417" spans="1:12" s="45" customFormat="1" ht="18.75" x14ac:dyDescent="0.3">
      <c r="A1417" s="38"/>
      <c r="B1417" s="14"/>
      <c r="C1417" s="105"/>
      <c r="D1417" s="310"/>
      <c r="E1417" s="311"/>
      <c r="F1417" s="311"/>
      <c r="K1417" s="14"/>
      <c r="L1417" s="4"/>
    </row>
    <row r="1418" spans="1:12" s="45" customFormat="1" ht="18.75" x14ac:dyDescent="0.3">
      <c r="A1418" s="38"/>
      <c r="B1418" s="14"/>
      <c r="C1418" s="105"/>
      <c r="D1418" s="310"/>
      <c r="E1418" s="311"/>
      <c r="F1418" s="311"/>
      <c r="K1418" s="14"/>
      <c r="L1418" s="4"/>
    </row>
    <row r="1419" spans="1:12" s="45" customFormat="1" ht="18.75" x14ac:dyDescent="0.3">
      <c r="A1419" s="38"/>
      <c r="B1419" s="14"/>
      <c r="C1419" s="105"/>
      <c r="D1419" s="310"/>
      <c r="E1419" s="311"/>
      <c r="F1419" s="311"/>
      <c r="K1419" s="14"/>
      <c r="L1419" s="4"/>
    </row>
    <row r="1420" spans="1:12" s="45" customFormat="1" ht="18.75" x14ac:dyDescent="0.3">
      <c r="A1420" s="38"/>
      <c r="B1420" s="14"/>
      <c r="C1420" s="312"/>
      <c r="D1420" s="311"/>
      <c r="E1420" s="311"/>
      <c r="F1420" s="311"/>
      <c r="K1420" s="14"/>
      <c r="L1420" s="4"/>
    </row>
    <row r="1421" spans="1:12" s="45" customFormat="1" ht="20.25" x14ac:dyDescent="0.25">
      <c r="A1421" s="160"/>
      <c r="B1421" s="322"/>
      <c r="C1421" s="322"/>
      <c r="D1421" s="322"/>
      <c r="E1421" s="322"/>
      <c r="F1421" s="322"/>
      <c r="K1421" s="14"/>
      <c r="L1421" s="4"/>
    </row>
    <row r="1422" spans="1:12" s="45" customFormat="1" ht="20.25" x14ac:dyDescent="0.25">
      <c r="A1422" s="63"/>
      <c r="B1422" s="24"/>
      <c r="C1422" s="24"/>
      <c r="D1422" s="24"/>
      <c r="E1422" s="24"/>
      <c r="F1422" s="24"/>
      <c r="K1422" s="14"/>
      <c r="L1422" s="4"/>
    </row>
    <row r="1423" spans="1:12" s="45" customFormat="1" ht="16.5" x14ac:dyDescent="0.25">
      <c r="A1423" s="156"/>
      <c r="B1423" s="12"/>
      <c r="C1423" s="19"/>
      <c r="D1423" s="157"/>
      <c r="E1423" s="125"/>
      <c r="F1423" s="125"/>
      <c r="K1423" s="14"/>
      <c r="L1423" s="4"/>
    </row>
    <row r="1424" spans="1:12" s="45" customFormat="1" ht="18.75" x14ac:dyDescent="0.25">
      <c r="A1424" s="114"/>
      <c r="B1424" s="116"/>
      <c r="C1424" s="330"/>
      <c r="D1424" s="330"/>
      <c r="E1424" s="330"/>
      <c r="F1424" s="330"/>
      <c r="K1424" s="14"/>
      <c r="L1424" s="4"/>
    </row>
    <row r="1425" spans="1:12" s="45" customFormat="1" x14ac:dyDescent="0.25">
      <c r="A1425" s="13"/>
      <c r="B1425" s="11"/>
      <c r="C1425" s="40"/>
      <c r="D1425" s="93"/>
      <c r="E1425" s="94"/>
      <c r="F1425" s="191"/>
      <c r="K1425" s="14"/>
      <c r="L1425" s="4"/>
    </row>
    <row r="1426" spans="1:12" s="45" customFormat="1" x14ac:dyDescent="0.25">
      <c r="A1426" s="13"/>
      <c r="B1426" s="192"/>
      <c r="C1426" s="40"/>
      <c r="D1426" s="232"/>
      <c r="E1426" s="94"/>
      <c r="F1426" s="59"/>
      <c r="K1426" s="14"/>
      <c r="L1426" s="4"/>
    </row>
    <row r="1427" spans="1:12" s="45" customFormat="1" x14ac:dyDescent="0.25">
      <c r="A1427" s="169"/>
      <c r="B1427" s="11"/>
      <c r="C1427" s="40"/>
      <c r="D1427" s="4"/>
      <c r="E1427" s="94"/>
      <c r="F1427" s="191"/>
      <c r="K1427" s="14"/>
      <c r="L1427" s="4"/>
    </row>
    <row r="1428" spans="1:12" s="45" customFormat="1" x14ac:dyDescent="0.25">
      <c r="A1428" s="13"/>
      <c r="B1428" s="6"/>
      <c r="C1428" s="40"/>
      <c r="D1428" s="8"/>
      <c r="E1428" s="8"/>
      <c r="F1428" s="59"/>
      <c r="K1428" s="14"/>
      <c r="L1428" s="4"/>
    </row>
    <row r="1429" spans="1:12" s="45" customFormat="1" x14ac:dyDescent="0.25">
      <c r="A1429" s="13"/>
      <c r="B1429" s="6"/>
      <c r="C1429" s="40"/>
      <c r="D1429" s="8"/>
      <c r="E1429" s="8"/>
      <c r="F1429" s="59"/>
      <c r="K1429" s="14"/>
      <c r="L1429" s="4"/>
    </row>
    <row r="1430" spans="1:12" s="45" customFormat="1" x14ac:dyDescent="0.25">
      <c r="A1430" s="13"/>
      <c r="B1430" s="6"/>
      <c r="C1430" s="40"/>
      <c r="D1430" s="8"/>
      <c r="E1430" s="8"/>
      <c r="F1430" s="59"/>
      <c r="K1430" s="14"/>
      <c r="L1430" s="4"/>
    </row>
    <row r="1431" spans="1:12" s="45" customFormat="1" x14ac:dyDescent="0.25">
      <c r="A1431" s="13"/>
      <c r="B1431" s="6"/>
      <c r="C1431" s="40"/>
      <c r="D1431" s="8"/>
      <c r="E1431" s="8"/>
      <c r="F1431" s="59"/>
      <c r="K1431" s="14"/>
      <c r="L1431" s="4"/>
    </row>
    <row r="1432" spans="1:12" s="45" customFormat="1" x14ac:dyDescent="0.25">
      <c r="A1432" s="13"/>
      <c r="B1432" s="6"/>
      <c r="C1432" s="40"/>
      <c r="D1432" s="8"/>
      <c r="E1432" s="8"/>
      <c r="F1432" s="59"/>
      <c r="K1432" s="14"/>
      <c r="L1432" s="4"/>
    </row>
    <row r="1433" spans="1:12" s="45" customFormat="1" x14ac:dyDescent="0.25">
      <c r="A1433" s="13"/>
      <c r="B1433" s="6"/>
      <c r="C1433" s="40"/>
      <c r="D1433" s="8"/>
      <c r="E1433" s="8"/>
      <c r="F1433" s="59"/>
      <c r="K1433" s="14"/>
      <c r="L1433" s="4"/>
    </row>
    <row r="1434" spans="1:12" s="45" customFormat="1" x14ac:dyDescent="0.25">
      <c r="A1434" s="13"/>
      <c r="B1434" s="6"/>
      <c r="C1434" s="40"/>
      <c r="D1434" s="8"/>
      <c r="E1434" s="8"/>
      <c r="F1434" s="59"/>
      <c r="K1434" s="14"/>
      <c r="L1434" s="4"/>
    </row>
    <row r="1435" spans="1:12" s="45" customFormat="1" x14ac:dyDescent="0.25">
      <c r="A1435" s="13"/>
      <c r="B1435" s="6"/>
      <c r="C1435" s="40"/>
      <c r="D1435" s="8"/>
      <c r="E1435" s="8"/>
      <c r="F1435" s="59"/>
      <c r="K1435" s="14"/>
      <c r="L1435" s="4"/>
    </row>
    <row r="1436" spans="1:12" s="45" customFormat="1" x14ac:dyDescent="0.25">
      <c r="A1436" s="13"/>
      <c r="B1436" s="6"/>
      <c r="C1436" s="40"/>
      <c r="D1436" s="8"/>
      <c r="E1436" s="8"/>
      <c r="F1436" s="59"/>
      <c r="K1436" s="14"/>
      <c r="L1436" s="4"/>
    </row>
    <row r="1437" spans="1:12" s="45" customFormat="1" x14ac:dyDescent="0.25">
      <c r="A1437" s="13"/>
      <c r="B1437" s="6"/>
      <c r="C1437" s="40"/>
      <c r="D1437" s="8"/>
      <c r="E1437" s="8"/>
      <c r="F1437" s="59"/>
      <c r="K1437" s="14"/>
      <c r="L1437" s="4"/>
    </row>
    <row r="1438" spans="1:12" s="45" customFormat="1" x14ac:dyDescent="0.25">
      <c r="A1438" s="13"/>
      <c r="B1438" s="6"/>
      <c r="C1438" s="40"/>
      <c r="D1438" s="8"/>
      <c r="E1438" s="8"/>
      <c r="F1438" s="59"/>
      <c r="K1438" s="14"/>
      <c r="L1438" s="4"/>
    </row>
    <row r="1439" spans="1:12" s="45" customFormat="1" x14ac:dyDescent="0.25">
      <c r="A1439" s="13"/>
      <c r="B1439" s="6"/>
      <c r="C1439" s="40"/>
      <c r="D1439" s="8"/>
      <c r="E1439" s="8"/>
      <c r="F1439" s="59"/>
      <c r="K1439" s="14"/>
      <c r="L1439" s="4"/>
    </row>
    <row r="1440" spans="1:12" s="45" customFormat="1" x14ac:dyDescent="0.25">
      <c r="A1440" s="13"/>
      <c r="B1440" s="6"/>
      <c r="C1440" s="40"/>
      <c r="D1440" s="8"/>
      <c r="E1440" s="8"/>
      <c r="F1440" s="59"/>
      <c r="K1440" s="14"/>
      <c r="L1440" s="4"/>
    </row>
    <row r="1441" spans="1:12" s="45" customFormat="1" x14ac:dyDescent="0.25">
      <c r="A1441" s="13"/>
      <c r="B1441" s="6"/>
      <c r="C1441" s="40"/>
      <c r="D1441" s="8"/>
      <c r="E1441" s="8"/>
      <c r="F1441" s="59"/>
      <c r="K1441" s="14"/>
      <c r="L1441" s="4"/>
    </row>
    <row r="1442" spans="1:12" s="45" customFormat="1" x14ac:dyDescent="0.25">
      <c r="A1442" s="13"/>
      <c r="B1442" s="6"/>
      <c r="C1442" s="40"/>
      <c r="D1442" s="8"/>
      <c r="E1442" s="8"/>
      <c r="F1442" s="59"/>
      <c r="K1442" s="14"/>
      <c r="L1442" s="4"/>
    </row>
    <row r="1443" spans="1:12" s="45" customFormat="1" x14ac:dyDescent="0.25">
      <c r="A1443" s="13"/>
      <c r="B1443" s="6"/>
      <c r="C1443" s="40"/>
      <c r="D1443" s="8"/>
      <c r="E1443" s="8"/>
      <c r="F1443" s="59"/>
      <c r="K1443" s="14"/>
      <c r="L1443" s="4"/>
    </row>
    <row r="1444" spans="1:12" s="45" customFormat="1" x14ac:dyDescent="0.25">
      <c r="A1444" s="13"/>
      <c r="B1444" s="6"/>
      <c r="C1444" s="40"/>
      <c r="D1444" s="8"/>
      <c r="E1444" s="8"/>
      <c r="F1444" s="59"/>
      <c r="K1444" s="14"/>
      <c r="L1444" s="4"/>
    </row>
    <row r="1445" spans="1:12" s="45" customFormat="1" x14ac:dyDescent="0.25">
      <c r="A1445" s="13"/>
      <c r="B1445" s="6"/>
      <c r="C1445" s="40"/>
      <c r="D1445" s="8"/>
      <c r="E1445" s="8"/>
      <c r="F1445" s="59"/>
      <c r="K1445" s="14"/>
      <c r="L1445" s="4"/>
    </row>
    <row r="1446" spans="1:12" s="45" customFormat="1" x14ac:dyDescent="0.25">
      <c r="A1446" s="13"/>
      <c r="B1446" s="6"/>
      <c r="C1446" s="40"/>
      <c r="D1446" s="8"/>
      <c r="E1446" s="8"/>
      <c r="F1446" s="59"/>
      <c r="K1446" s="14"/>
      <c r="L1446" s="4"/>
    </row>
    <row r="1447" spans="1:12" s="45" customFormat="1" x14ac:dyDescent="0.25">
      <c r="A1447" s="13"/>
      <c r="B1447" s="6"/>
      <c r="C1447" s="40"/>
      <c r="D1447" s="8"/>
      <c r="E1447" s="8"/>
      <c r="F1447" s="59"/>
      <c r="K1447" s="14"/>
      <c r="L1447" s="4"/>
    </row>
    <row r="1448" spans="1:12" s="45" customFormat="1" x14ac:dyDescent="0.25">
      <c r="A1448" s="13"/>
      <c r="B1448" s="6"/>
      <c r="C1448" s="40"/>
      <c r="D1448" s="8"/>
      <c r="E1448" s="8"/>
      <c r="F1448" s="59"/>
      <c r="K1448" s="14"/>
      <c r="L1448" s="4"/>
    </row>
    <row r="1449" spans="1:12" s="45" customFormat="1" x14ac:dyDescent="0.25">
      <c r="A1449" s="13"/>
      <c r="B1449" s="11"/>
      <c r="C1449" s="40"/>
      <c r="D1449" s="8"/>
      <c r="E1449" s="8"/>
      <c r="F1449" s="191"/>
      <c r="K1449" s="14"/>
      <c r="L1449" s="4"/>
    </row>
    <row r="1450" spans="1:12" s="45" customFormat="1" x14ac:dyDescent="0.25">
      <c r="A1450" s="13"/>
      <c r="B1450" s="6"/>
      <c r="C1450" s="40"/>
      <c r="D1450" s="8"/>
      <c r="E1450" s="8"/>
      <c r="F1450" s="59"/>
      <c r="K1450" s="14"/>
      <c r="L1450" s="4"/>
    </row>
    <row r="1451" spans="1:12" s="45" customFormat="1" x14ac:dyDescent="0.25">
      <c r="A1451" s="13"/>
      <c r="B1451" s="6"/>
      <c r="C1451" s="40"/>
      <c r="D1451" s="8"/>
      <c r="E1451" s="8"/>
      <c r="F1451" s="59"/>
      <c r="K1451" s="14"/>
      <c r="L1451" s="4"/>
    </row>
    <row r="1452" spans="1:12" s="45" customFormat="1" x14ac:dyDescent="0.25">
      <c r="A1452" s="13"/>
      <c r="B1452" s="6"/>
      <c r="C1452" s="40"/>
      <c r="D1452" s="8"/>
      <c r="E1452" s="8"/>
      <c r="F1452" s="59"/>
      <c r="K1452" s="14"/>
      <c r="L1452" s="4"/>
    </row>
    <row r="1453" spans="1:12" s="45" customFormat="1" x14ac:dyDescent="0.25">
      <c r="A1453" s="13"/>
      <c r="B1453" s="6"/>
      <c r="C1453" s="40"/>
      <c r="D1453" s="8"/>
      <c r="E1453" s="8"/>
      <c r="F1453" s="59"/>
      <c r="K1453" s="14"/>
      <c r="L1453" s="4"/>
    </row>
    <row r="1454" spans="1:12" s="45" customFormat="1" x14ac:dyDescent="0.25">
      <c r="A1454" s="13"/>
      <c r="B1454" s="6"/>
      <c r="C1454" s="40"/>
      <c r="D1454" s="8"/>
      <c r="E1454" s="8"/>
      <c r="F1454" s="59"/>
      <c r="K1454" s="14"/>
      <c r="L1454" s="4"/>
    </row>
    <row r="1455" spans="1:12" s="45" customFormat="1" x14ac:dyDescent="0.25">
      <c r="A1455" s="13"/>
      <c r="B1455" s="6"/>
      <c r="C1455" s="40"/>
      <c r="D1455" s="8"/>
      <c r="E1455" s="8"/>
      <c r="F1455" s="59"/>
      <c r="K1455" s="14"/>
      <c r="L1455" s="4"/>
    </row>
    <row r="1456" spans="1:12" s="45" customFormat="1" x14ac:dyDescent="0.25">
      <c r="A1456" s="13"/>
      <c r="B1456" s="6"/>
      <c r="C1456" s="40"/>
      <c r="D1456" s="8"/>
      <c r="E1456" s="8"/>
      <c r="F1456" s="59"/>
      <c r="K1456" s="14"/>
      <c r="L1456" s="4"/>
    </row>
    <row r="1457" spans="1:12" s="45" customFormat="1" x14ac:dyDescent="0.25">
      <c r="A1457" s="13"/>
      <c r="B1457" s="6"/>
      <c r="C1457" s="40"/>
      <c r="D1457" s="8"/>
      <c r="E1457" s="8"/>
      <c r="F1457" s="59"/>
      <c r="K1457" s="14"/>
      <c r="L1457" s="4"/>
    </row>
    <row r="1458" spans="1:12" s="45" customFormat="1" x14ac:dyDescent="0.25">
      <c r="A1458" s="13"/>
      <c r="B1458" s="6"/>
      <c r="C1458" s="40"/>
      <c r="D1458" s="8"/>
      <c r="E1458" s="8"/>
      <c r="F1458" s="59"/>
      <c r="K1458" s="14"/>
      <c r="L1458" s="4"/>
    </row>
    <row r="1459" spans="1:12" s="45" customFormat="1" x14ac:dyDescent="0.25">
      <c r="A1459" s="13"/>
      <c r="B1459" s="6"/>
      <c r="C1459" s="40"/>
      <c r="D1459" s="8"/>
      <c r="E1459" s="8"/>
      <c r="F1459" s="59"/>
      <c r="K1459" s="14"/>
      <c r="L1459" s="4"/>
    </row>
    <row r="1460" spans="1:12" s="45" customFormat="1" x14ac:dyDescent="0.25">
      <c r="A1460" s="13"/>
      <c r="B1460" s="6"/>
      <c r="C1460" s="40"/>
      <c r="D1460" s="8"/>
      <c r="E1460" s="8"/>
      <c r="F1460" s="59"/>
      <c r="K1460" s="14"/>
      <c r="L1460" s="4"/>
    </row>
    <row r="1461" spans="1:12" s="45" customFormat="1" x14ac:dyDescent="0.25">
      <c r="A1461" s="13"/>
      <c r="B1461" s="6"/>
      <c r="C1461" s="40"/>
      <c r="D1461" s="8"/>
      <c r="E1461" s="8"/>
      <c r="F1461" s="59"/>
      <c r="K1461" s="14"/>
      <c r="L1461" s="4"/>
    </row>
    <row r="1462" spans="1:12" s="45" customFormat="1" x14ac:dyDescent="0.25">
      <c r="A1462" s="13"/>
      <c r="B1462" s="6"/>
      <c r="C1462" s="40"/>
      <c r="D1462" s="8"/>
      <c r="E1462" s="8"/>
      <c r="F1462" s="59"/>
      <c r="K1462" s="14"/>
      <c r="L1462" s="4"/>
    </row>
    <row r="1463" spans="1:12" s="45" customFormat="1" x14ac:dyDescent="0.25">
      <c r="A1463" s="13"/>
      <c r="B1463" s="6"/>
      <c r="C1463" s="40"/>
      <c r="D1463" s="8"/>
      <c r="E1463" s="8"/>
      <c r="F1463" s="59"/>
      <c r="K1463" s="14"/>
      <c r="L1463" s="4"/>
    </row>
    <row r="1464" spans="1:12" s="45" customFormat="1" x14ac:dyDescent="0.25">
      <c r="A1464" s="13"/>
      <c r="B1464" s="6"/>
      <c r="C1464" s="40"/>
      <c r="D1464" s="8"/>
      <c r="E1464" s="8"/>
      <c r="F1464" s="59"/>
      <c r="K1464" s="14"/>
      <c r="L1464" s="4"/>
    </row>
    <row r="1465" spans="1:12" s="45" customFormat="1" x14ac:dyDescent="0.25">
      <c r="A1465" s="13"/>
      <c r="B1465" s="6"/>
      <c r="C1465" s="40"/>
      <c r="D1465" s="8"/>
      <c r="E1465" s="8"/>
      <c r="F1465" s="59"/>
      <c r="K1465" s="14"/>
      <c r="L1465" s="4"/>
    </row>
    <row r="1466" spans="1:12" s="45" customFormat="1" x14ac:dyDescent="0.25">
      <c r="A1466" s="13"/>
      <c r="B1466" s="6"/>
      <c r="C1466" s="40"/>
      <c r="D1466" s="8"/>
      <c r="E1466" s="8"/>
      <c r="F1466" s="59"/>
      <c r="K1466" s="14"/>
      <c r="L1466" s="4"/>
    </row>
    <row r="1467" spans="1:12" s="45" customFormat="1" x14ac:dyDescent="0.25">
      <c r="A1467" s="13"/>
      <c r="B1467" s="6"/>
      <c r="C1467" s="40"/>
      <c r="D1467" s="8"/>
      <c r="E1467" s="8"/>
      <c r="F1467" s="59"/>
      <c r="K1467" s="14"/>
      <c r="L1467" s="4"/>
    </row>
    <row r="1468" spans="1:12" s="45" customFormat="1" x14ac:dyDescent="0.25">
      <c r="A1468" s="13"/>
      <c r="B1468" s="6"/>
      <c r="C1468" s="40"/>
      <c r="D1468" s="8"/>
      <c r="E1468" s="8"/>
      <c r="F1468" s="59"/>
      <c r="K1468" s="14"/>
      <c r="L1468" s="4"/>
    </row>
    <row r="1469" spans="1:12" s="45" customFormat="1" x14ac:dyDescent="0.25">
      <c r="A1469" s="13"/>
      <c r="B1469" s="6"/>
      <c r="C1469" s="40"/>
      <c r="D1469" s="8"/>
      <c r="E1469" s="8"/>
      <c r="F1469" s="59"/>
      <c r="K1469" s="14"/>
      <c r="L1469" s="4"/>
    </row>
    <row r="1470" spans="1:12" s="45" customFormat="1" x14ac:dyDescent="0.25">
      <c r="A1470" s="13"/>
      <c r="B1470" s="6"/>
      <c r="C1470" s="40"/>
      <c r="D1470" s="8"/>
      <c r="E1470" s="8"/>
      <c r="F1470" s="59"/>
      <c r="K1470" s="14"/>
      <c r="L1470" s="4"/>
    </row>
    <row r="1471" spans="1:12" s="45" customFormat="1" x14ac:dyDescent="0.25">
      <c r="A1471" s="13"/>
      <c r="B1471" s="6"/>
      <c r="C1471" s="40"/>
      <c r="D1471" s="8"/>
      <c r="E1471" s="8"/>
      <c r="F1471" s="59"/>
      <c r="K1471" s="14"/>
      <c r="L1471" s="4"/>
    </row>
    <row r="1472" spans="1:12" s="45" customFormat="1" x14ac:dyDescent="0.25">
      <c r="A1472" s="13"/>
      <c r="B1472" s="6"/>
      <c r="C1472" s="40"/>
      <c r="D1472" s="8"/>
      <c r="E1472" s="8"/>
      <c r="F1472" s="59"/>
      <c r="K1472" s="14"/>
      <c r="L1472" s="4"/>
    </row>
    <row r="1473" spans="1:12" s="45" customFormat="1" x14ac:dyDescent="0.25">
      <c r="A1473" s="13"/>
      <c r="B1473" s="6"/>
      <c r="C1473" s="40"/>
      <c r="D1473" s="8"/>
      <c r="E1473" s="8"/>
      <c r="F1473" s="59"/>
      <c r="K1473" s="14"/>
      <c r="L1473" s="4"/>
    </row>
    <row r="1474" spans="1:12" s="45" customFormat="1" x14ac:dyDescent="0.25">
      <c r="A1474" s="13"/>
      <c r="B1474" s="6"/>
      <c r="C1474" s="40"/>
      <c r="D1474" s="8"/>
      <c r="E1474" s="8"/>
      <c r="F1474" s="191"/>
      <c r="K1474" s="14"/>
      <c r="L1474" s="4"/>
    </row>
    <row r="1475" spans="1:12" s="45" customFormat="1" x14ac:dyDescent="0.25">
      <c r="A1475" s="13"/>
      <c r="B1475" s="6"/>
      <c r="C1475" s="40"/>
      <c r="D1475" s="8"/>
      <c r="E1475" s="8"/>
      <c r="F1475" s="59"/>
      <c r="K1475" s="14"/>
      <c r="L1475" s="4"/>
    </row>
    <row r="1476" spans="1:12" s="45" customFormat="1" x14ac:dyDescent="0.25">
      <c r="A1476" s="13"/>
      <c r="B1476" s="6"/>
      <c r="C1476" s="40"/>
      <c r="D1476" s="8"/>
      <c r="E1476" s="8"/>
      <c r="F1476" s="59"/>
      <c r="K1476" s="14"/>
      <c r="L1476" s="4"/>
    </row>
    <row r="1477" spans="1:12" s="45" customFormat="1" x14ac:dyDescent="0.25">
      <c r="A1477" s="13"/>
      <c r="B1477" s="6"/>
      <c r="C1477" s="40"/>
      <c r="D1477" s="8"/>
      <c r="E1477" s="8"/>
      <c r="F1477" s="59"/>
      <c r="K1477" s="14"/>
      <c r="L1477" s="4"/>
    </row>
    <row r="1478" spans="1:12" s="45" customFormat="1" x14ac:dyDescent="0.25">
      <c r="A1478" s="13"/>
      <c r="B1478" s="6"/>
      <c r="C1478" s="40"/>
      <c r="D1478" s="8"/>
      <c r="E1478" s="8"/>
      <c r="F1478" s="59"/>
      <c r="K1478" s="14"/>
      <c r="L1478" s="4"/>
    </row>
    <row r="1479" spans="1:12" s="45" customFormat="1" x14ac:dyDescent="0.25">
      <c r="A1479" s="13"/>
      <c r="B1479" s="6"/>
      <c r="C1479" s="40"/>
      <c r="D1479" s="8"/>
      <c r="E1479" s="8"/>
      <c r="F1479" s="59"/>
      <c r="K1479" s="14"/>
      <c r="L1479" s="4"/>
    </row>
    <row r="1480" spans="1:12" s="45" customFormat="1" x14ac:dyDescent="0.25">
      <c r="A1480" s="13"/>
      <c r="B1480" s="6"/>
      <c r="C1480" s="40"/>
      <c r="D1480" s="8"/>
      <c r="E1480" s="8"/>
      <c r="F1480" s="59"/>
      <c r="K1480" s="14"/>
      <c r="L1480" s="4"/>
    </row>
    <row r="1481" spans="1:12" s="45" customFormat="1" x14ac:dyDescent="0.25">
      <c r="A1481" s="13"/>
      <c r="B1481" s="6"/>
      <c r="C1481" s="40"/>
      <c r="D1481" s="8"/>
      <c r="E1481" s="8"/>
      <c r="F1481" s="59"/>
      <c r="K1481" s="14"/>
      <c r="L1481" s="4"/>
    </row>
    <row r="1482" spans="1:12" s="45" customFormat="1" x14ac:dyDescent="0.25">
      <c r="A1482" s="13"/>
      <c r="B1482" s="6"/>
      <c r="C1482" s="40"/>
      <c r="D1482" s="8"/>
      <c r="E1482" s="8"/>
      <c r="F1482" s="59"/>
      <c r="K1482" s="14"/>
      <c r="L1482" s="4"/>
    </row>
    <row r="1483" spans="1:12" s="45" customFormat="1" x14ac:dyDescent="0.25">
      <c r="A1483" s="13"/>
      <c r="B1483" s="6"/>
      <c r="C1483" s="40"/>
      <c r="D1483" s="8"/>
      <c r="E1483" s="8"/>
      <c r="F1483" s="59"/>
      <c r="K1483" s="14"/>
      <c r="L1483" s="4"/>
    </row>
    <row r="1484" spans="1:12" s="45" customFormat="1" x14ac:dyDescent="0.25">
      <c r="A1484" s="13"/>
      <c r="B1484" s="6"/>
      <c r="C1484" s="40"/>
      <c r="D1484" s="8"/>
      <c r="E1484" s="8"/>
      <c r="F1484" s="59"/>
      <c r="K1484" s="14"/>
      <c r="L1484" s="4"/>
    </row>
    <row r="1485" spans="1:12" s="45" customFormat="1" x14ac:dyDescent="0.25">
      <c r="A1485" s="13"/>
      <c r="B1485" s="6"/>
      <c r="C1485" s="40"/>
      <c r="D1485" s="8"/>
      <c r="E1485" s="8"/>
      <c r="F1485" s="59"/>
      <c r="K1485" s="14"/>
      <c r="L1485" s="4"/>
    </row>
    <row r="1486" spans="1:12" s="45" customFormat="1" x14ac:dyDescent="0.25">
      <c r="A1486" s="13"/>
      <c r="B1486" s="6"/>
      <c r="C1486" s="40"/>
      <c r="D1486" s="8"/>
      <c r="E1486" s="8"/>
      <c r="F1486" s="59"/>
      <c r="K1486" s="14"/>
      <c r="L1486" s="4"/>
    </row>
    <row r="1487" spans="1:12" s="45" customFormat="1" x14ac:dyDescent="0.25">
      <c r="A1487" s="13"/>
      <c r="B1487" s="6"/>
      <c r="C1487" s="40"/>
      <c r="D1487" s="8"/>
      <c r="E1487" s="8"/>
      <c r="F1487" s="59"/>
      <c r="K1487" s="14"/>
      <c r="L1487" s="4"/>
    </row>
    <row r="1488" spans="1:12" s="45" customFormat="1" x14ac:dyDescent="0.25">
      <c r="A1488" s="13"/>
      <c r="B1488" s="6"/>
      <c r="C1488" s="40"/>
      <c r="D1488" s="8"/>
      <c r="E1488" s="8"/>
      <c r="F1488" s="59"/>
      <c r="K1488" s="14"/>
      <c r="L1488" s="4"/>
    </row>
    <row r="1489" spans="1:12" s="45" customFormat="1" x14ac:dyDescent="0.25">
      <c r="A1489" s="13"/>
      <c r="B1489" s="6"/>
      <c r="C1489" s="40"/>
      <c r="D1489" s="8"/>
      <c r="E1489" s="8"/>
      <c r="F1489" s="59"/>
      <c r="K1489" s="14"/>
      <c r="L1489" s="4"/>
    </row>
    <row r="1490" spans="1:12" s="45" customFormat="1" x14ac:dyDescent="0.25">
      <c r="A1490" s="13"/>
      <c r="B1490" s="6"/>
      <c r="C1490" s="40"/>
      <c r="D1490" s="8"/>
      <c r="E1490" s="8"/>
      <c r="F1490" s="59"/>
      <c r="K1490" s="14"/>
      <c r="L1490" s="4"/>
    </row>
    <row r="1491" spans="1:12" s="45" customFormat="1" x14ac:dyDescent="0.25">
      <c r="A1491" s="13"/>
      <c r="B1491" s="6"/>
      <c r="C1491" s="40"/>
      <c r="D1491" s="8"/>
      <c r="E1491" s="8"/>
      <c r="F1491" s="59"/>
      <c r="K1491" s="14"/>
      <c r="L1491" s="4"/>
    </row>
    <row r="1492" spans="1:12" s="45" customFormat="1" x14ac:dyDescent="0.25">
      <c r="A1492" s="13"/>
      <c r="B1492" s="6"/>
      <c r="C1492" s="40"/>
      <c r="D1492" s="8"/>
      <c r="E1492" s="8"/>
      <c r="F1492" s="59"/>
      <c r="K1492" s="14"/>
      <c r="L1492" s="4"/>
    </row>
    <row r="1493" spans="1:12" s="45" customFormat="1" x14ac:dyDescent="0.25">
      <c r="A1493" s="13"/>
      <c r="B1493" s="6"/>
      <c r="C1493" s="40"/>
      <c r="D1493" s="8"/>
      <c r="E1493" s="8"/>
      <c r="F1493" s="59"/>
      <c r="K1493" s="14"/>
      <c r="L1493" s="4"/>
    </row>
    <row r="1494" spans="1:12" s="45" customFormat="1" x14ac:dyDescent="0.25">
      <c r="A1494" s="13"/>
      <c r="B1494" s="6"/>
      <c r="C1494" s="40"/>
      <c r="D1494" s="8"/>
      <c r="E1494" s="8"/>
      <c r="F1494" s="59"/>
      <c r="K1494" s="14"/>
      <c r="L1494" s="4"/>
    </row>
    <row r="1495" spans="1:12" s="45" customFormat="1" x14ac:dyDescent="0.25">
      <c r="A1495" s="13"/>
      <c r="B1495" s="6"/>
      <c r="C1495" s="40"/>
      <c r="D1495" s="8"/>
      <c r="E1495" s="8"/>
      <c r="F1495" s="59"/>
      <c r="K1495" s="14"/>
      <c r="L1495" s="4"/>
    </row>
    <row r="1496" spans="1:12" s="45" customFormat="1" x14ac:dyDescent="0.25">
      <c r="A1496" s="13"/>
      <c r="B1496" s="6"/>
      <c r="C1496" s="40"/>
      <c r="D1496" s="8"/>
      <c r="E1496" s="8"/>
      <c r="F1496" s="59"/>
      <c r="K1496" s="14"/>
      <c r="L1496" s="4"/>
    </row>
    <row r="1497" spans="1:12" s="45" customFormat="1" x14ac:dyDescent="0.25">
      <c r="A1497" s="13"/>
      <c r="B1497" s="6"/>
      <c r="C1497" s="40"/>
      <c r="D1497" s="8"/>
      <c r="E1497" s="8"/>
      <c r="F1497" s="59"/>
      <c r="K1497" s="14"/>
      <c r="L1497" s="4"/>
    </row>
    <row r="1498" spans="1:12" s="45" customFormat="1" x14ac:dyDescent="0.25">
      <c r="A1498" s="13"/>
      <c r="B1498" s="6"/>
      <c r="C1498" s="40"/>
      <c r="D1498" s="8"/>
      <c r="E1498" s="8"/>
      <c r="F1498" s="59"/>
      <c r="K1498" s="14"/>
      <c r="L1498" s="4"/>
    </row>
    <row r="1499" spans="1:12" s="45" customFormat="1" x14ac:dyDescent="0.25">
      <c r="A1499" s="13"/>
      <c r="B1499" s="6"/>
      <c r="C1499" s="40"/>
      <c r="D1499" s="8"/>
      <c r="E1499" s="8"/>
      <c r="F1499" s="59"/>
      <c r="K1499" s="14"/>
      <c r="L1499" s="4"/>
    </row>
    <row r="1500" spans="1:12" s="45" customFormat="1" x14ac:dyDescent="0.25">
      <c r="A1500" s="13"/>
      <c r="B1500" s="6"/>
      <c r="C1500" s="40"/>
      <c r="D1500" s="8"/>
      <c r="E1500" s="8"/>
      <c r="F1500" s="59"/>
      <c r="K1500" s="14"/>
      <c r="L1500" s="4"/>
    </row>
    <row r="1501" spans="1:12" s="45" customFormat="1" x14ac:dyDescent="0.25">
      <c r="A1501" s="13"/>
      <c r="B1501" s="6"/>
      <c r="C1501" s="40"/>
      <c r="D1501" s="8"/>
      <c r="E1501" s="8"/>
      <c r="F1501" s="59"/>
      <c r="K1501" s="14"/>
      <c r="L1501" s="4"/>
    </row>
    <row r="1502" spans="1:12" s="45" customFormat="1" x14ac:dyDescent="0.25">
      <c r="A1502" s="13"/>
      <c r="B1502" s="6"/>
      <c r="C1502" s="40"/>
      <c r="D1502" s="8"/>
      <c r="E1502" s="8"/>
      <c r="F1502" s="59"/>
      <c r="K1502" s="14"/>
      <c r="L1502" s="4"/>
    </row>
    <row r="1503" spans="1:12" s="45" customFormat="1" x14ac:dyDescent="0.25">
      <c r="A1503" s="13"/>
      <c r="B1503" s="6"/>
      <c r="C1503" s="40"/>
      <c r="D1503" s="8"/>
      <c r="E1503" s="8"/>
      <c r="F1503" s="59"/>
      <c r="K1503" s="14"/>
      <c r="L1503" s="4"/>
    </row>
    <row r="1504" spans="1:12" s="45" customFormat="1" x14ac:dyDescent="0.25">
      <c r="A1504" s="13"/>
      <c r="B1504" s="6"/>
      <c r="C1504" s="40"/>
      <c r="D1504" s="8"/>
      <c r="E1504" s="8"/>
      <c r="F1504" s="59"/>
      <c r="K1504" s="14"/>
      <c r="L1504" s="4"/>
    </row>
    <row r="1505" spans="1:12" s="45" customFormat="1" x14ac:dyDescent="0.25">
      <c r="A1505" s="13"/>
      <c r="B1505" s="6"/>
      <c r="C1505" s="40"/>
      <c r="D1505" s="8"/>
      <c r="E1505" s="8"/>
      <c r="F1505" s="59"/>
      <c r="K1505" s="14"/>
      <c r="L1505" s="4"/>
    </row>
    <row r="1506" spans="1:12" s="45" customFormat="1" x14ac:dyDescent="0.25">
      <c r="A1506" s="13"/>
      <c r="B1506" s="6"/>
      <c r="C1506" s="40"/>
      <c r="D1506" s="8"/>
      <c r="E1506" s="8"/>
      <c r="F1506" s="59"/>
      <c r="K1506" s="14"/>
      <c r="L1506" s="4"/>
    </row>
    <row r="1507" spans="1:12" s="45" customFormat="1" x14ac:dyDescent="0.25">
      <c r="A1507" s="13"/>
      <c r="B1507" s="6"/>
      <c r="C1507" s="40"/>
      <c r="D1507" s="8"/>
      <c r="E1507" s="8"/>
      <c r="F1507" s="59"/>
      <c r="K1507" s="14"/>
      <c r="L1507" s="4"/>
    </row>
    <row r="1508" spans="1:12" s="45" customFormat="1" x14ac:dyDescent="0.25">
      <c r="A1508" s="13"/>
      <c r="B1508" s="6"/>
      <c r="C1508" s="40"/>
      <c r="D1508" s="8"/>
      <c r="E1508" s="8"/>
      <c r="F1508" s="59"/>
      <c r="K1508" s="14"/>
      <c r="L1508" s="4"/>
    </row>
    <row r="1509" spans="1:12" s="45" customFormat="1" x14ac:dyDescent="0.25">
      <c r="A1509" s="13"/>
      <c r="B1509" s="6"/>
      <c r="C1509" s="40"/>
      <c r="D1509" s="8"/>
      <c r="E1509" s="8"/>
      <c r="F1509" s="59"/>
      <c r="K1509" s="14"/>
      <c r="L1509" s="4"/>
    </row>
    <row r="1510" spans="1:12" s="45" customFormat="1" x14ac:dyDescent="0.25">
      <c r="A1510" s="13"/>
      <c r="B1510" s="6"/>
      <c r="C1510" s="40"/>
      <c r="D1510" s="8"/>
      <c r="E1510" s="8"/>
      <c r="F1510" s="59"/>
      <c r="K1510" s="14"/>
      <c r="L1510" s="4"/>
    </row>
    <row r="1511" spans="1:12" s="45" customFormat="1" x14ac:dyDescent="0.25">
      <c r="A1511" s="13"/>
      <c r="B1511" s="6"/>
      <c r="C1511" s="40"/>
      <c r="D1511" s="8"/>
      <c r="E1511" s="8"/>
      <c r="F1511" s="59"/>
      <c r="K1511" s="14"/>
      <c r="L1511" s="4"/>
    </row>
    <row r="1512" spans="1:12" s="45" customFormat="1" x14ac:dyDescent="0.25">
      <c r="A1512" s="13"/>
      <c r="B1512" s="6"/>
      <c r="C1512" s="40"/>
      <c r="D1512" s="8"/>
      <c r="E1512" s="8"/>
      <c r="F1512" s="59"/>
      <c r="K1512" s="14"/>
      <c r="L1512" s="4"/>
    </row>
    <row r="1513" spans="1:12" s="45" customFormat="1" x14ac:dyDescent="0.25">
      <c r="A1513" s="13"/>
      <c r="B1513" s="6"/>
      <c r="C1513" s="40"/>
      <c r="D1513" s="8"/>
      <c r="E1513" s="8"/>
      <c r="F1513" s="59"/>
      <c r="K1513" s="14"/>
      <c r="L1513" s="4"/>
    </row>
    <row r="1514" spans="1:12" s="45" customFormat="1" x14ac:dyDescent="0.25">
      <c r="A1514" s="13"/>
      <c r="B1514" s="6"/>
      <c r="C1514" s="40"/>
      <c r="D1514" s="8"/>
      <c r="E1514" s="8"/>
      <c r="F1514" s="59"/>
      <c r="K1514" s="14"/>
      <c r="L1514" s="4"/>
    </row>
    <row r="1515" spans="1:12" s="45" customFormat="1" x14ac:dyDescent="0.25">
      <c r="A1515" s="13"/>
      <c r="B1515" s="6"/>
      <c r="C1515" s="40"/>
      <c r="D1515" s="8"/>
      <c r="E1515" s="8"/>
      <c r="F1515" s="59"/>
      <c r="K1515" s="14"/>
      <c r="L1515" s="4"/>
    </row>
    <row r="1516" spans="1:12" s="45" customFormat="1" x14ac:dyDescent="0.25">
      <c r="A1516" s="13"/>
      <c r="B1516" s="6"/>
      <c r="C1516" s="40"/>
      <c r="D1516" s="8"/>
      <c r="E1516" s="8"/>
      <c r="F1516" s="59"/>
      <c r="K1516" s="14"/>
      <c r="L1516" s="4"/>
    </row>
    <row r="1517" spans="1:12" s="45" customFormat="1" x14ac:dyDescent="0.25">
      <c r="A1517" s="13"/>
      <c r="B1517" s="6"/>
      <c r="C1517" s="40"/>
      <c r="D1517" s="8"/>
      <c r="E1517" s="8"/>
      <c r="F1517" s="59"/>
      <c r="K1517" s="14"/>
      <c r="L1517" s="4"/>
    </row>
    <row r="1518" spans="1:12" s="45" customFormat="1" x14ac:dyDescent="0.25">
      <c r="A1518" s="13"/>
      <c r="B1518" s="6"/>
      <c r="C1518" s="40"/>
      <c r="D1518" s="8"/>
      <c r="E1518" s="8"/>
      <c r="F1518" s="59"/>
      <c r="K1518" s="14"/>
      <c r="L1518" s="4"/>
    </row>
    <row r="1519" spans="1:12" s="45" customFormat="1" x14ac:dyDescent="0.25">
      <c r="A1519" s="13"/>
      <c r="B1519" s="6"/>
      <c r="C1519" s="40"/>
      <c r="D1519" s="8"/>
      <c r="E1519" s="8"/>
      <c r="F1519" s="59"/>
      <c r="K1519" s="14"/>
      <c r="L1519" s="4"/>
    </row>
    <row r="1520" spans="1:12" s="45" customFormat="1" x14ac:dyDescent="0.25">
      <c r="A1520" s="13"/>
      <c r="B1520" s="6"/>
      <c r="C1520" s="40"/>
      <c r="D1520" s="8"/>
      <c r="E1520" s="8"/>
      <c r="F1520" s="59"/>
      <c r="K1520" s="14"/>
      <c r="L1520" s="4"/>
    </row>
    <row r="1521" spans="1:12" s="45" customFormat="1" x14ac:dyDescent="0.25">
      <c r="A1521" s="13"/>
      <c r="B1521" s="6"/>
      <c r="C1521" s="40"/>
      <c r="D1521" s="8"/>
      <c r="E1521" s="8"/>
      <c r="F1521" s="59"/>
      <c r="K1521" s="14"/>
      <c r="L1521" s="4"/>
    </row>
    <row r="1522" spans="1:12" s="45" customFormat="1" x14ac:dyDescent="0.25">
      <c r="A1522" s="13"/>
      <c r="B1522" s="6"/>
      <c r="C1522" s="40"/>
      <c r="D1522" s="8"/>
      <c r="E1522" s="8"/>
      <c r="F1522" s="59"/>
      <c r="K1522" s="14"/>
      <c r="L1522" s="4"/>
    </row>
    <row r="1523" spans="1:12" s="45" customFormat="1" x14ac:dyDescent="0.25">
      <c r="A1523" s="13"/>
      <c r="B1523" s="6"/>
      <c r="C1523" s="40"/>
      <c r="D1523" s="8"/>
      <c r="E1523" s="8"/>
      <c r="F1523" s="59"/>
      <c r="K1523" s="14"/>
      <c r="L1523" s="4"/>
    </row>
    <row r="1524" spans="1:12" s="45" customFormat="1" x14ac:dyDescent="0.25">
      <c r="A1524" s="13"/>
      <c r="B1524" s="6"/>
      <c r="C1524" s="40"/>
      <c r="D1524" s="8"/>
      <c r="E1524" s="8"/>
      <c r="F1524" s="59"/>
      <c r="K1524" s="14"/>
      <c r="L1524" s="4"/>
    </row>
    <row r="1525" spans="1:12" s="45" customFormat="1" x14ac:dyDescent="0.25">
      <c r="A1525" s="13"/>
      <c r="B1525" s="6"/>
      <c r="C1525" s="40"/>
      <c r="D1525" s="8"/>
      <c r="E1525" s="8"/>
      <c r="F1525" s="59"/>
      <c r="K1525" s="14"/>
      <c r="L1525" s="4"/>
    </row>
    <row r="1526" spans="1:12" s="45" customFormat="1" x14ac:dyDescent="0.25">
      <c r="A1526" s="13"/>
      <c r="B1526" s="6"/>
      <c r="C1526" s="40"/>
      <c r="D1526" s="8"/>
      <c r="E1526" s="8"/>
      <c r="F1526" s="59"/>
      <c r="K1526" s="14"/>
      <c r="L1526" s="4"/>
    </row>
    <row r="1527" spans="1:12" s="45" customFormat="1" x14ac:dyDescent="0.25">
      <c r="A1527" s="13"/>
      <c r="B1527" s="6"/>
      <c r="C1527" s="40"/>
      <c r="D1527" s="8"/>
      <c r="E1527" s="8"/>
      <c r="F1527" s="59"/>
      <c r="K1527" s="14"/>
      <c r="L1527" s="4"/>
    </row>
    <row r="1528" spans="1:12" s="45" customFormat="1" x14ac:dyDescent="0.25">
      <c r="A1528" s="13"/>
      <c r="B1528" s="6"/>
      <c r="C1528" s="40"/>
      <c r="D1528" s="8"/>
      <c r="E1528" s="8"/>
      <c r="F1528" s="59"/>
      <c r="K1528" s="14"/>
      <c r="L1528" s="4"/>
    </row>
    <row r="1529" spans="1:12" s="45" customFormat="1" x14ac:dyDescent="0.25">
      <c r="A1529" s="13"/>
      <c r="B1529" s="6"/>
      <c r="C1529" s="40"/>
      <c r="D1529" s="8"/>
      <c r="E1529" s="8"/>
      <c r="F1529" s="59"/>
      <c r="K1529" s="14"/>
      <c r="L1529" s="4"/>
    </row>
    <row r="1530" spans="1:12" s="45" customFormat="1" x14ac:dyDescent="0.25">
      <c r="A1530" s="13"/>
      <c r="B1530" s="6"/>
      <c r="C1530" s="40"/>
      <c r="D1530" s="8"/>
      <c r="E1530" s="8"/>
      <c r="F1530" s="59"/>
      <c r="K1530" s="14"/>
      <c r="L1530" s="4"/>
    </row>
    <row r="1531" spans="1:12" s="45" customFormat="1" x14ac:dyDescent="0.25">
      <c r="A1531" s="13"/>
      <c r="B1531" s="6"/>
      <c r="C1531" s="40"/>
      <c r="D1531" s="8"/>
      <c r="E1531" s="8"/>
      <c r="F1531" s="59"/>
      <c r="K1531" s="14"/>
      <c r="L1531" s="4"/>
    </row>
    <row r="1532" spans="1:12" s="45" customFormat="1" x14ac:dyDescent="0.25">
      <c r="A1532" s="13"/>
      <c r="B1532" s="6"/>
      <c r="C1532" s="40"/>
      <c r="D1532" s="93"/>
      <c r="E1532" s="94"/>
      <c r="F1532" s="59"/>
      <c r="K1532" s="14"/>
      <c r="L1532" s="4"/>
    </row>
    <row r="1533" spans="1:12" s="45" customFormat="1" ht="18.75" x14ac:dyDescent="0.3">
      <c r="A1533" s="38"/>
      <c r="B1533" s="39"/>
      <c r="C1533" s="4"/>
      <c r="D1533" s="41"/>
      <c r="E1533" s="310"/>
      <c r="F1533" s="310"/>
      <c r="K1533" s="14"/>
      <c r="L1533" s="4"/>
    </row>
    <row r="1534" spans="1:12" s="45" customFormat="1" ht="18.75" x14ac:dyDescent="0.3">
      <c r="A1534" s="38"/>
      <c r="B1534" s="14"/>
      <c r="C1534" s="310"/>
      <c r="D1534" s="311"/>
      <c r="E1534" s="311"/>
      <c r="F1534" s="311"/>
      <c r="K1534" s="14"/>
      <c r="L1534" s="4"/>
    </row>
    <row r="1535" spans="1:12" s="45" customFormat="1" ht="18.75" x14ac:dyDescent="0.3">
      <c r="A1535" s="38"/>
      <c r="B1535" s="14"/>
      <c r="C1535" s="105"/>
      <c r="D1535" s="106"/>
      <c r="E1535" s="106"/>
      <c r="F1535" s="106"/>
      <c r="K1535" s="14"/>
      <c r="L1535" s="4"/>
    </row>
    <row r="1536" spans="1:12" s="45" customFormat="1" ht="18.75" x14ac:dyDescent="0.3">
      <c r="A1536" s="38"/>
      <c r="B1536" s="14"/>
      <c r="C1536" s="105"/>
      <c r="D1536" s="310"/>
      <c r="E1536" s="311"/>
      <c r="F1536" s="311"/>
      <c r="K1536" s="14"/>
      <c r="L1536" s="4"/>
    </row>
    <row r="1537" spans="1:12" s="45" customFormat="1" ht="18.75" x14ac:dyDescent="0.3">
      <c r="A1537" s="38"/>
      <c r="B1537" s="14"/>
      <c r="C1537" s="105"/>
      <c r="D1537" s="310"/>
      <c r="E1537" s="311"/>
      <c r="F1537" s="311"/>
      <c r="K1537" s="14"/>
      <c r="L1537" s="4"/>
    </row>
    <row r="1538" spans="1:12" s="45" customFormat="1" ht="18.75" x14ac:dyDescent="0.3">
      <c r="A1538" s="38"/>
      <c r="B1538" s="14"/>
      <c r="C1538" s="105"/>
      <c r="D1538" s="310"/>
      <c r="E1538" s="311"/>
      <c r="F1538" s="311"/>
      <c r="K1538" s="14"/>
      <c r="L1538" s="4"/>
    </row>
    <row r="1539" spans="1:12" s="45" customFormat="1" ht="18.75" x14ac:dyDescent="0.3">
      <c r="A1539" s="38"/>
      <c r="B1539" s="14"/>
      <c r="C1539" s="105"/>
      <c r="D1539" s="108"/>
      <c r="E1539" s="106"/>
      <c r="F1539" s="106"/>
      <c r="K1539" s="14"/>
      <c r="L1539" s="4"/>
    </row>
    <row r="1540" spans="1:12" s="45" customFormat="1" ht="18.75" x14ac:dyDescent="0.25">
      <c r="A1540" s="13"/>
      <c r="B1540" s="104"/>
      <c r="C1540" s="331"/>
      <c r="D1540" s="331"/>
      <c r="E1540" s="331"/>
      <c r="F1540" s="331"/>
      <c r="K1540" s="14"/>
      <c r="L1540" s="4"/>
    </row>
    <row r="1541" spans="1:12" s="45" customFormat="1" ht="18.75" x14ac:dyDescent="0.25">
      <c r="A1541" s="186"/>
      <c r="B1541" s="104"/>
      <c r="C1541" s="331"/>
      <c r="D1541" s="331"/>
      <c r="E1541" s="331"/>
      <c r="F1541" s="331"/>
      <c r="K1541" s="14"/>
      <c r="L1541" s="4"/>
    </row>
    <row r="1542" spans="1:12" s="45" customFormat="1" x14ac:dyDescent="0.25">
      <c r="A1542" s="23"/>
      <c r="B1542" s="47"/>
      <c r="C1542" s="4"/>
      <c r="D1542" s="9"/>
      <c r="E1542" s="8"/>
      <c r="F1542" s="59"/>
      <c r="K1542" s="14"/>
      <c r="L1542" s="4"/>
    </row>
    <row r="1543" spans="1:12" s="45" customFormat="1" x14ac:dyDescent="0.25">
      <c r="A1543" s="23"/>
      <c r="B1543" s="47"/>
      <c r="C1543" s="4"/>
      <c r="D1543" s="9"/>
      <c r="E1543" s="8"/>
      <c r="F1543" s="59"/>
      <c r="K1543" s="14"/>
      <c r="L1543" s="4"/>
    </row>
    <row r="1544" spans="1:12" s="45" customFormat="1" x14ac:dyDescent="0.25">
      <c r="A1544" s="23"/>
      <c r="B1544" s="39"/>
      <c r="C1544" s="4"/>
      <c r="D1544" s="9"/>
      <c r="E1544" s="8"/>
      <c r="F1544" s="59"/>
      <c r="K1544" s="14"/>
      <c r="L1544" s="4"/>
    </row>
    <row r="1545" spans="1:12" s="45" customFormat="1" x14ac:dyDescent="0.25">
      <c r="A1545" s="23"/>
      <c r="B1545" s="39"/>
      <c r="C1545" s="4"/>
      <c r="D1545" s="9"/>
      <c r="E1545" s="8"/>
      <c r="F1545" s="59"/>
      <c r="K1545" s="14"/>
      <c r="L1545" s="4"/>
    </row>
    <row r="1546" spans="1:12" s="45" customFormat="1" x14ac:dyDescent="0.25">
      <c r="A1546" s="23"/>
      <c r="B1546" s="39"/>
      <c r="C1546" s="4"/>
      <c r="D1546" s="9"/>
      <c r="E1546" s="8"/>
      <c r="F1546" s="59"/>
      <c r="K1546" s="14"/>
      <c r="L1546" s="4"/>
    </row>
    <row r="1547" spans="1:12" s="45" customFormat="1" x14ac:dyDescent="0.25">
      <c r="A1547" s="23"/>
      <c r="B1547" s="39"/>
      <c r="C1547" s="4"/>
      <c r="D1547" s="9"/>
      <c r="E1547" s="8"/>
      <c r="F1547" s="59"/>
      <c r="K1547" s="14"/>
      <c r="L1547" s="4"/>
    </row>
    <row r="1548" spans="1:12" s="45" customFormat="1" x14ac:dyDescent="0.25">
      <c r="A1548" s="23"/>
      <c r="B1548" s="295"/>
      <c r="C1548" s="4"/>
      <c r="D1548" s="9"/>
      <c r="E1548" s="8"/>
      <c r="F1548" s="59"/>
      <c r="K1548" s="14"/>
      <c r="L1548" s="4"/>
    </row>
    <row r="1549" spans="1:12" s="45" customFormat="1" x14ac:dyDescent="0.25">
      <c r="A1549" s="23"/>
      <c r="B1549" s="295"/>
      <c r="C1549" s="4"/>
      <c r="D1549" s="9"/>
      <c r="E1549" s="8"/>
      <c r="F1549" s="59"/>
      <c r="K1549" s="14"/>
      <c r="L1549" s="4"/>
    </row>
    <row r="1550" spans="1:12" s="45" customFormat="1" x14ac:dyDescent="0.25">
      <c r="A1550" s="23"/>
      <c r="B1550" s="295"/>
      <c r="C1550" s="4"/>
      <c r="D1550" s="296"/>
      <c r="E1550" s="8"/>
      <c r="F1550" s="59"/>
      <c r="K1550" s="14"/>
      <c r="L1550" s="4"/>
    </row>
    <row r="1551" spans="1:12" s="45" customFormat="1" x14ac:dyDescent="0.25">
      <c r="A1551" s="23"/>
      <c r="B1551" s="295"/>
      <c r="C1551" s="4"/>
      <c r="D1551" s="296"/>
      <c r="E1551" s="8"/>
      <c r="F1551" s="59"/>
      <c r="K1551" s="14"/>
      <c r="L1551" s="4"/>
    </row>
    <row r="1552" spans="1:12" s="45" customFormat="1" x14ac:dyDescent="0.25">
      <c r="A1552" s="23"/>
      <c r="B1552" s="295"/>
      <c r="C1552" s="4"/>
      <c r="D1552" s="296"/>
      <c r="E1552" s="8"/>
      <c r="F1552" s="59"/>
      <c r="K1552" s="14"/>
      <c r="L1552" s="4"/>
    </row>
    <row r="1553" spans="1:12" s="45" customFormat="1" x14ac:dyDescent="0.25">
      <c r="A1553" s="23"/>
      <c r="B1553" s="295"/>
      <c r="C1553" s="4"/>
      <c r="D1553" s="296"/>
      <c r="E1553" s="8"/>
      <c r="F1553" s="59"/>
      <c r="K1553" s="14"/>
      <c r="L1553" s="4"/>
    </row>
    <row r="1554" spans="1:12" s="45" customFormat="1" x14ac:dyDescent="0.25">
      <c r="A1554" s="23"/>
      <c r="B1554" s="295"/>
      <c r="C1554" s="4"/>
      <c r="D1554" s="296"/>
      <c r="E1554" s="8"/>
      <c r="F1554" s="59"/>
      <c r="K1554" s="14"/>
      <c r="L1554" s="4"/>
    </row>
    <row r="1555" spans="1:12" s="45" customFormat="1" x14ac:dyDescent="0.25">
      <c r="A1555" s="23"/>
      <c r="B1555" s="295"/>
      <c r="C1555" s="4"/>
      <c r="D1555" s="296"/>
      <c r="E1555" s="8"/>
      <c r="F1555" s="59"/>
      <c r="K1555" s="14"/>
      <c r="L1555" s="4"/>
    </row>
    <row r="1556" spans="1:12" s="45" customFormat="1" x14ac:dyDescent="0.25">
      <c r="A1556" s="23"/>
      <c r="B1556" s="295"/>
      <c r="C1556" s="4"/>
      <c r="D1556" s="296"/>
      <c r="E1556" s="8"/>
      <c r="F1556" s="59"/>
      <c r="K1556" s="14"/>
      <c r="L1556" s="4"/>
    </row>
    <row r="1557" spans="1:12" s="45" customFormat="1" x14ac:dyDescent="0.25">
      <c r="A1557" s="23"/>
      <c r="B1557" s="295"/>
      <c r="C1557" s="4"/>
      <c r="D1557" s="296"/>
      <c r="E1557" s="8"/>
      <c r="F1557" s="59"/>
      <c r="K1557" s="14"/>
      <c r="L1557" s="4"/>
    </row>
    <row r="1558" spans="1:12" s="45" customFormat="1" x14ac:dyDescent="0.25">
      <c r="A1558" s="23"/>
      <c r="B1558" s="295"/>
      <c r="C1558" s="4"/>
      <c r="D1558" s="296"/>
      <c r="E1558" s="8"/>
      <c r="F1558" s="59"/>
      <c r="K1558" s="14"/>
      <c r="L1558" s="4"/>
    </row>
    <row r="1559" spans="1:12" s="45" customFormat="1" x14ac:dyDescent="0.25">
      <c r="A1559" s="23"/>
      <c r="B1559" s="295"/>
      <c r="C1559" s="4"/>
      <c r="D1559" s="296"/>
      <c r="E1559" s="8"/>
      <c r="F1559" s="59"/>
      <c r="K1559" s="14"/>
      <c r="L1559" s="4"/>
    </row>
    <row r="1560" spans="1:12" s="45" customFormat="1" x14ac:dyDescent="0.25">
      <c r="A1560" s="23"/>
      <c r="B1560" s="295"/>
      <c r="C1560" s="4"/>
      <c r="D1560" s="296"/>
      <c r="E1560" s="8"/>
      <c r="F1560" s="59"/>
      <c r="K1560" s="14"/>
      <c r="L1560" s="4"/>
    </row>
    <row r="1561" spans="1:12" s="45" customFormat="1" x14ac:dyDescent="0.25">
      <c r="A1561" s="23"/>
      <c r="B1561" s="295"/>
      <c r="C1561" s="4"/>
      <c r="D1561" s="296"/>
      <c r="E1561" s="8"/>
      <c r="F1561" s="59"/>
      <c r="K1561" s="14"/>
      <c r="L1561" s="4"/>
    </row>
    <row r="1562" spans="1:12" s="45" customFormat="1" x14ac:dyDescent="0.25">
      <c r="A1562" s="23"/>
      <c r="B1562" s="295"/>
      <c r="C1562" s="4"/>
      <c r="D1562" s="296"/>
      <c r="E1562" s="8"/>
      <c r="F1562" s="59"/>
      <c r="K1562" s="14"/>
      <c r="L1562" s="4"/>
    </row>
    <row r="1563" spans="1:12" s="45" customFormat="1" x14ac:dyDescent="0.25">
      <c r="A1563" s="23"/>
      <c r="B1563" s="295"/>
      <c r="C1563" s="4"/>
      <c r="D1563" s="296"/>
      <c r="E1563" s="8"/>
      <c r="F1563" s="59"/>
      <c r="K1563" s="14"/>
      <c r="L1563" s="4"/>
    </row>
    <row r="1564" spans="1:12" s="45" customFormat="1" x14ac:dyDescent="0.25">
      <c r="A1564" s="23"/>
      <c r="B1564" s="295"/>
      <c r="C1564" s="4"/>
      <c r="D1564" s="296"/>
      <c r="E1564" s="8"/>
      <c r="F1564" s="59"/>
      <c r="K1564" s="14"/>
      <c r="L1564" s="4"/>
    </row>
    <row r="1565" spans="1:12" s="45" customFormat="1" x14ac:dyDescent="0.25">
      <c r="A1565" s="23"/>
      <c r="B1565" s="295"/>
      <c r="C1565" s="4"/>
      <c r="D1565" s="296"/>
      <c r="E1565" s="8"/>
      <c r="F1565" s="59"/>
      <c r="K1565" s="14"/>
      <c r="L1565" s="4"/>
    </row>
    <row r="1566" spans="1:12" s="45" customFormat="1" x14ac:dyDescent="0.25">
      <c r="A1566" s="23"/>
      <c r="B1566" s="295"/>
      <c r="C1566" s="4"/>
      <c r="D1566" s="296"/>
      <c r="E1566" s="8"/>
      <c r="F1566" s="59"/>
      <c r="K1566" s="14"/>
      <c r="L1566" s="4"/>
    </row>
    <row r="1567" spans="1:12" s="45" customFormat="1" x14ac:dyDescent="0.25">
      <c r="A1567" s="23"/>
      <c r="B1567" s="295"/>
      <c r="C1567" s="4"/>
      <c r="D1567" s="296"/>
      <c r="E1567" s="8"/>
      <c r="F1567" s="59"/>
      <c r="K1567" s="14"/>
      <c r="L1567" s="4"/>
    </row>
    <row r="1568" spans="1:12" s="45" customFormat="1" x14ac:dyDescent="0.25">
      <c r="A1568" s="23"/>
      <c r="B1568" s="295"/>
      <c r="C1568" s="4"/>
      <c r="D1568" s="296"/>
      <c r="E1568" s="8"/>
      <c r="F1568" s="59"/>
      <c r="K1568" s="14"/>
      <c r="L1568" s="4"/>
    </row>
    <row r="1569" spans="1:12" s="45" customFormat="1" x14ac:dyDescent="0.25">
      <c r="A1569" s="23"/>
      <c r="B1569" s="295"/>
      <c r="C1569" s="4"/>
      <c r="D1569" s="296"/>
      <c r="E1569" s="8"/>
      <c r="F1569" s="59"/>
      <c r="K1569" s="14"/>
      <c r="L1569" s="4"/>
    </row>
    <row r="1570" spans="1:12" s="45" customFormat="1" x14ac:dyDescent="0.25">
      <c r="A1570" s="23"/>
      <c r="B1570" s="295"/>
      <c r="C1570" s="4"/>
      <c r="D1570" s="296"/>
      <c r="E1570" s="8"/>
      <c r="F1570" s="59"/>
      <c r="K1570" s="14"/>
      <c r="L1570" s="4"/>
    </row>
    <row r="1571" spans="1:12" s="45" customFormat="1" x14ac:dyDescent="0.25">
      <c r="A1571" s="23"/>
      <c r="B1571" s="295"/>
      <c r="C1571" s="4"/>
      <c r="D1571" s="296"/>
      <c r="E1571" s="8"/>
      <c r="F1571" s="59"/>
      <c r="K1571" s="14"/>
      <c r="L1571" s="4"/>
    </row>
    <row r="1572" spans="1:12" s="45" customFormat="1" x14ac:dyDescent="0.25">
      <c r="A1572" s="23"/>
      <c r="B1572" s="295"/>
      <c r="C1572" s="4"/>
      <c r="D1572" s="296"/>
      <c r="E1572" s="8"/>
      <c r="F1572" s="59"/>
      <c r="K1572" s="14"/>
      <c r="L1572" s="4"/>
    </row>
    <row r="1573" spans="1:12" s="45" customFormat="1" x14ac:dyDescent="0.25">
      <c r="A1573" s="23"/>
      <c r="B1573" s="297"/>
      <c r="C1573" s="4"/>
      <c r="D1573" s="296"/>
      <c r="E1573" s="8"/>
      <c r="F1573" s="59"/>
      <c r="K1573" s="14"/>
      <c r="L1573" s="4"/>
    </row>
    <row r="1574" spans="1:12" s="45" customFormat="1" x14ac:dyDescent="0.25">
      <c r="A1574" s="23"/>
      <c r="B1574" s="295"/>
      <c r="C1574" s="4"/>
      <c r="D1574" s="296"/>
      <c r="E1574" s="8"/>
      <c r="F1574" s="59"/>
      <c r="K1574" s="14"/>
      <c r="L1574" s="4"/>
    </row>
    <row r="1575" spans="1:12" s="45" customFormat="1" x14ac:dyDescent="0.25">
      <c r="A1575" s="23"/>
      <c r="B1575" s="295"/>
      <c r="C1575" s="4"/>
      <c r="D1575" s="296"/>
      <c r="E1575" s="8"/>
      <c r="F1575" s="59"/>
      <c r="K1575" s="14"/>
      <c r="L1575" s="4"/>
    </row>
    <row r="1576" spans="1:12" s="45" customFormat="1" x14ac:dyDescent="0.25">
      <c r="A1576" s="23"/>
      <c r="B1576" s="295"/>
      <c r="C1576" s="4"/>
      <c r="D1576" s="296"/>
      <c r="E1576" s="8"/>
      <c r="F1576" s="59"/>
      <c r="K1576" s="14"/>
      <c r="L1576" s="4"/>
    </row>
    <row r="1577" spans="1:12" s="45" customFormat="1" x14ac:dyDescent="0.25">
      <c r="A1577" s="23"/>
      <c r="B1577" s="295"/>
      <c r="C1577" s="4"/>
      <c r="D1577" s="296"/>
      <c r="E1577" s="8"/>
      <c r="F1577" s="59"/>
      <c r="K1577" s="14"/>
      <c r="L1577" s="4"/>
    </row>
    <row r="1578" spans="1:12" s="45" customFormat="1" x14ac:dyDescent="0.25">
      <c r="A1578" s="23"/>
      <c r="B1578" s="295"/>
      <c r="C1578" s="4"/>
      <c r="D1578" s="296"/>
      <c r="E1578" s="8"/>
      <c r="F1578" s="59"/>
      <c r="K1578" s="14"/>
      <c r="L1578" s="4"/>
    </row>
    <row r="1579" spans="1:12" s="45" customFormat="1" x14ac:dyDescent="0.25">
      <c r="A1579" s="23"/>
      <c r="B1579" s="295"/>
      <c r="C1579" s="4"/>
      <c r="D1579" s="296"/>
      <c r="E1579" s="8"/>
      <c r="F1579" s="59"/>
      <c r="K1579" s="14"/>
      <c r="L1579" s="4"/>
    </row>
    <row r="1580" spans="1:12" s="45" customFormat="1" x14ac:dyDescent="0.25">
      <c r="A1580" s="23"/>
      <c r="B1580" s="295"/>
      <c r="C1580" s="4"/>
      <c r="D1580" s="296"/>
      <c r="E1580" s="8"/>
      <c r="F1580" s="59"/>
      <c r="K1580" s="14"/>
      <c r="L1580" s="4"/>
    </row>
    <row r="1581" spans="1:12" s="45" customFormat="1" x14ac:dyDescent="0.25">
      <c r="A1581" s="23"/>
      <c r="B1581" s="295"/>
      <c r="C1581" s="4"/>
      <c r="D1581" s="296"/>
      <c r="E1581" s="8"/>
      <c r="F1581" s="59"/>
      <c r="K1581" s="14"/>
      <c r="L1581" s="4"/>
    </row>
    <row r="1582" spans="1:12" s="45" customFormat="1" x14ac:dyDescent="0.25">
      <c r="A1582" s="23"/>
      <c r="B1582" s="295"/>
      <c r="C1582" s="4"/>
      <c r="D1582" s="296"/>
      <c r="E1582" s="8"/>
      <c r="F1582" s="59"/>
      <c r="K1582" s="14"/>
      <c r="L1582" s="4"/>
    </row>
    <row r="1583" spans="1:12" s="45" customFormat="1" x14ac:dyDescent="0.25">
      <c r="A1583" s="23"/>
      <c r="B1583" s="295"/>
      <c r="C1583" s="4"/>
      <c r="D1583" s="296"/>
      <c r="E1583" s="8"/>
      <c r="F1583" s="59"/>
      <c r="K1583" s="14"/>
      <c r="L1583" s="4"/>
    </row>
    <row r="1584" spans="1:12" s="45" customFormat="1" x14ac:dyDescent="0.25">
      <c r="A1584" s="23"/>
      <c r="B1584" s="295"/>
      <c r="C1584" s="4"/>
      <c r="D1584" s="296"/>
      <c r="E1584" s="8"/>
      <c r="F1584" s="59"/>
      <c r="K1584" s="14"/>
      <c r="L1584" s="4"/>
    </row>
    <row r="1585" spans="1:10" x14ac:dyDescent="0.25">
      <c r="A1585" s="23"/>
      <c r="B1585" s="295"/>
      <c r="D1585" s="296"/>
      <c r="E1585" s="8"/>
      <c r="F1585" s="59"/>
    </row>
    <row r="1586" spans="1:10" s="238" customFormat="1" ht="20.25" x14ac:dyDescent="0.3">
      <c r="A1586" s="287"/>
      <c r="B1586" s="329"/>
      <c r="C1586" s="329"/>
      <c r="D1586" s="329"/>
      <c r="E1586" s="329"/>
      <c r="F1586" s="329"/>
      <c r="G1586" s="298"/>
      <c r="H1586" s="298"/>
      <c r="I1586" s="298"/>
      <c r="J1586" s="298"/>
    </row>
    <row r="1587" spans="1:10" x14ac:dyDescent="0.25">
      <c r="A1587" s="186"/>
      <c r="B1587" s="187"/>
      <c r="C1587" s="186"/>
      <c r="D1587" s="189"/>
      <c r="E1587" s="189"/>
      <c r="F1587" s="190"/>
    </row>
    <row r="1588" spans="1:10" x14ac:dyDescent="0.25">
      <c r="A1588" s="23"/>
      <c r="B1588" s="129"/>
      <c r="C1588" s="23"/>
      <c r="D1588" s="8"/>
      <c r="E1588" s="8"/>
      <c r="F1588" s="10"/>
    </row>
    <row r="1589" spans="1:10" x14ac:dyDescent="0.25">
      <c r="A1589" s="23"/>
      <c r="B1589" s="299"/>
      <c r="C1589" s="23"/>
      <c r="D1589" s="8"/>
      <c r="E1589" s="8"/>
      <c r="F1589" s="10"/>
    </row>
    <row r="1590" spans="1:10" x14ac:dyDescent="0.25">
      <c r="A1590" s="23"/>
      <c r="B1590" s="129"/>
      <c r="C1590" s="23"/>
      <c r="D1590" s="8"/>
      <c r="E1590" s="8"/>
      <c r="F1590" s="10"/>
    </row>
    <row r="1591" spans="1:10" x14ac:dyDescent="0.25">
      <c r="A1591" s="23"/>
      <c r="B1591" s="129"/>
      <c r="C1591" s="23"/>
      <c r="D1591" s="8"/>
      <c r="E1591" s="8"/>
      <c r="F1591" s="10"/>
    </row>
    <row r="1592" spans="1:10" x14ac:dyDescent="0.25">
      <c r="A1592" s="23"/>
      <c r="B1592" s="300"/>
      <c r="C1592" s="23"/>
      <c r="D1592" s="8"/>
      <c r="E1592" s="8"/>
      <c r="F1592" s="10"/>
    </row>
    <row r="1593" spans="1:10" x14ac:dyDescent="0.25">
      <c r="A1593" s="23"/>
      <c r="B1593" s="300"/>
      <c r="C1593" s="23"/>
      <c r="D1593" s="8"/>
      <c r="E1593" s="8"/>
      <c r="F1593" s="10"/>
    </row>
    <row r="1594" spans="1:10" x14ac:dyDescent="0.25">
      <c r="A1594" s="23"/>
      <c r="B1594" s="300"/>
      <c r="C1594" s="23"/>
      <c r="D1594" s="8"/>
      <c r="E1594" s="8"/>
      <c r="F1594" s="10"/>
    </row>
    <row r="1595" spans="1:10" x14ac:dyDescent="0.25">
      <c r="A1595" s="23"/>
      <c r="B1595" s="300"/>
      <c r="C1595" s="23"/>
      <c r="D1595" s="8"/>
      <c r="E1595" s="8"/>
      <c r="F1595" s="10"/>
    </row>
    <row r="1596" spans="1:10" x14ac:dyDescent="0.25">
      <c r="A1596" s="23"/>
      <c r="B1596" s="300"/>
      <c r="C1596" s="23"/>
      <c r="D1596" s="8"/>
      <c r="E1596" s="8"/>
      <c r="F1596" s="10"/>
    </row>
    <row r="1597" spans="1:10" x14ac:dyDescent="0.25">
      <c r="A1597" s="23"/>
      <c r="B1597" s="300"/>
      <c r="C1597" s="23"/>
      <c r="D1597" s="8"/>
      <c r="E1597" s="8"/>
      <c r="F1597" s="10"/>
    </row>
    <row r="1598" spans="1:10" x14ac:dyDescent="0.25">
      <c r="A1598" s="23"/>
      <c r="B1598" s="300"/>
      <c r="C1598" s="23"/>
      <c r="D1598" s="8"/>
      <c r="E1598" s="8"/>
      <c r="F1598" s="10"/>
    </row>
    <row r="1599" spans="1:10" x14ac:dyDescent="0.25">
      <c r="A1599" s="23"/>
      <c r="B1599" s="300"/>
      <c r="C1599" s="23"/>
      <c r="D1599" s="8"/>
      <c r="E1599" s="8"/>
      <c r="F1599" s="10"/>
    </row>
    <row r="1600" spans="1:10" x14ac:dyDescent="0.25">
      <c r="A1600" s="23"/>
      <c r="B1600" s="300"/>
      <c r="C1600" s="23"/>
      <c r="D1600" s="8"/>
      <c r="E1600" s="8"/>
      <c r="F1600" s="10"/>
    </row>
    <row r="1601" spans="1:12" s="45" customFormat="1" x14ac:dyDescent="0.25">
      <c r="A1601" s="23"/>
      <c r="B1601" s="300"/>
      <c r="C1601" s="23"/>
      <c r="D1601" s="8"/>
      <c r="E1601" s="8"/>
      <c r="F1601" s="10"/>
      <c r="K1601" s="14"/>
      <c r="L1601" s="4"/>
    </row>
    <row r="1602" spans="1:12" s="45" customFormat="1" x14ac:dyDescent="0.25">
      <c r="A1602" s="23"/>
      <c r="B1602" s="300"/>
      <c r="C1602" s="23"/>
      <c r="D1602" s="8"/>
      <c r="E1602" s="8"/>
      <c r="F1602" s="10"/>
      <c r="K1602" s="14"/>
      <c r="L1602" s="4"/>
    </row>
    <row r="1603" spans="1:12" s="45" customFormat="1" x14ac:dyDescent="0.25">
      <c r="A1603" s="23"/>
      <c r="B1603" s="300"/>
      <c r="C1603" s="23"/>
      <c r="D1603" s="8"/>
      <c r="E1603" s="8"/>
      <c r="F1603" s="10"/>
      <c r="K1603" s="14"/>
      <c r="L1603" s="4"/>
    </row>
    <row r="1604" spans="1:12" s="45" customFormat="1" x14ac:dyDescent="0.25">
      <c r="A1604" s="23"/>
      <c r="B1604" s="300"/>
      <c r="C1604" s="23"/>
      <c r="D1604" s="8"/>
      <c r="E1604" s="8"/>
      <c r="F1604" s="10"/>
      <c r="K1604" s="14"/>
      <c r="L1604" s="4"/>
    </row>
    <row r="1605" spans="1:12" s="45" customFormat="1" x14ac:dyDescent="0.25">
      <c r="A1605" s="23"/>
      <c r="B1605" s="300"/>
      <c r="C1605" s="23"/>
      <c r="D1605" s="8"/>
      <c r="E1605" s="8"/>
      <c r="F1605" s="10"/>
      <c r="K1605" s="14"/>
      <c r="L1605" s="4"/>
    </row>
    <row r="1606" spans="1:12" s="45" customFormat="1" x14ac:dyDescent="0.25">
      <c r="A1606" s="23"/>
      <c r="B1606" s="300"/>
      <c r="C1606" s="23"/>
      <c r="D1606" s="8"/>
      <c r="E1606" s="8"/>
      <c r="F1606" s="10"/>
      <c r="K1606" s="14"/>
      <c r="L1606" s="4"/>
    </row>
    <row r="1607" spans="1:12" s="45" customFormat="1" x14ac:dyDescent="0.25">
      <c r="A1607" s="23"/>
      <c r="B1607" s="300"/>
      <c r="C1607" s="23"/>
      <c r="D1607" s="8"/>
      <c r="E1607" s="8"/>
      <c r="F1607" s="10"/>
      <c r="K1607" s="14"/>
      <c r="L1607" s="4"/>
    </row>
    <row r="1608" spans="1:12" s="45" customFormat="1" x14ac:dyDescent="0.25">
      <c r="A1608" s="23"/>
      <c r="B1608" s="300"/>
      <c r="C1608" s="23"/>
      <c r="D1608" s="8"/>
      <c r="E1608" s="8"/>
      <c r="F1608" s="10"/>
      <c r="K1608" s="14"/>
      <c r="L1608" s="4"/>
    </row>
    <row r="1609" spans="1:12" s="45" customFormat="1" x14ac:dyDescent="0.25">
      <c r="A1609" s="23"/>
      <c r="B1609" s="300"/>
      <c r="C1609" s="23"/>
      <c r="D1609" s="8"/>
      <c r="E1609" s="8"/>
      <c r="F1609" s="10"/>
      <c r="K1609" s="14"/>
      <c r="L1609" s="4"/>
    </row>
    <row r="1610" spans="1:12" s="45" customFormat="1" x14ac:dyDescent="0.25">
      <c r="A1610" s="23"/>
      <c r="B1610" s="300"/>
      <c r="C1610" s="23"/>
      <c r="D1610" s="8"/>
      <c r="E1610" s="8"/>
      <c r="F1610" s="10"/>
      <c r="K1610" s="14"/>
      <c r="L1610" s="4"/>
    </row>
    <row r="1611" spans="1:12" s="45" customFormat="1" x14ac:dyDescent="0.25">
      <c r="A1611" s="23"/>
      <c r="B1611" s="300"/>
      <c r="C1611" s="23"/>
      <c r="D1611" s="8"/>
      <c r="E1611" s="8"/>
      <c r="F1611" s="10"/>
      <c r="K1611" s="14"/>
      <c r="L1611" s="4"/>
    </row>
    <row r="1612" spans="1:12" s="45" customFormat="1" x14ac:dyDescent="0.25">
      <c r="A1612" s="23"/>
      <c r="B1612" s="300"/>
      <c r="C1612" s="23"/>
      <c r="D1612" s="8"/>
      <c r="E1612" s="8"/>
      <c r="F1612" s="10"/>
      <c r="K1612" s="14"/>
      <c r="L1612" s="4"/>
    </row>
    <row r="1613" spans="1:12" s="45" customFormat="1" x14ac:dyDescent="0.25">
      <c r="A1613" s="23"/>
      <c r="B1613" s="300"/>
      <c r="C1613" s="23"/>
      <c r="D1613" s="8"/>
      <c r="E1613" s="8"/>
      <c r="F1613" s="10"/>
      <c r="K1613" s="14"/>
      <c r="L1613" s="4"/>
    </row>
    <row r="1614" spans="1:12" s="45" customFormat="1" x14ac:dyDescent="0.25">
      <c r="A1614" s="23"/>
      <c r="B1614" s="300"/>
      <c r="C1614" s="23"/>
      <c r="D1614" s="8"/>
      <c r="E1614" s="8"/>
      <c r="F1614" s="10"/>
      <c r="K1614" s="14"/>
      <c r="L1614" s="4"/>
    </row>
    <row r="1615" spans="1:12" s="45" customFormat="1" x14ac:dyDescent="0.25">
      <c r="A1615" s="23"/>
      <c r="B1615" s="300"/>
      <c r="C1615" s="23"/>
      <c r="D1615" s="8"/>
      <c r="E1615" s="8"/>
      <c r="F1615" s="10"/>
      <c r="K1615" s="14"/>
      <c r="L1615" s="4"/>
    </row>
    <row r="1616" spans="1:12" s="45" customFormat="1" x14ac:dyDescent="0.25">
      <c r="A1616" s="23"/>
      <c r="B1616" s="300"/>
      <c r="C1616" s="23"/>
      <c r="D1616" s="8"/>
      <c r="E1616" s="8"/>
      <c r="F1616" s="10"/>
      <c r="K1616" s="14"/>
      <c r="L1616" s="4"/>
    </row>
    <row r="1617" spans="1:12" s="45" customFormat="1" x14ac:dyDescent="0.25">
      <c r="A1617" s="23"/>
      <c r="B1617" s="300"/>
      <c r="C1617" s="23"/>
      <c r="D1617" s="8"/>
      <c r="E1617" s="8"/>
      <c r="F1617" s="10"/>
      <c r="K1617" s="14"/>
      <c r="L1617" s="4"/>
    </row>
    <row r="1618" spans="1:12" s="45" customFormat="1" x14ac:dyDescent="0.25">
      <c r="A1618" s="23"/>
      <c r="B1618" s="300"/>
      <c r="C1618" s="23"/>
      <c r="D1618" s="8"/>
      <c r="E1618" s="8"/>
      <c r="F1618" s="10"/>
      <c r="K1618" s="14"/>
      <c r="L1618" s="4"/>
    </row>
    <row r="1619" spans="1:12" s="45" customFormat="1" ht="18.75" x14ac:dyDescent="0.25">
      <c r="A1619" s="114"/>
      <c r="B1619" s="301"/>
      <c r="C1619" s="114"/>
      <c r="D1619" s="8"/>
      <c r="E1619" s="8"/>
      <c r="F1619" s="293"/>
      <c r="K1619" s="14"/>
      <c r="L1619" s="4"/>
    </row>
    <row r="1620" spans="1:12" s="45" customFormat="1" x14ac:dyDescent="0.25">
      <c r="A1620" s="23"/>
      <c r="B1620" s="300"/>
      <c r="C1620" s="23"/>
      <c r="D1620" s="8"/>
      <c r="E1620" s="8"/>
      <c r="F1620" s="10"/>
      <c r="K1620" s="14"/>
      <c r="L1620" s="4"/>
    </row>
    <row r="1621" spans="1:12" s="45" customFormat="1" x14ac:dyDescent="0.25">
      <c r="A1621" s="23"/>
      <c r="B1621" s="300"/>
      <c r="C1621" s="23"/>
      <c r="D1621" s="8"/>
      <c r="E1621" s="8"/>
      <c r="F1621" s="10"/>
      <c r="K1621" s="14"/>
      <c r="L1621" s="4"/>
    </row>
    <row r="1622" spans="1:12" s="45" customFormat="1" x14ac:dyDescent="0.25">
      <c r="A1622" s="23"/>
      <c r="B1622" s="300"/>
      <c r="C1622" s="23"/>
      <c r="D1622" s="8"/>
      <c r="E1622" s="8"/>
      <c r="F1622" s="10"/>
      <c r="K1622" s="14"/>
      <c r="L1622" s="4"/>
    </row>
    <row r="1623" spans="1:12" s="45" customFormat="1" x14ac:dyDescent="0.25">
      <c r="A1623" s="23"/>
      <c r="B1623" s="300"/>
      <c r="C1623" s="23"/>
      <c r="D1623" s="8"/>
      <c r="E1623" s="8"/>
      <c r="F1623" s="10"/>
      <c r="K1623" s="14"/>
      <c r="L1623" s="4"/>
    </row>
    <row r="1624" spans="1:12" s="45" customFormat="1" x14ac:dyDescent="0.25">
      <c r="A1624" s="23"/>
      <c r="B1624" s="300"/>
      <c r="C1624" s="23"/>
      <c r="D1624" s="8"/>
      <c r="E1624" s="8"/>
      <c r="F1624" s="10"/>
      <c r="K1624" s="14"/>
      <c r="L1624" s="4"/>
    </row>
    <row r="1625" spans="1:12" s="45" customFormat="1" x14ac:dyDescent="0.25">
      <c r="A1625" s="23"/>
      <c r="B1625" s="300"/>
      <c r="C1625" s="23"/>
      <c r="D1625" s="8"/>
      <c r="E1625" s="8"/>
      <c r="F1625" s="10"/>
      <c r="K1625" s="14"/>
      <c r="L1625" s="4"/>
    </row>
    <row r="1626" spans="1:12" s="45" customFormat="1" x14ac:dyDescent="0.25">
      <c r="A1626" s="23"/>
      <c r="B1626" s="300"/>
      <c r="C1626" s="23"/>
      <c r="D1626" s="8"/>
      <c r="E1626" s="8"/>
      <c r="F1626" s="10"/>
      <c r="K1626" s="14"/>
      <c r="L1626" s="4"/>
    </row>
    <row r="1627" spans="1:12" s="45" customFormat="1" x14ac:dyDescent="0.25">
      <c r="A1627" s="23"/>
      <c r="B1627" s="300"/>
      <c r="C1627" s="23"/>
      <c r="D1627" s="8"/>
      <c r="E1627" s="8"/>
      <c r="F1627" s="10"/>
      <c r="K1627" s="14"/>
      <c r="L1627" s="4"/>
    </row>
    <row r="1628" spans="1:12" s="45" customFormat="1" x14ac:dyDescent="0.25">
      <c r="A1628" s="23"/>
      <c r="B1628" s="300"/>
      <c r="C1628" s="23"/>
      <c r="D1628" s="8"/>
      <c r="E1628" s="8"/>
      <c r="F1628" s="10"/>
      <c r="K1628" s="14"/>
      <c r="L1628" s="4"/>
    </row>
    <row r="1629" spans="1:12" s="45" customFormat="1" x14ac:dyDescent="0.25">
      <c r="A1629" s="23"/>
      <c r="B1629" s="300"/>
      <c r="C1629" s="23"/>
      <c r="D1629" s="8"/>
      <c r="E1629" s="8"/>
      <c r="F1629" s="10"/>
      <c r="K1629" s="14"/>
      <c r="L1629" s="4"/>
    </row>
    <row r="1630" spans="1:12" s="45" customFormat="1" x14ac:dyDescent="0.25">
      <c r="A1630" s="23"/>
      <c r="B1630" s="300"/>
      <c r="C1630" s="23"/>
      <c r="D1630" s="8"/>
      <c r="E1630" s="8"/>
      <c r="F1630" s="10"/>
      <c r="K1630" s="14"/>
      <c r="L1630" s="4"/>
    </row>
    <row r="1631" spans="1:12" s="45" customFormat="1" ht="18.75" x14ac:dyDescent="0.25">
      <c r="A1631" s="114"/>
      <c r="B1631" s="302"/>
      <c r="C1631" s="114"/>
      <c r="D1631" s="8"/>
      <c r="E1631" s="8"/>
      <c r="F1631" s="293"/>
      <c r="K1631" s="14"/>
      <c r="L1631" s="4"/>
    </row>
    <row r="1632" spans="1:12" s="45" customFormat="1" x14ac:dyDescent="0.25">
      <c r="A1632" s="23"/>
      <c r="B1632" s="300"/>
      <c r="C1632" s="23"/>
      <c r="D1632" s="8"/>
      <c r="E1632" s="8"/>
      <c r="F1632" s="10"/>
      <c r="K1632" s="14"/>
      <c r="L1632" s="4"/>
    </row>
    <row r="1633" spans="1:12" s="45" customFormat="1" x14ac:dyDescent="0.25">
      <c r="A1633" s="23"/>
      <c r="B1633" s="300"/>
      <c r="C1633" s="23"/>
      <c r="D1633" s="8"/>
      <c r="E1633" s="8"/>
      <c r="F1633" s="10"/>
      <c r="K1633" s="14"/>
      <c r="L1633" s="4"/>
    </row>
    <row r="1634" spans="1:12" s="45" customFormat="1" x14ac:dyDescent="0.25">
      <c r="A1634" s="23"/>
      <c r="B1634" s="300"/>
      <c r="C1634" s="23"/>
      <c r="D1634" s="8"/>
      <c r="E1634" s="8"/>
      <c r="F1634" s="10"/>
      <c r="K1634" s="14"/>
      <c r="L1634" s="4"/>
    </row>
    <row r="1635" spans="1:12" s="45" customFormat="1" x14ac:dyDescent="0.25">
      <c r="A1635" s="23"/>
      <c r="B1635" s="300"/>
      <c r="C1635" s="23"/>
      <c r="D1635" s="8"/>
      <c r="E1635" s="8"/>
      <c r="F1635" s="10"/>
      <c r="K1635" s="14"/>
      <c r="L1635" s="4"/>
    </row>
    <row r="1636" spans="1:12" s="45" customFormat="1" x14ac:dyDescent="0.25">
      <c r="A1636" s="23"/>
      <c r="B1636" s="300"/>
      <c r="C1636" s="23"/>
      <c r="D1636" s="8"/>
      <c r="E1636" s="8"/>
      <c r="F1636" s="10"/>
      <c r="K1636" s="14"/>
      <c r="L1636" s="4"/>
    </row>
    <row r="1637" spans="1:12" s="45" customFormat="1" x14ac:dyDescent="0.25">
      <c r="A1637" s="23"/>
      <c r="B1637" s="300"/>
      <c r="C1637" s="23"/>
      <c r="D1637" s="8"/>
      <c r="E1637" s="8"/>
      <c r="F1637" s="10"/>
      <c r="K1637" s="14"/>
      <c r="L1637" s="4"/>
    </row>
    <row r="1638" spans="1:12" s="45" customFormat="1" x14ac:dyDescent="0.25">
      <c r="A1638" s="23"/>
      <c r="B1638" s="300"/>
      <c r="C1638" s="23"/>
      <c r="D1638" s="8"/>
      <c r="E1638" s="8"/>
      <c r="F1638" s="10"/>
      <c r="K1638" s="14"/>
      <c r="L1638" s="4"/>
    </row>
    <row r="1639" spans="1:12" s="45" customFormat="1" x14ac:dyDescent="0.25">
      <c r="A1639" s="23"/>
      <c r="B1639" s="300"/>
      <c r="C1639" s="23"/>
      <c r="D1639" s="8"/>
      <c r="E1639" s="8"/>
      <c r="F1639" s="10"/>
      <c r="K1639" s="14"/>
      <c r="L1639" s="4"/>
    </row>
    <row r="1640" spans="1:12" s="45" customFormat="1" x14ac:dyDescent="0.25">
      <c r="A1640" s="23"/>
      <c r="B1640" s="300"/>
      <c r="C1640" s="23"/>
      <c r="D1640" s="8"/>
      <c r="E1640" s="8"/>
      <c r="F1640" s="10"/>
      <c r="K1640" s="14"/>
      <c r="L1640" s="4"/>
    </row>
    <row r="1641" spans="1:12" s="45" customFormat="1" x14ac:dyDescent="0.25">
      <c r="A1641" s="23"/>
      <c r="B1641" s="300"/>
      <c r="C1641" s="23"/>
      <c r="D1641" s="8"/>
      <c r="E1641" s="8"/>
      <c r="F1641" s="10"/>
      <c r="K1641" s="14"/>
      <c r="L1641" s="4"/>
    </row>
    <row r="1642" spans="1:12" s="45" customFormat="1" x14ac:dyDescent="0.25">
      <c r="A1642" s="23"/>
      <c r="B1642" s="300"/>
      <c r="C1642" s="23"/>
      <c r="D1642" s="8"/>
      <c r="E1642" s="8"/>
      <c r="F1642" s="10"/>
      <c r="K1642" s="14"/>
      <c r="L1642" s="4"/>
    </row>
    <row r="1643" spans="1:12" s="45" customFormat="1" x14ac:dyDescent="0.25">
      <c r="A1643" s="23"/>
      <c r="B1643" s="300"/>
      <c r="C1643" s="23"/>
      <c r="D1643" s="8"/>
      <c r="E1643" s="8"/>
      <c r="F1643" s="10"/>
      <c r="K1643" s="14"/>
      <c r="L1643" s="4"/>
    </row>
    <row r="1644" spans="1:12" s="45" customFormat="1" x14ac:dyDescent="0.25">
      <c r="A1644" s="23"/>
      <c r="B1644" s="300"/>
      <c r="C1644" s="23"/>
      <c r="D1644" s="8"/>
      <c r="E1644" s="8"/>
      <c r="F1644" s="10"/>
      <c r="K1644" s="14"/>
      <c r="L1644" s="4"/>
    </row>
    <row r="1645" spans="1:12" s="45" customFormat="1" x14ac:dyDescent="0.25">
      <c r="A1645" s="23"/>
      <c r="B1645" s="300"/>
      <c r="C1645" s="23"/>
      <c r="D1645" s="8"/>
      <c r="E1645" s="8"/>
      <c r="F1645" s="10"/>
      <c r="K1645" s="14"/>
      <c r="L1645" s="4"/>
    </row>
    <row r="1646" spans="1:12" s="45" customFormat="1" x14ac:dyDescent="0.25">
      <c r="A1646" s="23"/>
      <c r="B1646" s="300"/>
      <c r="C1646" s="23"/>
      <c r="D1646" s="8"/>
      <c r="E1646" s="8"/>
      <c r="F1646" s="10"/>
      <c r="K1646" s="14"/>
      <c r="L1646" s="4"/>
    </row>
    <row r="1647" spans="1:12" s="45" customFormat="1" x14ac:dyDescent="0.25">
      <c r="A1647" s="23"/>
      <c r="B1647" s="300"/>
      <c r="C1647" s="23"/>
      <c r="D1647" s="8"/>
      <c r="E1647" s="8"/>
      <c r="F1647" s="10"/>
      <c r="K1647" s="14"/>
      <c r="L1647" s="4"/>
    </row>
    <row r="1648" spans="1:12" s="45" customFormat="1" x14ac:dyDescent="0.25">
      <c r="A1648" s="23"/>
      <c r="B1648" s="300"/>
      <c r="C1648" s="23"/>
      <c r="D1648" s="8"/>
      <c r="E1648" s="8"/>
      <c r="F1648" s="10"/>
      <c r="K1648" s="14"/>
      <c r="L1648" s="4"/>
    </row>
    <row r="1649" spans="1:12" s="45" customFormat="1" x14ac:dyDescent="0.25">
      <c r="A1649" s="23"/>
      <c r="B1649" s="300"/>
      <c r="C1649" s="23"/>
      <c r="D1649" s="8"/>
      <c r="E1649" s="8"/>
      <c r="F1649" s="10"/>
      <c r="K1649" s="14"/>
      <c r="L1649" s="4"/>
    </row>
    <row r="1650" spans="1:12" s="45" customFormat="1" x14ac:dyDescent="0.25">
      <c r="A1650" s="23"/>
      <c r="B1650" s="300"/>
      <c r="C1650" s="23"/>
      <c r="D1650" s="8"/>
      <c r="E1650" s="8"/>
      <c r="F1650" s="10"/>
      <c r="K1650" s="14"/>
      <c r="L1650" s="4"/>
    </row>
    <row r="1651" spans="1:12" s="45" customFormat="1" x14ac:dyDescent="0.25">
      <c r="A1651" s="23"/>
      <c r="B1651" s="300"/>
      <c r="C1651" s="23"/>
      <c r="D1651" s="8"/>
      <c r="E1651" s="8"/>
      <c r="F1651" s="10"/>
      <c r="K1651" s="14"/>
      <c r="L1651" s="4"/>
    </row>
    <row r="1652" spans="1:12" s="45" customFormat="1" x14ac:dyDescent="0.25">
      <c r="A1652" s="23"/>
      <c r="B1652" s="300"/>
      <c r="C1652" s="23"/>
      <c r="D1652" s="8"/>
      <c r="E1652" s="8"/>
      <c r="F1652" s="10"/>
      <c r="K1652" s="14"/>
      <c r="L1652" s="4"/>
    </row>
    <row r="1653" spans="1:12" s="45" customFormat="1" x14ac:dyDescent="0.25">
      <c r="A1653" s="23"/>
      <c r="B1653" s="300"/>
      <c r="C1653" s="23"/>
      <c r="D1653" s="8"/>
      <c r="E1653" s="8"/>
      <c r="F1653" s="10"/>
      <c r="K1653" s="14"/>
      <c r="L1653" s="4"/>
    </row>
    <row r="1654" spans="1:12" s="45" customFormat="1" x14ac:dyDescent="0.25">
      <c r="A1654" s="23"/>
      <c r="B1654" s="300"/>
      <c r="C1654" s="23"/>
      <c r="D1654" s="8"/>
      <c r="E1654" s="8"/>
      <c r="F1654" s="10"/>
      <c r="K1654" s="14"/>
      <c r="L1654" s="4"/>
    </row>
    <row r="1655" spans="1:12" s="45" customFormat="1" x14ac:dyDescent="0.25">
      <c r="A1655" s="23"/>
      <c r="B1655" s="300"/>
      <c r="C1655" s="23"/>
      <c r="D1655" s="8"/>
      <c r="E1655" s="8"/>
      <c r="F1655" s="10"/>
      <c r="K1655" s="14"/>
      <c r="L1655" s="4"/>
    </row>
    <row r="1656" spans="1:12" s="45" customFormat="1" x14ac:dyDescent="0.25">
      <c r="A1656" s="23"/>
      <c r="B1656" s="300"/>
      <c r="C1656" s="23"/>
      <c r="D1656" s="8"/>
      <c r="E1656" s="8"/>
      <c r="F1656" s="10"/>
      <c r="K1656" s="14"/>
      <c r="L1656" s="4"/>
    </row>
    <row r="1657" spans="1:12" s="45" customFormat="1" x14ac:dyDescent="0.25">
      <c r="A1657" s="23"/>
      <c r="B1657" s="300"/>
      <c r="C1657" s="23"/>
      <c r="D1657" s="8"/>
      <c r="E1657" s="8"/>
      <c r="F1657" s="10"/>
      <c r="K1657" s="14"/>
      <c r="L1657" s="4"/>
    </row>
    <row r="1658" spans="1:12" s="45" customFormat="1" x14ac:dyDescent="0.25">
      <c r="A1658" s="23"/>
      <c r="B1658" s="300"/>
      <c r="C1658" s="23"/>
      <c r="D1658" s="8"/>
      <c r="E1658" s="8"/>
      <c r="F1658" s="10"/>
      <c r="K1658" s="14"/>
      <c r="L1658" s="4"/>
    </row>
    <row r="1659" spans="1:12" s="45" customFormat="1" x14ac:dyDescent="0.25">
      <c r="A1659" s="23"/>
      <c r="B1659" s="300"/>
      <c r="C1659" s="23"/>
      <c r="D1659" s="8"/>
      <c r="E1659" s="8"/>
      <c r="F1659" s="10"/>
      <c r="K1659" s="14"/>
      <c r="L1659" s="4"/>
    </row>
    <row r="1660" spans="1:12" s="45" customFormat="1" x14ac:dyDescent="0.25">
      <c r="A1660" s="23"/>
      <c r="B1660" s="300"/>
      <c r="C1660" s="23"/>
      <c r="D1660" s="8"/>
      <c r="E1660" s="8"/>
      <c r="F1660" s="10"/>
      <c r="K1660" s="14"/>
      <c r="L1660" s="4"/>
    </row>
    <row r="1661" spans="1:12" s="45" customFormat="1" x14ac:dyDescent="0.25">
      <c r="A1661" s="23"/>
      <c r="B1661" s="300"/>
      <c r="C1661" s="23"/>
      <c r="D1661" s="8"/>
      <c r="E1661" s="8"/>
      <c r="F1661" s="10"/>
      <c r="K1661" s="14"/>
      <c r="L1661" s="4"/>
    </row>
    <row r="1662" spans="1:12" s="45" customFormat="1" x14ac:dyDescent="0.25">
      <c r="A1662" s="23"/>
      <c r="B1662" s="130"/>
      <c r="C1662" s="23"/>
      <c r="D1662" s="8"/>
      <c r="E1662" s="8"/>
      <c r="F1662" s="10"/>
      <c r="K1662" s="14"/>
      <c r="L1662" s="4"/>
    </row>
    <row r="1663" spans="1:12" s="45" customFormat="1" x14ac:dyDescent="0.25">
      <c r="A1663" s="23"/>
      <c r="B1663" s="300"/>
      <c r="C1663" s="23"/>
      <c r="D1663" s="8"/>
      <c r="E1663" s="8"/>
      <c r="F1663" s="10"/>
      <c r="K1663" s="14"/>
      <c r="L1663" s="4"/>
    </row>
    <row r="1664" spans="1:12" s="45" customFormat="1" x14ac:dyDescent="0.25">
      <c r="A1664" s="23"/>
      <c r="B1664" s="300"/>
      <c r="C1664" s="23"/>
      <c r="D1664" s="8"/>
      <c r="E1664" s="8"/>
      <c r="F1664" s="10"/>
      <c r="K1664" s="14"/>
      <c r="L1664" s="4"/>
    </row>
    <row r="1665" spans="1:12" x14ac:dyDescent="0.25">
      <c r="A1665" s="23"/>
      <c r="B1665" s="300"/>
      <c r="C1665" s="23"/>
      <c r="D1665" s="8"/>
      <c r="E1665" s="8"/>
      <c r="F1665" s="10"/>
    </row>
    <row r="1666" spans="1:12" x14ac:dyDescent="0.25">
      <c r="A1666" s="23"/>
      <c r="B1666" s="300"/>
      <c r="C1666" s="23"/>
      <c r="D1666" s="8"/>
      <c r="E1666" s="8"/>
      <c r="F1666" s="10"/>
    </row>
    <row r="1667" spans="1:12" x14ac:dyDescent="0.25">
      <c r="A1667" s="23"/>
      <c r="B1667" s="300"/>
      <c r="C1667" s="23"/>
      <c r="D1667" s="8"/>
      <c r="E1667" s="8"/>
      <c r="F1667" s="10"/>
    </row>
    <row r="1669" spans="1:12" s="238" customFormat="1" x14ac:dyDescent="0.25">
      <c r="G1669" s="298"/>
      <c r="H1669" s="298"/>
      <c r="I1669" s="298"/>
      <c r="J1669" s="298"/>
      <c r="L1669" s="303"/>
    </row>
    <row r="1671" spans="1:12" s="238" customFormat="1" ht="20.25" x14ac:dyDescent="0.3">
      <c r="A1671" s="304"/>
      <c r="B1671" s="327"/>
      <c r="C1671" s="329"/>
      <c r="D1671" s="329"/>
      <c r="E1671" s="329"/>
      <c r="F1671" s="329"/>
      <c r="G1671" s="298"/>
      <c r="H1671" s="298"/>
      <c r="I1671" s="298"/>
      <c r="J1671" s="298"/>
      <c r="L1671" s="303"/>
    </row>
    <row r="1672" spans="1:12" x14ac:dyDescent="0.25">
      <c r="A1672" s="186"/>
      <c r="B1672" s="187"/>
      <c r="D1672" s="41"/>
      <c r="F1672" s="59"/>
    </row>
    <row r="1673" spans="1:12" x14ac:dyDescent="0.25">
      <c r="A1673" s="305"/>
      <c r="B1673" s="306"/>
      <c r="C1673" s="307"/>
      <c r="D1673" s="308"/>
      <c r="E1673" s="307"/>
      <c r="F1673" s="309"/>
    </row>
    <row r="1674" spans="1:12" x14ac:dyDescent="0.25">
      <c r="A1674" s="23"/>
      <c r="B1674" s="129"/>
      <c r="D1674" s="8"/>
      <c r="E1674" s="8"/>
      <c r="F1674" s="59"/>
    </row>
    <row r="1675" spans="1:12" x14ac:dyDescent="0.25">
      <c r="A1675" s="23"/>
      <c r="B1675" s="129"/>
      <c r="D1675" s="8"/>
      <c r="E1675" s="8"/>
      <c r="F1675" s="59"/>
    </row>
    <row r="1676" spans="1:12" x14ac:dyDescent="0.25">
      <c r="A1676" s="23"/>
      <c r="B1676" s="129"/>
      <c r="D1676" s="8"/>
      <c r="E1676" s="8"/>
      <c r="F1676" s="59"/>
    </row>
    <row r="1677" spans="1:12" x14ac:dyDescent="0.25">
      <c r="A1677" s="23"/>
      <c r="B1677" s="129"/>
      <c r="D1677" s="8"/>
      <c r="E1677" s="8"/>
      <c r="F1677" s="59"/>
    </row>
    <row r="1678" spans="1:12" x14ac:dyDescent="0.25">
      <c r="A1678" s="305"/>
      <c r="B1678" s="306"/>
      <c r="C1678" s="307"/>
      <c r="D1678" s="8"/>
      <c r="E1678" s="8"/>
      <c r="F1678" s="309"/>
    </row>
    <row r="1679" spans="1:12" x14ac:dyDescent="0.25">
      <c r="A1679" s="23"/>
      <c r="B1679" s="129"/>
      <c r="D1679" s="8"/>
      <c r="E1679" s="8"/>
      <c r="F1679" s="59"/>
    </row>
    <row r="1680" spans="1:12" x14ac:dyDescent="0.25">
      <c r="A1680" s="23"/>
      <c r="B1680" s="129"/>
      <c r="D1680" s="8"/>
      <c r="E1680" s="8"/>
      <c r="F1680" s="59"/>
    </row>
    <row r="1681" spans="1:12" s="45" customFormat="1" x14ac:dyDescent="0.25">
      <c r="A1681" s="23"/>
      <c r="B1681" s="129"/>
      <c r="C1681" s="4"/>
      <c r="D1681" s="8"/>
      <c r="E1681" s="8"/>
      <c r="F1681" s="59"/>
      <c r="K1681" s="14"/>
      <c r="L1681" s="4"/>
    </row>
    <row r="1682" spans="1:12" s="45" customFormat="1" x14ac:dyDescent="0.25">
      <c r="A1682" s="23"/>
      <c r="B1682" s="129"/>
      <c r="C1682" s="4"/>
      <c r="D1682" s="8"/>
      <c r="E1682" s="8"/>
      <c r="F1682" s="59"/>
      <c r="K1682" s="14"/>
      <c r="L1682" s="4"/>
    </row>
    <row r="1683" spans="1:12" s="45" customFormat="1" x14ac:dyDescent="0.25">
      <c r="A1683" s="23"/>
      <c r="B1683" s="129"/>
      <c r="C1683" s="4"/>
      <c r="D1683" s="8"/>
      <c r="E1683" s="8"/>
      <c r="F1683" s="59"/>
      <c r="K1683" s="14"/>
      <c r="L1683" s="4"/>
    </row>
    <row r="1684" spans="1:12" s="45" customFormat="1" x14ac:dyDescent="0.25">
      <c r="A1684" s="23"/>
      <c r="B1684" s="129"/>
      <c r="C1684" s="4"/>
      <c r="D1684" s="8"/>
      <c r="E1684" s="8"/>
      <c r="F1684" s="59"/>
      <c r="K1684" s="14"/>
      <c r="L1684" s="4"/>
    </row>
    <row r="1685" spans="1:12" s="45" customFormat="1" x14ac:dyDescent="0.25">
      <c r="A1685" s="305"/>
      <c r="B1685" s="306"/>
      <c r="C1685" s="307"/>
      <c r="D1685" s="8"/>
      <c r="E1685" s="8"/>
      <c r="F1685" s="309"/>
      <c r="K1685" s="14"/>
      <c r="L1685" s="4"/>
    </row>
    <row r="1686" spans="1:12" s="45" customFormat="1" x14ac:dyDescent="0.25">
      <c r="A1686" s="23"/>
      <c r="B1686" s="129"/>
      <c r="C1686" s="4"/>
      <c r="D1686" s="8"/>
      <c r="E1686" s="8"/>
      <c r="F1686" s="59"/>
      <c r="K1686" s="14"/>
      <c r="L1686" s="4"/>
    </row>
    <row r="1687" spans="1:12" s="45" customFormat="1" x14ac:dyDescent="0.25">
      <c r="A1687" s="23"/>
      <c r="B1687" s="129"/>
      <c r="C1687" s="4"/>
      <c r="D1687" s="8"/>
      <c r="E1687" s="8"/>
      <c r="F1687" s="59"/>
      <c r="K1687" s="14"/>
      <c r="L1687" s="4"/>
    </row>
    <row r="1688" spans="1:12" s="45" customFormat="1" x14ac:dyDescent="0.25">
      <c r="A1688" s="305"/>
      <c r="B1688" s="306"/>
      <c r="C1688" s="307"/>
      <c r="D1688" s="8"/>
      <c r="E1688" s="8"/>
      <c r="F1688" s="309"/>
      <c r="K1688" s="14"/>
      <c r="L1688" s="4"/>
    </row>
    <row r="1689" spans="1:12" s="45" customFormat="1" x14ac:dyDescent="0.25">
      <c r="A1689" s="23"/>
      <c r="B1689" s="129"/>
      <c r="C1689" s="4"/>
      <c r="D1689" s="8"/>
      <c r="E1689" s="8"/>
      <c r="F1689" s="59"/>
      <c r="K1689" s="14"/>
      <c r="L1689" s="4"/>
    </row>
    <row r="1690" spans="1:12" s="45" customFormat="1" x14ac:dyDescent="0.25">
      <c r="A1690" s="23"/>
      <c r="B1690" s="129"/>
      <c r="C1690" s="4"/>
      <c r="D1690" s="8"/>
      <c r="E1690" s="8"/>
      <c r="F1690" s="59"/>
      <c r="K1690" s="14"/>
      <c r="L1690" s="4"/>
    </row>
    <row r="1691" spans="1:12" s="45" customFormat="1" x14ac:dyDescent="0.25">
      <c r="A1691" s="23"/>
      <c r="B1691" s="129"/>
      <c r="C1691" s="4"/>
      <c r="D1691" s="8"/>
      <c r="E1691" s="8"/>
      <c r="F1691" s="59"/>
      <c r="K1691" s="14"/>
      <c r="L1691" s="4"/>
    </row>
    <row r="1692" spans="1:12" s="45" customFormat="1" x14ac:dyDescent="0.25">
      <c r="A1692" s="23"/>
      <c r="B1692" s="129"/>
      <c r="C1692" s="4"/>
      <c r="D1692" s="8"/>
      <c r="E1692" s="8"/>
      <c r="F1692" s="59"/>
      <c r="K1692" s="14"/>
      <c r="L1692" s="4"/>
    </row>
    <row r="1693" spans="1:12" s="45" customFormat="1" x14ac:dyDescent="0.25">
      <c r="A1693" s="23"/>
      <c r="B1693" s="129"/>
      <c r="C1693" s="4"/>
      <c r="D1693" s="8"/>
      <c r="E1693" s="8"/>
      <c r="F1693" s="59"/>
      <c r="K1693" s="14"/>
      <c r="L1693" s="4"/>
    </row>
    <row r="1694" spans="1:12" s="45" customFormat="1" x14ac:dyDescent="0.25">
      <c r="A1694" s="23"/>
      <c r="B1694" s="129"/>
      <c r="C1694" s="4"/>
      <c r="D1694" s="8"/>
      <c r="E1694" s="8"/>
      <c r="F1694" s="59"/>
      <c r="K1694" s="14"/>
      <c r="L1694" s="4"/>
    </row>
    <row r="1695" spans="1:12" s="45" customFormat="1" x14ac:dyDescent="0.25">
      <c r="A1695" s="305"/>
      <c r="B1695" s="306"/>
      <c r="C1695" s="307"/>
      <c r="D1695" s="8"/>
      <c r="E1695" s="8"/>
      <c r="F1695" s="309"/>
      <c r="K1695" s="14"/>
      <c r="L1695" s="4"/>
    </row>
    <row r="1696" spans="1:12" s="45" customFormat="1" x14ac:dyDescent="0.25">
      <c r="A1696" s="23"/>
      <c r="B1696" s="129"/>
      <c r="C1696" s="4"/>
      <c r="D1696" s="8"/>
      <c r="E1696" s="8"/>
      <c r="F1696" s="59"/>
      <c r="K1696" s="14"/>
      <c r="L1696" s="4"/>
    </row>
    <row r="1697" spans="1:12" s="45" customFormat="1" x14ac:dyDescent="0.25">
      <c r="A1697" s="23"/>
      <c r="B1697" s="129"/>
      <c r="C1697" s="4"/>
      <c r="D1697" s="8"/>
      <c r="E1697" s="8"/>
      <c r="F1697" s="59"/>
      <c r="K1697" s="14"/>
      <c r="L1697" s="4"/>
    </row>
    <row r="1698" spans="1:12" s="45" customFormat="1" x14ac:dyDescent="0.25">
      <c r="A1698" s="23"/>
      <c r="B1698" s="129"/>
      <c r="C1698" s="4"/>
      <c r="D1698" s="8"/>
      <c r="E1698" s="8"/>
      <c r="F1698" s="59"/>
      <c r="K1698" s="14"/>
      <c r="L1698" s="4"/>
    </row>
    <row r="1699" spans="1:12" s="45" customFormat="1" x14ac:dyDescent="0.25">
      <c r="A1699" s="23"/>
      <c r="B1699" s="129"/>
      <c r="C1699" s="4"/>
      <c r="D1699" s="8"/>
      <c r="E1699" s="8"/>
      <c r="F1699" s="59"/>
      <c r="K1699" s="14"/>
      <c r="L1699" s="4"/>
    </row>
    <row r="1700" spans="1:12" s="45" customFormat="1" x14ac:dyDescent="0.25">
      <c r="A1700" s="305"/>
      <c r="B1700" s="306"/>
      <c r="C1700" s="307"/>
      <c r="D1700" s="8"/>
      <c r="E1700" s="8"/>
      <c r="F1700" s="309"/>
      <c r="K1700" s="14"/>
      <c r="L1700" s="4"/>
    </row>
    <row r="1701" spans="1:12" s="45" customFormat="1" x14ac:dyDescent="0.25">
      <c r="A1701" s="23"/>
      <c r="B1701" s="129"/>
      <c r="C1701" s="4"/>
      <c r="D1701" s="8"/>
      <c r="E1701" s="8"/>
      <c r="F1701" s="59"/>
      <c r="K1701" s="14"/>
      <c r="L1701" s="4"/>
    </row>
    <row r="1702" spans="1:12" s="45" customFormat="1" x14ac:dyDescent="0.25">
      <c r="A1702" s="23"/>
      <c r="B1702" s="129"/>
      <c r="C1702" s="4"/>
      <c r="D1702" s="8"/>
      <c r="E1702" s="8"/>
      <c r="F1702" s="59"/>
      <c r="K1702" s="14"/>
      <c r="L1702" s="4"/>
    </row>
    <row r="1703" spans="1:12" s="45" customFormat="1" x14ac:dyDescent="0.25">
      <c r="A1703" s="23"/>
      <c r="B1703" s="129"/>
      <c r="C1703" s="4"/>
      <c r="D1703" s="8"/>
      <c r="E1703" s="8"/>
      <c r="F1703" s="59"/>
      <c r="K1703" s="14"/>
      <c r="L1703" s="4"/>
    </row>
    <row r="1704" spans="1:12" s="45" customFormat="1" x14ac:dyDescent="0.25">
      <c r="A1704" s="23"/>
      <c r="B1704" s="129"/>
      <c r="C1704" s="4"/>
      <c r="D1704" s="8"/>
      <c r="E1704" s="8"/>
      <c r="F1704" s="59"/>
      <c r="K1704" s="14"/>
      <c r="L1704" s="4"/>
    </row>
    <row r="1705" spans="1:12" s="45" customFormat="1" x14ac:dyDescent="0.25">
      <c r="A1705" s="23"/>
      <c r="B1705" s="129"/>
      <c r="C1705" s="4"/>
      <c r="D1705" s="8"/>
      <c r="E1705" s="8"/>
      <c r="F1705" s="59"/>
      <c r="K1705" s="14"/>
      <c r="L1705" s="4"/>
    </row>
    <row r="1706" spans="1:12" s="45" customFormat="1" x14ac:dyDescent="0.25">
      <c r="A1706" s="23"/>
      <c r="B1706" s="129"/>
      <c r="C1706" s="4"/>
      <c r="D1706" s="8"/>
      <c r="E1706" s="8"/>
      <c r="F1706" s="59"/>
      <c r="K1706" s="14"/>
      <c r="L1706" s="4"/>
    </row>
    <row r="1707" spans="1:12" s="45" customFormat="1" x14ac:dyDescent="0.25">
      <c r="A1707" s="23"/>
      <c r="B1707" s="129"/>
      <c r="C1707" s="4"/>
      <c r="D1707" s="8"/>
      <c r="E1707" s="8"/>
      <c r="F1707" s="59"/>
      <c r="K1707" s="14"/>
      <c r="L1707" s="4"/>
    </row>
    <row r="1708" spans="1:12" s="45" customFormat="1" x14ac:dyDescent="0.25">
      <c r="A1708" s="23"/>
      <c r="B1708" s="129"/>
      <c r="C1708" s="4"/>
      <c r="D1708" s="8"/>
      <c r="E1708" s="8"/>
      <c r="F1708" s="59"/>
      <c r="K1708" s="14"/>
      <c r="L1708" s="4"/>
    </row>
    <row r="1709" spans="1:12" s="45" customFormat="1" x14ac:dyDescent="0.25">
      <c r="A1709" s="305"/>
      <c r="B1709" s="306"/>
      <c r="C1709" s="307"/>
      <c r="D1709" s="8"/>
      <c r="E1709" s="8"/>
      <c r="F1709" s="309"/>
      <c r="K1709" s="14"/>
      <c r="L1709" s="4"/>
    </row>
    <row r="1710" spans="1:12" s="45" customFormat="1" x14ac:dyDescent="0.25">
      <c r="A1710" s="23"/>
      <c r="B1710" s="129"/>
      <c r="C1710" s="4"/>
      <c r="D1710" s="8"/>
      <c r="E1710" s="8"/>
      <c r="F1710" s="59"/>
      <c r="K1710" s="14"/>
      <c r="L1710" s="4"/>
    </row>
    <row r="1711" spans="1:12" s="45" customFormat="1" x14ac:dyDescent="0.25">
      <c r="A1711" s="23"/>
      <c r="B1711" s="129"/>
      <c r="C1711" s="4"/>
      <c r="D1711" s="8"/>
      <c r="E1711" s="8"/>
      <c r="F1711" s="59"/>
      <c r="K1711" s="14"/>
      <c r="L1711" s="4"/>
    </row>
    <row r="1712" spans="1:12" s="45" customFormat="1" x14ac:dyDescent="0.25">
      <c r="A1712" s="23"/>
      <c r="B1712" s="129"/>
      <c r="C1712" s="4"/>
      <c r="D1712" s="8"/>
      <c r="E1712" s="8"/>
      <c r="F1712" s="59"/>
      <c r="K1712" s="14"/>
      <c r="L1712" s="4"/>
    </row>
    <row r="1713" spans="1:12" s="45" customFormat="1" x14ac:dyDescent="0.25">
      <c r="A1713" s="23"/>
      <c r="B1713" s="129"/>
      <c r="C1713" s="4"/>
      <c r="D1713" s="8"/>
      <c r="E1713" s="8"/>
      <c r="F1713" s="59"/>
      <c r="K1713" s="14"/>
      <c r="L1713" s="4"/>
    </row>
    <row r="1714" spans="1:12" s="45" customFormat="1" x14ac:dyDescent="0.25">
      <c r="A1714" s="23"/>
      <c r="B1714" s="129"/>
      <c r="C1714" s="4"/>
      <c r="D1714" s="8"/>
      <c r="E1714" s="8"/>
      <c r="F1714" s="59"/>
      <c r="K1714" s="14"/>
      <c r="L1714" s="4"/>
    </row>
    <row r="1715" spans="1:12" s="45" customFormat="1" x14ac:dyDescent="0.25">
      <c r="A1715" s="23"/>
      <c r="B1715" s="129"/>
      <c r="C1715" s="4"/>
      <c r="D1715" s="8"/>
      <c r="E1715" s="8"/>
      <c r="F1715" s="59"/>
      <c r="K1715" s="14"/>
      <c r="L1715" s="4"/>
    </row>
    <row r="1716" spans="1:12" s="45" customFormat="1" x14ac:dyDescent="0.25">
      <c r="A1716" s="23"/>
      <c r="B1716" s="129"/>
      <c r="C1716" s="4"/>
      <c r="D1716" s="8"/>
      <c r="E1716" s="8"/>
      <c r="F1716" s="59"/>
      <c r="K1716" s="14"/>
      <c r="L1716" s="4"/>
    </row>
    <row r="1717" spans="1:12" s="45" customFormat="1" x14ac:dyDescent="0.25">
      <c r="A1717" s="23"/>
      <c r="B1717" s="129"/>
      <c r="C1717" s="4"/>
      <c r="D1717" s="8"/>
      <c r="E1717" s="8"/>
      <c r="F1717" s="59"/>
      <c r="K1717" s="14"/>
      <c r="L1717" s="4"/>
    </row>
    <row r="1718" spans="1:12" s="45" customFormat="1" x14ac:dyDescent="0.25">
      <c r="A1718" s="23"/>
      <c r="B1718" s="129"/>
      <c r="C1718" s="4"/>
      <c r="D1718" s="8"/>
      <c r="E1718" s="8"/>
      <c r="F1718" s="59"/>
      <c r="K1718" s="14"/>
      <c r="L1718" s="4"/>
    </row>
    <row r="1719" spans="1:12" s="45" customFormat="1" x14ac:dyDescent="0.25">
      <c r="A1719" s="305"/>
      <c r="B1719" s="306"/>
      <c r="C1719" s="307"/>
      <c r="D1719" s="8"/>
      <c r="E1719" s="8"/>
      <c r="F1719" s="309"/>
      <c r="K1719" s="14"/>
      <c r="L1719" s="4"/>
    </row>
    <row r="1720" spans="1:12" s="45" customFormat="1" x14ac:dyDescent="0.25">
      <c r="A1720" s="23"/>
      <c r="B1720" s="129"/>
      <c r="C1720" s="4"/>
      <c r="D1720" s="8"/>
      <c r="E1720" s="8"/>
      <c r="F1720" s="59"/>
      <c r="K1720" s="14"/>
      <c r="L1720" s="4"/>
    </row>
    <row r="1721" spans="1:12" s="45" customFormat="1" x14ac:dyDescent="0.25">
      <c r="A1721" s="23"/>
      <c r="B1721" s="129"/>
      <c r="C1721" s="4"/>
      <c r="D1721" s="8"/>
      <c r="E1721" s="8"/>
      <c r="F1721" s="59"/>
      <c r="K1721" s="14"/>
      <c r="L1721" s="4"/>
    </row>
    <row r="1722" spans="1:12" s="45" customFormat="1" x14ac:dyDescent="0.25">
      <c r="A1722" s="23"/>
      <c r="B1722" s="129"/>
      <c r="C1722" s="4"/>
      <c r="D1722" s="8"/>
      <c r="E1722" s="8"/>
      <c r="F1722" s="59"/>
      <c r="K1722" s="14"/>
      <c r="L1722" s="4"/>
    </row>
    <row r="1723" spans="1:12" s="45" customFormat="1" x14ac:dyDescent="0.25">
      <c r="A1723" s="23"/>
      <c r="B1723" s="129"/>
      <c r="C1723" s="4"/>
      <c r="D1723" s="8"/>
      <c r="E1723" s="8"/>
      <c r="F1723" s="59"/>
      <c r="K1723" s="14"/>
      <c r="L1723" s="4"/>
    </row>
    <row r="1724" spans="1:12" s="45" customFormat="1" x14ac:dyDescent="0.25">
      <c r="A1724" s="23"/>
      <c r="B1724" s="129"/>
      <c r="C1724" s="4"/>
      <c r="D1724" s="8"/>
      <c r="E1724" s="8"/>
      <c r="F1724" s="59"/>
      <c r="K1724" s="14"/>
      <c r="L1724" s="4"/>
    </row>
    <row r="1725" spans="1:12" s="45" customFormat="1" x14ac:dyDescent="0.25">
      <c r="A1725" s="23"/>
      <c r="B1725" s="129"/>
      <c r="C1725" s="4"/>
      <c r="D1725" s="8"/>
      <c r="E1725" s="8"/>
      <c r="F1725" s="59"/>
      <c r="K1725" s="14"/>
      <c r="L1725" s="4"/>
    </row>
    <row r="1726" spans="1:12" s="45" customFormat="1" x14ac:dyDescent="0.25">
      <c r="A1726" s="23"/>
      <c r="B1726" s="129"/>
      <c r="C1726" s="4"/>
      <c r="D1726" s="8"/>
      <c r="E1726" s="8"/>
      <c r="F1726" s="59"/>
      <c r="K1726" s="14"/>
      <c r="L1726" s="4"/>
    </row>
    <row r="1727" spans="1:12" s="45" customFormat="1" x14ac:dyDescent="0.25">
      <c r="A1727" s="23"/>
      <c r="B1727" s="129"/>
      <c r="C1727" s="4"/>
      <c r="D1727" s="8"/>
      <c r="E1727" s="8"/>
      <c r="F1727" s="59"/>
      <c r="K1727" s="14"/>
      <c r="L1727" s="4"/>
    </row>
    <row r="1728" spans="1:12" s="45" customFormat="1" x14ac:dyDescent="0.25">
      <c r="A1728" s="23"/>
      <c r="B1728" s="129"/>
      <c r="C1728" s="4"/>
      <c r="D1728" s="8"/>
      <c r="E1728" s="8"/>
      <c r="F1728" s="59"/>
      <c r="K1728" s="14"/>
      <c r="L1728" s="4"/>
    </row>
  </sheetData>
  <mergeCells count="7">
    <mergeCell ref="B12:F12"/>
    <mergeCell ref="A9:F9"/>
    <mergeCell ref="E2:F2"/>
    <mergeCell ref="C3:F3"/>
    <mergeCell ref="D5:F5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Услуги, работы</vt:lpstr>
      <vt:lpstr>ВНИИПРХ р</vt:lpstr>
      <vt:lpstr>Госрыбцентр р</vt:lpstr>
      <vt:lpstr>КаспНИРХ р</vt:lpstr>
      <vt:lpstr>СаратовНИРО р</vt:lpstr>
      <vt:lpstr>ТИНРО р</vt:lpstr>
      <vt:lpstr>ВНИИПРХ п</vt:lpstr>
      <vt:lpstr>ТИНРО п</vt:lpstr>
      <vt:lpstr>СахНИРО п</vt:lpstr>
      <vt:lpstr>ТИНРО Инф. услуги</vt:lpstr>
      <vt:lpstr>АтлантНИРО услуги лаб</vt:lpstr>
      <vt:lpstr>ВНИИПРХ рыбалка</vt:lpstr>
      <vt:lpstr>ХабаровскНИРО п</vt:lpstr>
      <vt:lpstr>НИИЭРВ р</vt:lpstr>
      <vt:lpstr>ПИНРО п</vt:lpstr>
      <vt:lpstr>'АтлантНИРО услуги лаб'!Область_печати</vt:lpstr>
      <vt:lpstr>'ВНИИПРХ п'!Область_печати</vt:lpstr>
      <vt:lpstr>'ВНИИПРХ р'!Область_печати</vt:lpstr>
      <vt:lpstr>'ВНИИПРХ рыбалка'!Область_печати</vt:lpstr>
      <vt:lpstr>'Госрыбцентр р'!Область_печати</vt:lpstr>
      <vt:lpstr>'КаспНИРХ р'!Область_печати</vt:lpstr>
      <vt:lpstr>'НИИЭРВ р'!Область_печати</vt:lpstr>
      <vt:lpstr>'ПИНРО п'!Область_печати</vt:lpstr>
      <vt:lpstr>'СаратовНИРО р'!Область_печати</vt:lpstr>
      <vt:lpstr>'СахНИРО п'!Область_печати</vt:lpstr>
      <vt:lpstr>'ТИНРО Инф. услуги'!Область_печати</vt:lpstr>
      <vt:lpstr>'ТИНРО п'!Область_печати</vt:lpstr>
      <vt:lpstr>'ТИНРО р'!Область_печати</vt:lpstr>
      <vt:lpstr>'Услуги, работы'!Область_печати</vt:lpstr>
      <vt:lpstr>'ХабаровскНИРО 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Anna</cp:lastModifiedBy>
  <cp:lastPrinted>2019-12-23T13:31:03Z</cp:lastPrinted>
  <dcterms:created xsi:type="dcterms:W3CDTF">2014-10-10T05:18:06Z</dcterms:created>
  <dcterms:modified xsi:type="dcterms:W3CDTF">2020-01-15T13:30:18Z</dcterms:modified>
</cp:coreProperties>
</file>